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wonhy\Desktop\"/>
    </mc:Choice>
  </mc:AlternateContent>
  <xr:revisionPtr revIDLastSave="0" documentId="13_ncr:1_{F44F7717-6ED8-4400-957B-EA8E5B0583ED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Raw Data" sheetId="4" r:id="rId2"/>
    <sheet name="2013년-2010년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9" i="1" l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O55" i="1"/>
  <c r="P55" i="1"/>
  <c r="Q55" i="1"/>
  <c r="O56" i="1"/>
  <c r="P56" i="1"/>
  <c r="Q56" i="1"/>
  <c r="O57" i="1"/>
  <c r="P57" i="1"/>
  <c r="Q57" i="1"/>
  <c r="O58" i="1"/>
  <c r="P58" i="1"/>
  <c r="Q58" i="1"/>
  <c r="N58" i="1"/>
  <c r="N57" i="1"/>
  <c r="N56" i="1"/>
  <c r="N55" i="1"/>
  <c r="O51" i="1"/>
  <c r="P51" i="1"/>
  <c r="Q51" i="1"/>
  <c r="O52" i="1"/>
  <c r="P52" i="1"/>
  <c r="Q52" i="1"/>
  <c r="O53" i="1"/>
  <c r="P53" i="1"/>
  <c r="Q53" i="1"/>
  <c r="O54" i="1"/>
  <c r="P54" i="1"/>
  <c r="Q54" i="1"/>
  <c r="N54" i="1"/>
  <c r="N53" i="1"/>
  <c r="N52" i="1"/>
  <c r="N51" i="1"/>
  <c r="O47" i="1"/>
  <c r="P47" i="1"/>
  <c r="Q47" i="1"/>
  <c r="O48" i="1"/>
  <c r="P48" i="1"/>
  <c r="Q48" i="1"/>
  <c r="O49" i="1"/>
  <c r="P49" i="1"/>
  <c r="Q49" i="1"/>
  <c r="O50" i="1"/>
  <c r="P50" i="1"/>
  <c r="Q50" i="1"/>
  <c r="N50" i="1"/>
  <c r="N49" i="1"/>
  <c r="N48" i="1"/>
  <c r="N47" i="1"/>
  <c r="O43" i="1"/>
  <c r="P43" i="1"/>
  <c r="Q43" i="1"/>
  <c r="O44" i="1"/>
  <c r="P44" i="1"/>
  <c r="Q44" i="1"/>
  <c r="O45" i="1"/>
  <c r="P45" i="1"/>
  <c r="Q45" i="1"/>
  <c r="O46" i="1"/>
  <c r="P46" i="1"/>
  <c r="Q46" i="1"/>
  <c r="N46" i="1"/>
  <c r="N45" i="1"/>
  <c r="N44" i="1"/>
  <c r="N43" i="1"/>
  <c r="O39" i="1"/>
  <c r="P39" i="1"/>
  <c r="Q39" i="1"/>
  <c r="O40" i="1"/>
  <c r="P40" i="1"/>
  <c r="Q40" i="1"/>
  <c r="O41" i="1"/>
  <c r="P41" i="1"/>
  <c r="Q41" i="1"/>
  <c r="O42" i="1"/>
  <c r="P42" i="1"/>
  <c r="Q42" i="1"/>
  <c r="N42" i="1"/>
  <c r="N41" i="1"/>
  <c r="N40" i="1"/>
  <c r="N39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N38" i="1"/>
  <c r="N37" i="1"/>
  <c r="N36" i="1"/>
  <c r="N35" i="1"/>
  <c r="N34" i="1"/>
  <c r="N33" i="1"/>
  <c r="N32" i="1"/>
  <c r="N31" i="1"/>
  <c r="O27" i="1"/>
  <c r="P27" i="1"/>
  <c r="Q27" i="1"/>
  <c r="O28" i="1"/>
  <c r="P28" i="1"/>
  <c r="Q28" i="1"/>
  <c r="O29" i="1"/>
  <c r="P29" i="1"/>
  <c r="Q29" i="1"/>
  <c r="O30" i="1"/>
  <c r="P30" i="1"/>
  <c r="Q30" i="1"/>
  <c r="N30" i="1"/>
  <c r="N29" i="1"/>
  <c r="N28" i="1"/>
  <c r="N27" i="1"/>
  <c r="O23" i="1"/>
  <c r="P23" i="1"/>
  <c r="Q23" i="1"/>
  <c r="O24" i="1"/>
  <c r="P24" i="1"/>
  <c r="Q24" i="1"/>
  <c r="O25" i="1"/>
  <c r="P25" i="1"/>
  <c r="Q25" i="1"/>
  <c r="O26" i="1"/>
  <c r="P26" i="1"/>
  <c r="Q26" i="1"/>
  <c r="N26" i="1"/>
  <c r="N25" i="1"/>
  <c r="N24" i="1"/>
  <c r="N23" i="1"/>
  <c r="O19" i="1"/>
  <c r="P19" i="1"/>
  <c r="Q19" i="1"/>
  <c r="O20" i="1"/>
  <c r="P20" i="1"/>
  <c r="Q20" i="1"/>
  <c r="O21" i="1"/>
  <c r="P21" i="1"/>
  <c r="Q21" i="1"/>
  <c r="O22" i="1"/>
  <c r="P22" i="1"/>
  <c r="Q22" i="1"/>
  <c r="N22" i="1"/>
  <c r="N21" i="1"/>
  <c r="N20" i="1"/>
  <c r="N19" i="1"/>
  <c r="O15" i="1"/>
  <c r="P15" i="1"/>
  <c r="Q15" i="1"/>
  <c r="O16" i="1"/>
  <c r="P16" i="1"/>
  <c r="Q16" i="1"/>
  <c r="O17" i="1"/>
  <c r="P17" i="1"/>
  <c r="Q17" i="1"/>
  <c r="O18" i="1"/>
  <c r="P18" i="1"/>
  <c r="Q18" i="1"/>
  <c r="N18" i="1"/>
  <c r="N17" i="1"/>
  <c r="N16" i="1"/>
  <c r="N15" i="1"/>
  <c r="O12" i="1"/>
  <c r="P12" i="1"/>
  <c r="Q12" i="1"/>
  <c r="O13" i="1"/>
  <c r="P13" i="1"/>
  <c r="Q13" i="1"/>
  <c r="O14" i="1"/>
  <c r="P14" i="1"/>
  <c r="Q14" i="1"/>
  <c r="N14" i="1"/>
  <c r="N13" i="1"/>
  <c r="N12" i="1"/>
  <c r="O11" i="1"/>
  <c r="P11" i="1"/>
  <c r="Q11" i="1"/>
  <c r="N11" i="1"/>
  <c r="N10" i="1"/>
  <c r="O10" i="1"/>
  <c r="P10" i="1"/>
  <c r="Q10" i="1"/>
  <c r="O9" i="1"/>
  <c r="P9" i="1"/>
  <c r="Q9" i="1"/>
  <c r="N9" i="1"/>
  <c r="O8" i="1"/>
  <c r="P8" i="1"/>
  <c r="Q8" i="1"/>
  <c r="N8" i="1"/>
  <c r="N7" i="1"/>
  <c r="O7" i="1"/>
  <c r="P7" i="1"/>
  <c r="Q7" i="1"/>
  <c r="N3" i="1"/>
  <c r="Q6" i="1"/>
  <c r="Q5" i="1"/>
  <c r="Q4" i="1"/>
  <c r="Q3" i="1"/>
  <c r="P6" i="1"/>
  <c r="P5" i="1"/>
  <c r="P4" i="1"/>
  <c r="P3" i="1"/>
  <c r="O6" i="1"/>
  <c r="O5" i="1"/>
  <c r="O4" i="1"/>
  <c r="O3" i="1"/>
  <c r="N6" i="1"/>
  <c r="N5" i="1"/>
  <c r="N4" i="1"/>
  <c r="D99" i="1"/>
  <c r="E99" i="1"/>
  <c r="F99" i="1"/>
  <c r="G99" i="1"/>
  <c r="H99" i="1"/>
  <c r="I99" i="1"/>
  <c r="J99" i="1"/>
  <c r="K99" i="1"/>
  <c r="L99" i="1"/>
  <c r="M99" i="1"/>
  <c r="D100" i="1"/>
  <c r="E100" i="1"/>
  <c r="F100" i="1"/>
  <c r="G100" i="1"/>
  <c r="H100" i="1"/>
  <c r="I100" i="1"/>
  <c r="J100" i="1"/>
  <c r="K100" i="1"/>
  <c r="L100" i="1"/>
  <c r="M100" i="1"/>
  <c r="D101" i="1"/>
  <c r="E101" i="1"/>
  <c r="F101" i="1"/>
  <c r="G101" i="1"/>
  <c r="H101" i="1"/>
  <c r="I101" i="1"/>
  <c r="J101" i="1"/>
  <c r="K101" i="1"/>
  <c r="L101" i="1"/>
  <c r="M101" i="1"/>
  <c r="D102" i="1"/>
  <c r="E102" i="1"/>
  <c r="F102" i="1"/>
  <c r="G102" i="1"/>
  <c r="H102" i="1"/>
  <c r="I102" i="1"/>
  <c r="J102" i="1"/>
  <c r="K102" i="1"/>
  <c r="L102" i="1"/>
  <c r="M102" i="1"/>
  <c r="D95" i="1"/>
  <c r="E95" i="1"/>
  <c r="F95" i="1"/>
  <c r="G95" i="1"/>
  <c r="H95" i="1"/>
  <c r="I95" i="1"/>
  <c r="J95" i="1"/>
  <c r="K95" i="1"/>
  <c r="L95" i="1"/>
  <c r="M95" i="1"/>
  <c r="D96" i="1"/>
  <c r="E96" i="1"/>
  <c r="F96" i="1"/>
  <c r="G96" i="1"/>
  <c r="H96" i="1"/>
  <c r="I96" i="1"/>
  <c r="J96" i="1"/>
  <c r="K96" i="1"/>
  <c r="L96" i="1"/>
  <c r="M96" i="1"/>
  <c r="D97" i="1"/>
  <c r="E97" i="1"/>
  <c r="F97" i="1"/>
  <c r="G97" i="1"/>
  <c r="H97" i="1"/>
  <c r="I97" i="1"/>
  <c r="J97" i="1"/>
  <c r="K97" i="1"/>
  <c r="L97" i="1"/>
  <c r="M97" i="1"/>
  <c r="D98" i="1"/>
  <c r="E98" i="1"/>
  <c r="F98" i="1"/>
  <c r="G98" i="1"/>
  <c r="H98" i="1"/>
  <c r="I98" i="1"/>
  <c r="J98" i="1"/>
  <c r="K98" i="1"/>
  <c r="L98" i="1"/>
  <c r="M98" i="1"/>
  <c r="D91" i="1"/>
  <c r="E91" i="1"/>
  <c r="F91" i="1"/>
  <c r="G91" i="1"/>
  <c r="H91" i="1"/>
  <c r="I91" i="1"/>
  <c r="J91" i="1"/>
  <c r="K91" i="1"/>
  <c r="L91" i="1"/>
  <c r="M91" i="1"/>
  <c r="D92" i="1"/>
  <c r="E92" i="1"/>
  <c r="F92" i="1"/>
  <c r="G92" i="1"/>
  <c r="H92" i="1"/>
  <c r="I92" i="1"/>
  <c r="J92" i="1"/>
  <c r="K92" i="1"/>
  <c r="L92" i="1"/>
  <c r="M92" i="1"/>
  <c r="D93" i="1"/>
  <c r="E93" i="1"/>
  <c r="F93" i="1"/>
  <c r="G93" i="1"/>
  <c r="H93" i="1"/>
  <c r="I93" i="1"/>
  <c r="J93" i="1"/>
  <c r="K93" i="1"/>
  <c r="L93" i="1"/>
  <c r="M93" i="1"/>
  <c r="D94" i="1"/>
  <c r="E94" i="1"/>
  <c r="F94" i="1"/>
  <c r="G94" i="1"/>
  <c r="H94" i="1"/>
  <c r="I94" i="1"/>
  <c r="J94" i="1"/>
  <c r="K94" i="1"/>
  <c r="L94" i="1"/>
  <c r="M94" i="1"/>
  <c r="D87" i="1"/>
  <c r="E87" i="1"/>
  <c r="F87" i="1"/>
  <c r="G87" i="1"/>
  <c r="H87" i="1"/>
  <c r="I87" i="1"/>
  <c r="J87" i="1"/>
  <c r="K87" i="1"/>
  <c r="L87" i="1"/>
  <c r="M87" i="1"/>
  <c r="D88" i="1"/>
  <c r="E88" i="1"/>
  <c r="F88" i="1"/>
  <c r="G88" i="1"/>
  <c r="H88" i="1"/>
  <c r="I88" i="1"/>
  <c r="J88" i="1"/>
  <c r="K88" i="1"/>
  <c r="L88" i="1"/>
  <c r="M88" i="1"/>
  <c r="D89" i="1"/>
  <c r="E89" i="1"/>
  <c r="F89" i="1"/>
  <c r="G89" i="1"/>
  <c r="H89" i="1"/>
  <c r="I89" i="1"/>
  <c r="J89" i="1"/>
  <c r="K89" i="1"/>
  <c r="L89" i="1"/>
  <c r="M89" i="1"/>
  <c r="D90" i="1"/>
  <c r="E90" i="1"/>
  <c r="F90" i="1"/>
  <c r="G90" i="1"/>
  <c r="H90" i="1"/>
  <c r="I90" i="1"/>
  <c r="J90" i="1"/>
  <c r="K90" i="1"/>
  <c r="L90" i="1"/>
  <c r="M90" i="1"/>
  <c r="D83" i="1"/>
  <c r="E83" i="1"/>
  <c r="F83" i="1"/>
  <c r="G83" i="1"/>
  <c r="H83" i="1"/>
  <c r="I83" i="1"/>
  <c r="J83" i="1"/>
  <c r="K83" i="1"/>
  <c r="L83" i="1"/>
  <c r="M83" i="1"/>
  <c r="D84" i="1"/>
  <c r="E84" i="1"/>
  <c r="F84" i="1"/>
  <c r="G84" i="1"/>
  <c r="H84" i="1"/>
  <c r="I84" i="1"/>
  <c r="J84" i="1"/>
  <c r="K84" i="1"/>
  <c r="L84" i="1"/>
  <c r="M84" i="1"/>
  <c r="D85" i="1"/>
  <c r="E85" i="1"/>
  <c r="F85" i="1"/>
  <c r="G85" i="1"/>
  <c r="H85" i="1"/>
  <c r="I85" i="1"/>
  <c r="J85" i="1"/>
  <c r="K85" i="1"/>
  <c r="L85" i="1"/>
  <c r="M85" i="1"/>
  <c r="D86" i="1"/>
  <c r="E86" i="1"/>
  <c r="F86" i="1"/>
  <c r="G86" i="1"/>
  <c r="H86" i="1"/>
  <c r="I86" i="1"/>
  <c r="J86" i="1"/>
  <c r="K86" i="1"/>
  <c r="L86" i="1"/>
  <c r="M86" i="1"/>
  <c r="D79" i="1"/>
  <c r="E79" i="1"/>
  <c r="F79" i="1"/>
  <c r="G79" i="1"/>
  <c r="H79" i="1"/>
  <c r="I79" i="1"/>
  <c r="J79" i="1"/>
  <c r="K79" i="1"/>
  <c r="L79" i="1"/>
  <c r="M79" i="1"/>
  <c r="D80" i="1"/>
  <c r="E80" i="1"/>
  <c r="F80" i="1"/>
  <c r="G80" i="1"/>
  <c r="H80" i="1"/>
  <c r="I80" i="1"/>
  <c r="J80" i="1"/>
  <c r="K80" i="1"/>
  <c r="L80" i="1"/>
  <c r="M80" i="1"/>
  <c r="D81" i="1"/>
  <c r="E81" i="1"/>
  <c r="F81" i="1"/>
  <c r="G81" i="1"/>
  <c r="H81" i="1"/>
  <c r="I81" i="1"/>
  <c r="J81" i="1"/>
  <c r="K81" i="1"/>
  <c r="L81" i="1"/>
  <c r="M81" i="1"/>
  <c r="D82" i="1"/>
  <c r="E82" i="1"/>
  <c r="F82" i="1"/>
  <c r="G82" i="1"/>
  <c r="H82" i="1"/>
  <c r="I82" i="1"/>
  <c r="J82" i="1"/>
  <c r="K82" i="1"/>
  <c r="L82" i="1"/>
  <c r="M82" i="1"/>
  <c r="D75" i="1"/>
  <c r="E75" i="1"/>
  <c r="F75" i="1"/>
  <c r="G75" i="1"/>
  <c r="H75" i="1"/>
  <c r="I75" i="1"/>
  <c r="J75" i="1"/>
  <c r="K75" i="1"/>
  <c r="L75" i="1"/>
  <c r="M75" i="1"/>
  <c r="D76" i="1"/>
  <c r="E76" i="1"/>
  <c r="F76" i="1"/>
  <c r="G76" i="1"/>
  <c r="H76" i="1"/>
  <c r="I76" i="1"/>
  <c r="J76" i="1"/>
  <c r="K76" i="1"/>
  <c r="L76" i="1"/>
  <c r="M76" i="1"/>
  <c r="D77" i="1"/>
  <c r="E77" i="1"/>
  <c r="F77" i="1"/>
  <c r="G77" i="1"/>
  <c r="H77" i="1"/>
  <c r="I77" i="1"/>
  <c r="J77" i="1"/>
  <c r="K77" i="1"/>
  <c r="L77" i="1"/>
  <c r="M77" i="1"/>
  <c r="D78" i="1"/>
  <c r="E78" i="1"/>
  <c r="F78" i="1"/>
  <c r="G78" i="1"/>
  <c r="H78" i="1"/>
  <c r="I78" i="1"/>
  <c r="J78" i="1"/>
  <c r="K78" i="1"/>
  <c r="L78" i="1"/>
  <c r="M78" i="1"/>
  <c r="D71" i="1"/>
  <c r="E71" i="1"/>
  <c r="F71" i="1"/>
  <c r="G71" i="1"/>
  <c r="H71" i="1"/>
  <c r="I71" i="1"/>
  <c r="J71" i="1"/>
  <c r="K71" i="1"/>
  <c r="L71" i="1"/>
  <c r="M71" i="1"/>
  <c r="D72" i="1"/>
  <c r="E72" i="1"/>
  <c r="F72" i="1"/>
  <c r="G72" i="1"/>
  <c r="H72" i="1"/>
  <c r="I72" i="1"/>
  <c r="J72" i="1"/>
  <c r="K72" i="1"/>
  <c r="L72" i="1"/>
  <c r="M72" i="1"/>
  <c r="D73" i="1"/>
  <c r="E73" i="1"/>
  <c r="F73" i="1"/>
  <c r="G73" i="1"/>
  <c r="H73" i="1"/>
  <c r="I73" i="1"/>
  <c r="J73" i="1"/>
  <c r="K73" i="1"/>
  <c r="L73" i="1"/>
  <c r="M73" i="1"/>
  <c r="D74" i="1"/>
  <c r="E74" i="1"/>
  <c r="F74" i="1"/>
  <c r="G74" i="1"/>
  <c r="H74" i="1"/>
  <c r="I74" i="1"/>
  <c r="J74" i="1"/>
  <c r="K74" i="1"/>
  <c r="L74" i="1"/>
  <c r="M74" i="1"/>
  <c r="D67" i="1"/>
  <c r="E67" i="1"/>
  <c r="F67" i="1"/>
  <c r="G67" i="1"/>
  <c r="H67" i="1"/>
  <c r="I67" i="1"/>
  <c r="J67" i="1"/>
  <c r="Z19" i="1" s="1"/>
  <c r="K67" i="1"/>
  <c r="L67" i="1"/>
  <c r="M67" i="1"/>
  <c r="D68" i="1"/>
  <c r="E68" i="1"/>
  <c r="F68" i="1"/>
  <c r="G68" i="1"/>
  <c r="H68" i="1"/>
  <c r="I68" i="1"/>
  <c r="J68" i="1"/>
  <c r="K68" i="1"/>
  <c r="L68" i="1"/>
  <c r="M68" i="1"/>
  <c r="D69" i="1"/>
  <c r="E69" i="1"/>
  <c r="F69" i="1"/>
  <c r="G69" i="1"/>
  <c r="H69" i="1"/>
  <c r="I69" i="1"/>
  <c r="J69" i="1"/>
  <c r="K69" i="1"/>
  <c r="L69" i="1"/>
  <c r="M69" i="1"/>
  <c r="D70" i="1"/>
  <c r="E70" i="1"/>
  <c r="F70" i="1"/>
  <c r="G70" i="1"/>
  <c r="H70" i="1"/>
  <c r="I70" i="1"/>
  <c r="J70" i="1"/>
  <c r="K70" i="1"/>
  <c r="L70" i="1"/>
  <c r="M70" i="1"/>
  <c r="D63" i="1"/>
  <c r="E63" i="1"/>
  <c r="F63" i="1"/>
  <c r="G63" i="1"/>
  <c r="H63" i="1"/>
  <c r="I63" i="1"/>
  <c r="J63" i="1"/>
  <c r="K63" i="1"/>
  <c r="L63" i="1"/>
  <c r="M63" i="1"/>
  <c r="D64" i="1"/>
  <c r="E64" i="1"/>
  <c r="F64" i="1"/>
  <c r="G64" i="1"/>
  <c r="H64" i="1"/>
  <c r="I64" i="1"/>
  <c r="J64" i="1"/>
  <c r="K64" i="1"/>
  <c r="L64" i="1"/>
  <c r="M64" i="1"/>
  <c r="D65" i="1"/>
  <c r="E65" i="1"/>
  <c r="F65" i="1"/>
  <c r="G65" i="1"/>
  <c r="H65" i="1"/>
  <c r="I65" i="1"/>
  <c r="J65" i="1"/>
  <c r="K65" i="1"/>
  <c r="L65" i="1"/>
  <c r="M65" i="1"/>
  <c r="D66" i="1"/>
  <c r="E66" i="1"/>
  <c r="F66" i="1"/>
  <c r="G66" i="1"/>
  <c r="H66" i="1"/>
  <c r="I66" i="1"/>
  <c r="J66" i="1"/>
  <c r="K66" i="1"/>
  <c r="L66" i="1"/>
  <c r="M66" i="1"/>
  <c r="D59" i="1"/>
  <c r="E59" i="1"/>
  <c r="F59" i="1"/>
  <c r="G59" i="1"/>
  <c r="H59" i="1"/>
  <c r="I59" i="1"/>
  <c r="J59" i="1"/>
  <c r="K59" i="1"/>
  <c r="L59" i="1"/>
  <c r="M59" i="1"/>
  <c r="D60" i="1"/>
  <c r="E60" i="1"/>
  <c r="F60" i="1"/>
  <c r="G60" i="1"/>
  <c r="H60" i="1"/>
  <c r="I60" i="1"/>
  <c r="J60" i="1"/>
  <c r="K60" i="1"/>
  <c r="L60" i="1"/>
  <c r="M60" i="1"/>
  <c r="D61" i="1"/>
  <c r="E61" i="1"/>
  <c r="F61" i="1"/>
  <c r="G61" i="1"/>
  <c r="H61" i="1"/>
  <c r="I61" i="1"/>
  <c r="J61" i="1"/>
  <c r="K61" i="1"/>
  <c r="L61" i="1"/>
  <c r="M61" i="1"/>
  <c r="D62" i="1"/>
  <c r="E62" i="1"/>
  <c r="F62" i="1"/>
  <c r="G62" i="1"/>
  <c r="H62" i="1"/>
  <c r="I62" i="1"/>
  <c r="J62" i="1"/>
  <c r="K62" i="1"/>
  <c r="L62" i="1"/>
  <c r="M62" i="1"/>
  <c r="D55" i="1"/>
  <c r="E55" i="1"/>
  <c r="F55" i="1"/>
  <c r="G55" i="1"/>
  <c r="H55" i="1"/>
  <c r="I55" i="1"/>
  <c r="J55" i="1"/>
  <c r="K55" i="1"/>
  <c r="L55" i="1"/>
  <c r="M55" i="1"/>
  <c r="D56" i="1"/>
  <c r="E56" i="1"/>
  <c r="F56" i="1"/>
  <c r="G56" i="1"/>
  <c r="H56" i="1"/>
  <c r="I56" i="1"/>
  <c r="J56" i="1"/>
  <c r="K56" i="1"/>
  <c r="L56" i="1"/>
  <c r="M56" i="1"/>
  <c r="D57" i="1"/>
  <c r="E57" i="1"/>
  <c r="F57" i="1"/>
  <c r="G57" i="1"/>
  <c r="H57" i="1"/>
  <c r="I57" i="1"/>
  <c r="J57" i="1"/>
  <c r="K57" i="1"/>
  <c r="L57" i="1"/>
  <c r="M57" i="1"/>
  <c r="D58" i="1"/>
  <c r="E58" i="1"/>
  <c r="F58" i="1"/>
  <c r="G58" i="1"/>
  <c r="H58" i="1"/>
  <c r="I58" i="1"/>
  <c r="J58" i="1"/>
  <c r="K58" i="1"/>
  <c r="L58" i="1"/>
  <c r="M58" i="1"/>
  <c r="D51" i="1"/>
  <c r="E51" i="1"/>
  <c r="F51" i="1"/>
  <c r="G51" i="1"/>
  <c r="H51" i="1"/>
  <c r="I51" i="1"/>
  <c r="J51" i="1"/>
  <c r="K51" i="1"/>
  <c r="L51" i="1"/>
  <c r="M51" i="1"/>
  <c r="D52" i="1"/>
  <c r="E52" i="1"/>
  <c r="F52" i="1"/>
  <c r="G52" i="1"/>
  <c r="H52" i="1"/>
  <c r="I52" i="1"/>
  <c r="J52" i="1"/>
  <c r="K52" i="1"/>
  <c r="L52" i="1"/>
  <c r="M52" i="1"/>
  <c r="D53" i="1"/>
  <c r="E53" i="1"/>
  <c r="F53" i="1"/>
  <c r="G53" i="1"/>
  <c r="H53" i="1"/>
  <c r="I53" i="1"/>
  <c r="J53" i="1"/>
  <c r="K53" i="1"/>
  <c r="L53" i="1"/>
  <c r="M53" i="1"/>
  <c r="D54" i="1"/>
  <c r="E54" i="1"/>
  <c r="F54" i="1"/>
  <c r="G54" i="1"/>
  <c r="H54" i="1"/>
  <c r="I54" i="1"/>
  <c r="J54" i="1"/>
  <c r="K54" i="1"/>
  <c r="L54" i="1"/>
  <c r="M54" i="1"/>
  <c r="D47" i="1"/>
  <c r="E47" i="1"/>
  <c r="F47" i="1"/>
  <c r="G47" i="1"/>
  <c r="H47" i="1"/>
  <c r="I47" i="1"/>
  <c r="J47" i="1"/>
  <c r="K47" i="1"/>
  <c r="L47" i="1"/>
  <c r="M47" i="1"/>
  <c r="D48" i="1"/>
  <c r="E48" i="1"/>
  <c r="F48" i="1"/>
  <c r="G48" i="1"/>
  <c r="H48" i="1"/>
  <c r="I48" i="1"/>
  <c r="J48" i="1"/>
  <c r="K48" i="1"/>
  <c r="L48" i="1"/>
  <c r="M48" i="1"/>
  <c r="D49" i="1"/>
  <c r="E49" i="1"/>
  <c r="F49" i="1"/>
  <c r="G49" i="1"/>
  <c r="H49" i="1"/>
  <c r="I49" i="1"/>
  <c r="J49" i="1"/>
  <c r="K49" i="1"/>
  <c r="L49" i="1"/>
  <c r="M49" i="1"/>
  <c r="D50" i="1"/>
  <c r="E50" i="1"/>
  <c r="F50" i="1"/>
  <c r="G50" i="1"/>
  <c r="H50" i="1"/>
  <c r="I50" i="1"/>
  <c r="J50" i="1"/>
  <c r="K50" i="1"/>
  <c r="L50" i="1"/>
  <c r="M50" i="1"/>
  <c r="D43" i="1"/>
  <c r="E43" i="1"/>
  <c r="F43" i="1"/>
  <c r="G43" i="1"/>
  <c r="H43" i="1"/>
  <c r="I43" i="1"/>
  <c r="J43" i="1"/>
  <c r="K43" i="1"/>
  <c r="L43" i="1"/>
  <c r="M43" i="1"/>
  <c r="D44" i="1"/>
  <c r="E44" i="1"/>
  <c r="F44" i="1"/>
  <c r="G44" i="1"/>
  <c r="H44" i="1"/>
  <c r="I44" i="1"/>
  <c r="J44" i="1"/>
  <c r="K44" i="1"/>
  <c r="L44" i="1"/>
  <c r="M44" i="1"/>
  <c r="D45" i="1"/>
  <c r="E45" i="1"/>
  <c r="F45" i="1"/>
  <c r="G45" i="1"/>
  <c r="H45" i="1"/>
  <c r="I45" i="1"/>
  <c r="J45" i="1"/>
  <c r="K45" i="1"/>
  <c r="L45" i="1"/>
  <c r="M45" i="1"/>
  <c r="D46" i="1"/>
  <c r="E46" i="1"/>
  <c r="F46" i="1"/>
  <c r="G46" i="1"/>
  <c r="H46" i="1"/>
  <c r="I46" i="1"/>
  <c r="J46" i="1"/>
  <c r="K46" i="1"/>
  <c r="L46" i="1"/>
  <c r="M46" i="1"/>
  <c r="D39" i="1"/>
  <c r="E39" i="1"/>
  <c r="F39" i="1"/>
  <c r="G39" i="1"/>
  <c r="H39" i="1"/>
  <c r="I39" i="1"/>
  <c r="J39" i="1"/>
  <c r="K39" i="1"/>
  <c r="L39" i="1"/>
  <c r="M39" i="1"/>
  <c r="D40" i="1"/>
  <c r="E40" i="1"/>
  <c r="F40" i="1"/>
  <c r="G40" i="1"/>
  <c r="H40" i="1"/>
  <c r="I40" i="1"/>
  <c r="J40" i="1"/>
  <c r="K40" i="1"/>
  <c r="L40" i="1"/>
  <c r="M40" i="1"/>
  <c r="D41" i="1"/>
  <c r="E41" i="1"/>
  <c r="F41" i="1"/>
  <c r="G41" i="1"/>
  <c r="H41" i="1"/>
  <c r="I41" i="1"/>
  <c r="J41" i="1"/>
  <c r="K41" i="1"/>
  <c r="L41" i="1"/>
  <c r="M41" i="1"/>
  <c r="D42" i="1"/>
  <c r="E42" i="1"/>
  <c r="F42" i="1"/>
  <c r="G42" i="1"/>
  <c r="H42" i="1"/>
  <c r="I42" i="1"/>
  <c r="J42" i="1"/>
  <c r="K42" i="1"/>
  <c r="L42" i="1"/>
  <c r="M42" i="1"/>
  <c r="D35" i="1"/>
  <c r="E35" i="1"/>
  <c r="F35" i="1"/>
  <c r="G35" i="1"/>
  <c r="H35" i="1"/>
  <c r="I35" i="1"/>
  <c r="J35" i="1"/>
  <c r="K35" i="1"/>
  <c r="L35" i="1"/>
  <c r="M35" i="1"/>
  <c r="D36" i="1"/>
  <c r="E36" i="1"/>
  <c r="F36" i="1"/>
  <c r="G36" i="1"/>
  <c r="H36" i="1"/>
  <c r="I36" i="1"/>
  <c r="J36" i="1"/>
  <c r="K36" i="1"/>
  <c r="L36" i="1"/>
  <c r="M36" i="1"/>
  <c r="D37" i="1"/>
  <c r="E37" i="1"/>
  <c r="F37" i="1"/>
  <c r="G37" i="1"/>
  <c r="H37" i="1"/>
  <c r="I37" i="1"/>
  <c r="J37" i="1"/>
  <c r="K37" i="1"/>
  <c r="L37" i="1"/>
  <c r="M37" i="1"/>
  <c r="D38" i="1"/>
  <c r="E38" i="1"/>
  <c r="F38" i="1"/>
  <c r="G38" i="1"/>
  <c r="H38" i="1"/>
  <c r="I38" i="1"/>
  <c r="J38" i="1"/>
  <c r="K38" i="1"/>
  <c r="L38" i="1"/>
  <c r="M38" i="1"/>
  <c r="D31" i="1"/>
  <c r="E31" i="1"/>
  <c r="F31" i="1"/>
  <c r="G31" i="1"/>
  <c r="H31" i="1"/>
  <c r="I31" i="1"/>
  <c r="J31" i="1"/>
  <c r="K31" i="1"/>
  <c r="L31" i="1"/>
  <c r="M31" i="1"/>
  <c r="D32" i="1"/>
  <c r="E32" i="1"/>
  <c r="F32" i="1"/>
  <c r="G32" i="1"/>
  <c r="H32" i="1"/>
  <c r="I32" i="1"/>
  <c r="J32" i="1"/>
  <c r="K32" i="1"/>
  <c r="L32" i="1"/>
  <c r="M32" i="1"/>
  <c r="D33" i="1"/>
  <c r="E33" i="1"/>
  <c r="F33" i="1"/>
  <c r="G33" i="1"/>
  <c r="H33" i="1"/>
  <c r="I33" i="1"/>
  <c r="J33" i="1"/>
  <c r="K33" i="1"/>
  <c r="L33" i="1"/>
  <c r="M33" i="1"/>
  <c r="D34" i="1"/>
  <c r="E34" i="1"/>
  <c r="F34" i="1"/>
  <c r="G34" i="1"/>
  <c r="H34" i="1"/>
  <c r="I34" i="1"/>
  <c r="J34" i="1"/>
  <c r="K34" i="1"/>
  <c r="L34" i="1"/>
  <c r="M34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19" i="1"/>
  <c r="E19" i="1"/>
  <c r="F19" i="1"/>
  <c r="G19" i="1"/>
  <c r="H19" i="1"/>
  <c r="I19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D21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J22" i="1"/>
  <c r="K22" i="1"/>
  <c r="L22" i="1"/>
  <c r="M22" i="1"/>
  <c r="D15" i="1"/>
  <c r="E15" i="1"/>
  <c r="F15" i="1"/>
  <c r="G15" i="1"/>
  <c r="H15" i="1"/>
  <c r="I15" i="1"/>
  <c r="J15" i="1"/>
  <c r="K15" i="1"/>
  <c r="L15" i="1"/>
  <c r="M15" i="1"/>
  <c r="D16" i="1"/>
  <c r="E16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M17" i="1"/>
  <c r="D18" i="1"/>
  <c r="E18" i="1"/>
  <c r="F18" i="1"/>
  <c r="G18" i="1"/>
  <c r="H18" i="1"/>
  <c r="I18" i="1"/>
  <c r="J18" i="1"/>
  <c r="K18" i="1"/>
  <c r="L18" i="1"/>
  <c r="M18" i="1"/>
  <c r="D11" i="1"/>
  <c r="E11" i="1"/>
  <c r="F11" i="1"/>
  <c r="G11" i="1"/>
  <c r="H11" i="1"/>
  <c r="I11" i="1"/>
  <c r="J11" i="1"/>
  <c r="K11" i="1"/>
  <c r="L11" i="1"/>
  <c r="M11" i="1"/>
  <c r="D12" i="1"/>
  <c r="E12" i="1"/>
  <c r="F12" i="1"/>
  <c r="G12" i="1"/>
  <c r="H12" i="1"/>
  <c r="I12" i="1"/>
  <c r="J12" i="1"/>
  <c r="K12" i="1"/>
  <c r="L12" i="1"/>
  <c r="M12" i="1"/>
  <c r="D13" i="1"/>
  <c r="E13" i="1"/>
  <c r="F13" i="1"/>
  <c r="G13" i="1"/>
  <c r="H13" i="1"/>
  <c r="I13" i="1"/>
  <c r="J13" i="1"/>
  <c r="K13" i="1"/>
  <c r="L13" i="1"/>
  <c r="M13" i="1"/>
  <c r="D14" i="1"/>
  <c r="E14" i="1"/>
  <c r="F14" i="1"/>
  <c r="G14" i="1"/>
  <c r="H14" i="1"/>
  <c r="I14" i="1"/>
  <c r="J14" i="1"/>
  <c r="K14" i="1"/>
  <c r="L14" i="1"/>
  <c r="M14" i="1"/>
  <c r="D7" i="1"/>
  <c r="E7" i="1"/>
  <c r="F7" i="1"/>
  <c r="G7" i="1"/>
  <c r="H7" i="1"/>
  <c r="I7" i="1"/>
  <c r="J7" i="1"/>
  <c r="K7" i="1"/>
  <c r="L7" i="1"/>
  <c r="M7" i="1"/>
  <c r="D8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E10" i="1"/>
  <c r="F10" i="1"/>
  <c r="G10" i="1"/>
  <c r="H10" i="1"/>
  <c r="I10" i="1"/>
  <c r="J10" i="1"/>
  <c r="K10" i="1"/>
  <c r="L10" i="1"/>
  <c r="M10" i="1"/>
  <c r="D3" i="1"/>
  <c r="E3" i="1"/>
  <c r="F3" i="1"/>
  <c r="G3" i="1"/>
  <c r="H3" i="1"/>
  <c r="I3" i="1"/>
  <c r="J3" i="1"/>
  <c r="K3" i="1"/>
  <c r="L3" i="1"/>
  <c r="M3" i="1"/>
  <c r="D4" i="1"/>
  <c r="E4" i="1"/>
  <c r="F4" i="1"/>
  <c r="G4" i="1"/>
  <c r="H4" i="1"/>
  <c r="I4" i="1"/>
  <c r="J4" i="1"/>
  <c r="K4" i="1"/>
  <c r="L4" i="1"/>
  <c r="M4" i="1"/>
  <c r="D5" i="1"/>
  <c r="E5" i="1"/>
  <c r="F5" i="1"/>
  <c r="G5" i="1"/>
  <c r="H5" i="1"/>
  <c r="I5" i="1"/>
  <c r="J5" i="1"/>
  <c r="K5" i="1"/>
  <c r="L5" i="1"/>
  <c r="M5" i="1"/>
  <c r="D6" i="1"/>
  <c r="E6" i="1"/>
  <c r="F6" i="1"/>
  <c r="G6" i="1"/>
  <c r="H6" i="1"/>
  <c r="I6" i="1"/>
  <c r="J6" i="1"/>
  <c r="K6" i="1"/>
  <c r="L6" i="1"/>
  <c r="M6" i="1"/>
  <c r="U16" i="1" l="1"/>
  <c r="AB3" i="1"/>
  <c r="T4" i="1"/>
  <c r="AB5" i="1"/>
  <c r="T6" i="1"/>
  <c r="AB7" i="1"/>
  <c r="T8" i="1"/>
  <c r="T10" i="1"/>
  <c r="AB11" i="1"/>
  <c r="T12" i="1"/>
  <c r="AB13" i="1"/>
  <c r="T14" i="1"/>
  <c r="AB15" i="1"/>
  <c r="T16" i="1"/>
  <c r="T18" i="1"/>
  <c r="AB19" i="1"/>
  <c r="T20" i="1"/>
  <c r="AB21" i="1"/>
  <c r="T22" i="1"/>
  <c r="AB23" i="1"/>
  <c r="T24" i="1"/>
  <c r="T26" i="1"/>
  <c r="AB27" i="1"/>
  <c r="AF3" i="1"/>
  <c r="AC9" i="1"/>
  <c r="AC17" i="1"/>
  <c r="AG3" i="1"/>
  <c r="U24" i="1"/>
  <c r="U8" i="1"/>
  <c r="AC25" i="1"/>
  <c r="X4" i="1"/>
  <c r="X6" i="1"/>
  <c r="X8" i="1"/>
  <c r="X10" i="1"/>
  <c r="X12" i="1"/>
  <c r="X14" i="1"/>
  <c r="X16" i="1"/>
  <c r="X18" i="1"/>
  <c r="X20" i="1"/>
  <c r="X22" i="1"/>
  <c r="X24" i="1"/>
  <c r="X26" i="1"/>
  <c r="AE3" i="1"/>
  <c r="W8" i="1"/>
  <c r="W16" i="1"/>
  <c r="W24" i="1"/>
  <c r="V8" i="1"/>
  <c r="V16" i="1"/>
  <c r="V24" i="1"/>
  <c r="Z6" i="1"/>
  <c r="Z22" i="1"/>
  <c r="Y6" i="1"/>
  <c r="Y22" i="1"/>
  <c r="Z11" i="1"/>
  <c r="Z27" i="1"/>
  <c r="Y3" i="1"/>
  <c r="U5" i="1"/>
  <c r="Y5" i="1"/>
  <c r="Y7" i="1"/>
  <c r="AA9" i="1"/>
  <c r="Y9" i="1"/>
  <c r="Y11" i="1"/>
  <c r="U13" i="1"/>
  <c r="Y13" i="1"/>
  <c r="Y15" i="1"/>
  <c r="AA17" i="1"/>
  <c r="Y17" i="1"/>
  <c r="Y19" i="1"/>
  <c r="U21" i="1"/>
  <c r="Y21" i="1"/>
  <c r="Y23" i="1"/>
  <c r="AA25" i="1"/>
  <c r="Y25" i="1"/>
  <c r="Y27" i="1"/>
  <c r="X5" i="1"/>
  <c r="X13" i="1"/>
  <c r="X17" i="1"/>
  <c r="T21" i="1"/>
  <c r="X23" i="1"/>
  <c r="X25" i="1"/>
  <c r="X9" i="1"/>
  <c r="T13" i="1"/>
  <c r="W7" i="1"/>
  <c r="W9" i="1"/>
  <c r="W13" i="1"/>
  <c r="W15" i="1"/>
  <c r="W17" i="1"/>
  <c r="W21" i="1"/>
  <c r="W23" i="1"/>
  <c r="W25" i="1"/>
  <c r="X7" i="1"/>
  <c r="X15" i="1"/>
  <c r="X21" i="1"/>
  <c r="T5" i="1"/>
  <c r="X3" i="1"/>
  <c r="AA4" i="1"/>
  <c r="AA8" i="1"/>
  <c r="AA10" i="1"/>
  <c r="AA12" i="1"/>
  <c r="AA16" i="1"/>
  <c r="AA18" i="1"/>
  <c r="AA20" i="1"/>
  <c r="AA24" i="1"/>
  <c r="AA26" i="1"/>
  <c r="W3" i="1"/>
  <c r="W5" i="1"/>
  <c r="V3" i="1"/>
  <c r="V7" i="1"/>
  <c r="V9" i="1"/>
  <c r="V11" i="1"/>
  <c r="V15" i="1"/>
  <c r="V17" i="1"/>
  <c r="V19" i="1"/>
  <c r="V23" i="1"/>
  <c r="V25" i="1"/>
  <c r="V27" i="1"/>
  <c r="U3" i="1"/>
  <c r="AC4" i="1"/>
  <c r="AC6" i="1"/>
  <c r="U7" i="1"/>
  <c r="AC8" i="1"/>
  <c r="U9" i="1"/>
  <c r="AC10" i="1"/>
  <c r="U11" i="1"/>
  <c r="AC12" i="1"/>
  <c r="AC14" i="1"/>
  <c r="U15" i="1"/>
  <c r="AC16" i="1"/>
  <c r="U17" i="1"/>
  <c r="AC18" i="1"/>
  <c r="U19" i="1"/>
  <c r="AC20" i="1"/>
  <c r="AC22" i="1"/>
  <c r="U23" i="1"/>
  <c r="AC24" i="1"/>
  <c r="U25" i="1"/>
  <c r="AC26" i="1"/>
  <c r="U27" i="1"/>
  <c r="T3" i="1"/>
  <c r="AB4" i="1"/>
  <c r="T7" i="1"/>
  <c r="AB8" i="1"/>
  <c r="T9" i="1"/>
  <c r="AB10" i="1"/>
  <c r="T11" i="1"/>
  <c r="AB12" i="1"/>
  <c r="T15" i="1"/>
  <c r="AB16" i="1"/>
  <c r="T17" i="1"/>
  <c r="AB18" i="1"/>
  <c r="T19" i="1"/>
  <c r="AB20" i="1"/>
  <c r="T23" i="1"/>
  <c r="AB24" i="1"/>
  <c r="T25" i="1"/>
  <c r="AB26" i="1"/>
  <c r="T27" i="1"/>
  <c r="Z4" i="1"/>
  <c r="Z8" i="1"/>
  <c r="Z10" i="1"/>
  <c r="X11" i="1"/>
  <c r="Z12" i="1"/>
  <c r="AB14" i="1"/>
  <c r="Z14" i="1"/>
  <c r="Z16" i="1"/>
  <c r="Z18" i="1"/>
  <c r="X19" i="1"/>
  <c r="Z20" i="1"/>
  <c r="Z24" i="1"/>
  <c r="Z26" i="1"/>
  <c r="X27" i="1"/>
  <c r="AD3" i="1"/>
  <c r="AC3" i="1"/>
  <c r="Y4" i="1"/>
  <c r="Y8" i="1"/>
  <c r="Y10" i="1"/>
  <c r="W11" i="1"/>
  <c r="Y12" i="1"/>
  <c r="AA14" i="1"/>
  <c r="Y14" i="1"/>
  <c r="Y16" i="1"/>
  <c r="Y18" i="1"/>
  <c r="W19" i="1"/>
  <c r="Y20" i="1"/>
  <c r="Y24" i="1"/>
  <c r="Y26" i="1"/>
  <c r="W27" i="1"/>
  <c r="W4" i="1"/>
  <c r="W6" i="1"/>
  <c r="W10" i="1"/>
  <c r="W12" i="1"/>
  <c r="W14" i="1"/>
  <c r="W18" i="1"/>
  <c r="W20" i="1"/>
  <c r="W22" i="1"/>
  <c r="W26" i="1"/>
  <c r="V4" i="1"/>
  <c r="AB6" i="1"/>
  <c r="V6" i="1"/>
  <c r="V10" i="1"/>
  <c r="V12" i="1"/>
  <c r="V14" i="1"/>
  <c r="V18" i="1"/>
  <c r="V20" i="1"/>
  <c r="AB22" i="1"/>
  <c r="V22" i="1"/>
  <c r="V26" i="1"/>
  <c r="U4" i="1"/>
  <c r="AC5" i="1"/>
  <c r="AA6" i="1"/>
  <c r="U6" i="1"/>
  <c r="AC7" i="1"/>
  <c r="U10" i="1"/>
  <c r="AC11" i="1"/>
  <c r="U12" i="1"/>
  <c r="AC13" i="1"/>
  <c r="U14" i="1"/>
  <c r="AC15" i="1"/>
  <c r="U18" i="1"/>
  <c r="AC19" i="1"/>
  <c r="U20" i="1"/>
  <c r="AC21" i="1"/>
  <c r="AA22" i="1"/>
  <c r="U22" i="1"/>
  <c r="AC23" i="1"/>
  <c r="U26" i="1"/>
  <c r="AC27" i="1"/>
  <c r="AA11" i="1"/>
  <c r="AA13" i="1"/>
  <c r="AA15" i="1"/>
  <c r="AA19" i="1"/>
  <c r="AA21" i="1"/>
  <c r="AA23" i="1"/>
  <c r="AA27" i="1"/>
  <c r="AA3" i="1"/>
  <c r="AA5" i="1"/>
  <c r="AA7" i="1"/>
  <c r="Z3" i="1"/>
  <c r="V5" i="1"/>
  <c r="Z5" i="1"/>
  <c r="Z7" i="1"/>
  <c r="AB9" i="1"/>
  <c r="Z9" i="1"/>
  <c r="V13" i="1"/>
  <c r="Z13" i="1"/>
  <c r="Z15" i="1"/>
  <c r="AB17" i="1"/>
  <c r="Z17" i="1"/>
  <c r="V21" i="1"/>
  <c r="Z21" i="1"/>
  <c r="Z23" i="1"/>
  <c r="AB25" i="1"/>
  <c r="Z25" i="1"/>
  <c r="AE19" i="1"/>
  <c r="AF24" i="1"/>
  <c r="AE25" i="1"/>
  <c r="AG6" i="1"/>
  <c r="AG7" i="1"/>
  <c r="AG8" i="1"/>
  <c r="AG13" i="1"/>
  <c r="AG26" i="1"/>
  <c r="AG22" i="1"/>
  <c r="AG4" i="1"/>
  <c r="AD6" i="1"/>
  <c r="AD7" i="1"/>
  <c r="AD8" i="1"/>
  <c r="AD9" i="1"/>
  <c r="AD10" i="1"/>
  <c r="AD12" i="1"/>
  <c r="AD14" i="1"/>
  <c r="AD4" i="1"/>
  <c r="AD18" i="1"/>
  <c r="AD23" i="1"/>
  <c r="AD20" i="1"/>
  <c r="AG21" i="1"/>
  <c r="AG17" i="1"/>
  <c r="AD25" i="1"/>
  <c r="AG9" i="1"/>
  <c r="AG10" i="1"/>
  <c r="AG12" i="1"/>
  <c r="AG14" i="1"/>
  <c r="AG15" i="1"/>
  <c r="AG16" i="1"/>
  <c r="AF21" i="1"/>
  <c r="AF17" i="1"/>
  <c r="AF6" i="1"/>
  <c r="AF7" i="1"/>
  <c r="AF8" i="1"/>
  <c r="AF9" i="1"/>
  <c r="AF10" i="1"/>
  <c r="AF12" i="1"/>
  <c r="AF13" i="1"/>
  <c r="AF14" i="1"/>
  <c r="AF15" i="1"/>
  <c r="AF16" i="1"/>
  <c r="AE21" i="1"/>
  <c r="AE17" i="1"/>
  <c r="AF26" i="1"/>
  <c r="AF22" i="1"/>
  <c r="AE6" i="1"/>
  <c r="AE7" i="1"/>
  <c r="AE8" i="1"/>
  <c r="AE9" i="1"/>
  <c r="AE10" i="1"/>
  <c r="AE12" i="1"/>
  <c r="AE13" i="1"/>
  <c r="AE14" i="1"/>
  <c r="AE15" i="1"/>
  <c r="AE16" i="1"/>
  <c r="AE26" i="1"/>
  <c r="AE22" i="1"/>
  <c r="AD5" i="1"/>
  <c r="AD13" i="1"/>
  <c r="AD15" i="1"/>
  <c r="AD16" i="1"/>
  <c r="AD17" i="1"/>
  <c r="AG18" i="1"/>
  <c r="AD22" i="1"/>
  <c r="AF4" i="1"/>
  <c r="AG5" i="1"/>
  <c r="AG11" i="1"/>
  <c r="AF18" i="1"/>
  <c r="AG27" i="1"/>
  <c r="AG23" i="1"/>
  <c r="AE4" i="1"/>
  <c r="AF5" i="1"/>
  <c r="AF11" i="1"/>
  <c r="AD21" i="1"/>
  <c r="AF19" i="1"/>
  <c r="AE18" i="1"/>
  <c r="AD26" i="1"/>
  <c r="AF27" i="1"/>
  <c r="AF23" i="1"/>
  <c r="AE5" i="1"/>
  <c r="AE11" i="1"/>
  <c r="AE27" i="1"/>
  <c r="AE23" i="1"/>
  <c r="AD11" i="1"/>
  <c r="AG19" i="1"/>
  <c r="AD27" i="1"/>
  <c r="AG24" i="1"/>
  <c r="AE24" i="1"/>
  <c r="AD19" i="1"/>
  <c r="AG20" i="1"/>
  <c r="AD24" i="1"/>
  <c r="AF20" i="1"/>
  <c r="AG25" i="1"/>
  <c r="AE20" i="1"/>
  <c r="AF25" i="1"/>
</calcChain>
</file>

<file path=xl/sharedStrings.xml><?xml version="1.0" encoding="utf-8"?>
<sst xmlns="http://schemas.openxmlformats.org/spreadsheetml/2006/main" count="1271" uniqueCount="148">
  <si>
    <t> 동별(1)</t>
  </si>
  <si>
    <t> 항목</t>
  </si>
  <si>
    <t> 2024</t>
  </si>
  <si>
    <t> 2023</t>
  </si>
  <si>
    <t> 2022</t>
  </si>
  <si>
    <t> 2021</t>
  </si>
  <si>
    <t> 2020</t>
  </si>
  <si>
    <t> 2019</t>
  </si>
  <si>
    <t> 2018</t>
  </si>
  <si>
    <t> 2017</t>
  </si>
  <si>
    <t> 2016</t>
  </si>
  <si>
    <t> 2015</t>
  </si>
  <si>
    <t> 2014</t>
  </si>
  <si>
    <t> 합계</t>
  </si>
  <si>
    <t> 0~4세</t>
  </si>
  <si>
    <t> 5~9세</t>
  </si>
  <si>
    <t> 10~14세</t>
  </si>
  <si>
    <t> 15~19세</t>
  </si>
  <si>
    <t> 20~24세</t>
  </si>
  <si>
    <t> 25~29세</t>
  </si>
  <si>
    <t> 30~34세</t>
  </si>
  <si>
    <t> 35~39세</t>
  </si>
  <si>
    <t> 40~44세</t>
  </si>
  <si>
    <t> 45~49세</t>
  </si>
  <si>
    <t> 50~54세</t>
  </si>
  <si>
    <t> 55~59세</t>
  </si>
  <si>
    <t> 60~64세</t>
  </si>
  <si>
    <t> 65~69세</t>
  </si>
  <si>
    <t> 70~74세</t>
  </si>
  <si>
    <t> 75~79세</t>
  </si>
  <si>
    <t> 80~84세</t>
  </si>
  <si>
    <t> 85~89세</t>
  </si>
  <si>
    <t> 90~94세</t>
  </si>
  <si>
    <t> 95~99세</t>
  </si>
  <si>
    <t> 100세 이상</t>
  </si>
  <si>
    <t> 계</t>
  </si>
  <si>
    <t> 종로구</t>
  </si>
  <si>
    <t> 중구</t>
  </si>
  <si>
    <t> 용산구</t>
  </si>
  <si>
    <t> 성동구</t>
  </si>
  <si>
    <t> 광진구</t>
  </si>
  <si>
    <t> 동대문구</t>
  </si>
  <si>
    <t> 중랑구</t>
  </si>
  <si>
    <t> 성북구</t>
  </si>
  <si>
    <t> 강북구</t>
  </si>
  <si>
    <t> 도봉구</t>
  </si>
  <si>
    <t> 노원구</t>
  </si>
  <si>
    <t> 은평구</t>
  </si>
  <si>
    <t> 서대문구</t>
  </si>
  <si>
    <t> 마포구</t>
  </si>
  <si>
    <t> 양천구</t>
  </si>
  <si>
    <t> 강서구</t>
  </si>
  <si>
    <t> 구로구</t>
  </si>
  <si>
    <t> 금천구</t>
  </si>
  <si>
    <t> 영등포구</t>
  </si>
  <si>
    <t> 동작구</t>
  </si>
  <si>
    <t> 관악구</t>
  </si>
  <si>
    <t> 서초구</t>
  </si>
  <si>
    <t> 강남구</t>
  </si>
  <si>
    <t> 송파구</t>
  </si>
  <si>
    <t> 강동구</t>
  </si>
  <si>
    <t>자치구</t>
    <phoneticPr fontId="2" type="noConversion"/>
  </si>
  <si>
    <t>나이구간</t>
    <phoneticPr fontId="2" type="noConversion"/>
  </si>
  <si>
    <t>종로구</t>
    <phoneticPr fontId="2" type="noConversion"/>
  </si>
  <si>
    <t>0~19세</t>
    <phoneticPr fontId="2" type="noConversion"/>
  </si>
  <si>
    <t>20~34세</t>
    <phoneticPr fontId="2" type="noConversion"/>
  </si>
  <si>
    <t>35~64세</t>
    <phoneticPr fontId="2" type="noConversion"/>
  </si>
  <si>
    <t>65세 이상</t>
    <phoneticPr fontId="2" type="noConversion"/>
  </si>
  <si>
    <t>중구</t>
    <phoneticPr fontId="2" type="noConversion"/>
  </si>
  <si>
    <t>용산구</t>
    <phoneticPr fontId="2" type="noConversion"/>
  </si>
  <si>
    <t>성동구</t>
    <phoneticPr fontId="2" type="noConversion"/>
  </si>
  <si>
    <t>광진구</t>
    <phoneticPr fontId="2" type="noConversion"/>
  </si>
  <si>
    <t>동대문구</t>
    <phoneticPr fontId="2" type="noConversion"/>
  </si>
  <si>
    <t>중랑구</t>
    <phoneticPr fontId="2" type="noConversion"/>
  </si>
  <si>
    <t>성북구</t>
    <phoneticPr fontId="2" type="noConversion"/>
  </si>
  <si>
    <t>강북구</t>
    <phoneticPr fontId="2" type="noConversion"/>
  </si>
  <si>
    <t>도봉구</t>
    <phoneticPr fontId="2" type="noConversion"/>
  </si>
  <si>
    <t>노원구</t>
    <phoneticPr fontId="2" type="noConversion"/>
  </si>
  <si>
    <t>은평구</t>
    <phoneticPr fontId="2" type="noConversion"/>
  </si>
  <si>
    <t>서대문구</t>
    <phoneticPr fontId="2" type="noConversion"/>
  </si>
  <si>
    <t>마포구</t>
    <phoneticPr fontId="2" type="noConversion"/>
  </si>
  <si>
    <t>양천구</t>
    <phoneticPr fontId="2" type="noConversion"/>
  </si>
  <si>
    <t>강서구</t>
    <phoneticPr fontId="2" type="noConversion"/>
  </si>
  <si>
    <t>구로구</t>
    <phoneticPr fontId="2" type="noConversion"/>
  </si>
  <si>
    <t>금천구</t>
    <phoneticPr fontId="2" type="noConversion"/>
  </si>
  <si>
    <t>영등포구</t>
    <phoneticPr fontId="2" type="noConversion"/>
  </si>
  <si>
    <t>동작구</t>
    <phoneticPr fontId="2" type="noConversion"/>
  </si>
  <si>
    <t>관악구</t>
    <phoneticPr fontId="2" type="noConversion"/>
  </si>
  <si>
    <t>서초구</t>
    <phoneticPr fontId="2" type="noConversion"/>
  </si>
  <si>
    <t>강남구</t>
    <phoneticPr fontId="2" type="noConversion"/>
  </si>
  <si>
    <t>송파구</t>
    <phoneticPr fontId="2" type="noConversion"/>
  </si>
  <si>
    <t>강동구</t>
    <phoneticPr fontId="2" type="noConversion"/>
  </si>
  <si>
    <t> 연령별(1)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</si>
  <si>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</si>
  <si>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</si>
  <si>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</si>
  <si>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</si>
  <si>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</si>
  <si>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</si>
  <si>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</si>
  <si>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</si>
  <si>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</si>
  <si>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</si>
  <si>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</si>
  <si>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</si>
  <si>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</si>
  <si>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</si>
  <si>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</si>
  <si>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</si>
  <si>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</si>
  <si>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</si>
  <si>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</si>
  <si>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</si>
  <si>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</si>
  <si>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</si>
  <si>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</si>
  <si>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</si>
  <si>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</si>
  <si>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</si>
  <si>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총  계</t>
  </si>
  <si>
    <t>남</t>
  </si>
  <si>
    <t>여</t>
  </si>
  <si>
    <t>소 계</t>
    <phoneticPr fontId="10" type="noConversion"/>
  </si>
  <si>
    <t>전  체</t>
    <phoneticPr fontId="10" type="noConversion"/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</si>
  <si>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</si>
  <si>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</si>
  <si>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</si>
  <si>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</si>
  <si>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</si>
  <si>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</si>
  <si>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</si>
  <si>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</si>
  <si>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</si>
  <si>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</si>
  <si>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</si>
  <si>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</si>
  <si>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</si>
  <si>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</si>
  <si>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</si>
  <si>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</si>
  <si>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</si>
  <si>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</si>
  <si>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</si>
  <si>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</si>
  <si>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  <phoneticPr fontId="10" type="noConversion"/>
  </si>
  <si>
    <t>소  계</t>
  </si>
  <si>
    <t>100 +</t>
  </si>
  <si>
    <t>총인구수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</si>
</sst>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#\ ##0\ ;;\-&quot; &quot;"/>
    <numFmt numFmtId="177" formatCode="#\ ###\ ##0\ ;;\-&quot; &quot;"/>
    <numFmt numFmtId="178" formatCode="##\ ###\ ##0\ ;;\-&quot; &quot;"/>
    <numFmt numFmtId="179" formatCode="#,##0_ "/>
  </numFmts>
  <fonts count="2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rgb="FF000000"/>
      <name val="Dotum"/>
      <family val="3"/>
      <charset val="129"/>
    </font>
    <font>
      <sz val="9"/>
      <color rgb="FF000000"/>
      <name val="Dotum"/>
      <family val="3"/>
      <charset val="129"/>
    </font>
    <font>
      <sz val="11"/>
      <color theme="1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1"/>
      <name val="돋움"/>
      <family val="3"/>
      <charset val="129"/>
    </font>
    <font>
      <b/>
      <sz val="10"/>
      <color indexed="48"/>
      <name val="돋움"/>
      <family val="3"/>
      <charset val="129"/>
    </font>
    <font>
      <sz val="8"/>
      <name val="맑은 고딕"/>
      <family val="3"/>
      <charset val="129"/>
    </font>
    <font>
      <b/>
      <sz val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Arial Narrow"/>
      <family val="2"/>
    </font>
    <font>
      <sz val="10"/>
      <name val="돋움"/>
      <family val="3"/>
      <charset val="129"/>
    </font>
    <font>
      <sz val="10"/>
      <name val="Arial Narrow"/>
      <family val="2"/>
    </font>
    <font>
      <b/>
      <sz val="9"/>
      <color indexed="48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sz val="10"/>
      <name val="돋움체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ECF5"/>
        <bgColor indexed="64"/>
      </patternFill>
    </fill>
    <fill>
      <patternFill patternType="solid">
        <fgColor rgb="FFE8FDE1"/>
        <bgColor indexed="64"/>
      </patternFill>
    </fill>
    <fill>
      <patternFill patternType="solid">
        <fgColor rgb="FFEFF7F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7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BBBBBB"/>
      </right>
      <top/>
      <bottom style="medium">
        <color rgb="FFBBBBBB"/>
      </bottom>
      <diagonal/>
    </border>
    <border>
      <left/>
      <right style="medium">
        <color rgb="FFBBBBBB"/>
      </right>
      <top/>
      <bottom/>
      <diagonal/>
    </border>
    <border>
      <left/>
      <right style="medium">
        <color rgb="FFBBBBBB"/>
      </right>
      <top style="medium">
        <color rgb="FFBBBBBB"/>
      </top>
      <bottom/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1" fontId="6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8" fillId="0" borderId="0"/>
    <xf numFmtId="0" fontId="12" fillId="0" borderId="0">
      <alignment vertical="center"/>
    </xf>
    <xf numFmtId="0" fontId="8" fillId="0" borderId="0"/>
    <xf numFmtId="0" fontId="1" fillId="0" borderId="0"/>
    <xf numFmtId="0" fontId="19" fillId="0" borderId="0"/>
  </cellStyleXfs>
  <cellXfs count="117">
    <xf numFmtId="0" fontId="0" fillId="0" borderId="0" xfId="0"/>
    <xf numFmtId="0" fontId="4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3" fontId="5" fillId="2" borderId="4" xfId="0" applyNumberFormat="1" applyFont="1" applyFill="1" applyBorder="1" applyAlignment="1">
      <alignment horizontal="righ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9" fillId="9" borderId="10" xfId="2" applyFont="1" applyFill="1" applyBorder="1" applyAlignment="1">
      <alignment horizontal="center" vertical="center"/>
    </xf>
    <xf numFmtId="0" fontId="9" fillId="9" borderId="7" xfId="2" applyFont="1" applyFill="1" applyBorder="1" applyAlignment="1">
      <alignment horizontal="center" vertical="center"/>
    </xf>
    <xf numFmtId="0" fontId="11" fillId="10" borderId="11" xfId="2" applyFont="1" applyFill="1" applyBorder="1" applyAlignment="1">
      <alignment horizontal="center" vertical="center"/>
    </xf>
    <xf numFmtId="41" fontId="13" fillId="10" borderId="12" xfId="1" applyFont="1" applyFill="1" applyBorder="1" applyAlignment="1">
      <alignment vertical="center"/>
    </xf>
    <xf numFmtId="41" fontId="13" fillId="10" borderId="13" xfId="1" applyFont="1" applyFill="1" applyBorder="1" applyAlignment="1">
      <alignment vertical="center"/>
    </xf>
    <xf numFmtId="41" fontId="13" fillId="10" borderId="14" xfId="1" applyFont="1" applyFill="1" applyBorder="1" applyAlignment="1">
      <alignment vertical="center"/>
    </xf>
    <xf numFmtId="49" fontId="14" fillId="0" borderId="15" xfId="2" applyNumberFormat="1" applyFont="1" applyBorder="1" applyAlignment="1">
      <alignment horizontal="center" vertical="center"/>
    </xf>
    <xf numFmtId="41" fontId="15" fillId="0" borderId="0" xfId="1" applyFont="1" applyBorder="1" applyAlignment="1">
      <alignment vertical="center"/>
    </xf>
    <xf numFmtId="41" fontId="15" fillId="6" borderId="0" xfId="1" applyFont="1" applyFill="1" applyBorder="1" applyAlignment="1">
      <alignment vertical="center"/>
    </xf>
    <xf numFmtId="41" fontId="15" fillId="0" borderId="16" xfId="1" applyFont="1" applyBorder="1" applyAlignment="1">
      <alignment vertical="center"/>
    </xf>
    <xf numFmtId="41" fontId="15" fillId="6" borderId="17" xfId="1" applyFont="1" applyFill="1" applyBorder="1" applyAlignment="1">
      <alignment vertical="center"/>
    </xf>
    <xf numFmtId="49" fontId="14" fillId="0" borderId="18" xfId="2" applyNumberFormat="1" applyFont="1" applyBorder="1" applyAlignment="1">
      <alignment horizontal="center" vertical="center"/>
    </xf>
    <xf numFmtId="41" fontId="15" fillId="0" borderId="19" xfId="1" applyFont="1" applyBorder="1" applyAlignment="1">
      <alignment vertical="center"/>
    </xf>
    <xf numFmtId="41" fontId="15" fillId="6" borderId="19" xfId="1" applyFont="1" applyFill="1" applyBorder="1" applyAlignment="1">
      <alignment vertical="center"/>
    </xf>
    <xf numFmtId="41" fontId="15" fillId="0" borderId="20" xfId="1" applyFont="1" applyBorder="1" applyAlignment="1">
      <alignment vertical="center"/>
    </xf>
    <xf numFmtId="41" fontId="15" fillId="6" borderId="21" xfId="1" applyFont="1" applyFill="1" applyBorder="1" applyAlignment="1">
      <alignment vertical="center"/>
    </xf>
    <xf numFmtId="0" fontId="16" fillId="9" borderId="10" xfId="2" applyFont="1" applyFill="1" applyBorder="1" applyAlignment="1">
      <alignment horizontal="center" vertical="center"/>
    </xf>
    <xf numFmtId="0" fontId="16" fillId="9" borderId="7" xfId="2" applyFont="1" applyFill="1" applyBorder="1" applyAlignment="1">
      <alignment horizontal="center" vertical="center"/>
    </xf>
    <xf numFmtId="0" fontId="16" fillId="9" borderId="9" xfId="2" applyFont="1" applyFill="1" applyBorder="1" applyAlignment="1">
      <alignment horizontal="center" vertical="center"/>
    </xf>
    <xf numFmtId="0" fontId="16" fillId="11" borderId="5" xfId="2" applyFont="1" applyFill="1" applyBorder="1" applyAlignment="1">
      <alignment horizontal="center" vertical="center"/>
    </xf>
    <xf numFmtId="41" fontId="17" fillId="11" borderId="8" xfId="1" applyFont="1" applyFill="1" applyBorder="1" applyAlignment="1">
      <alignment vertical="center"/>
    </xf>
    <xf numFmtId="41" fontId="17" fillId="11" borderId="9" xfId="1" applyFont="1" applyFill="1" applyBorder="1" applyAlignment="1">
      <alignment vertical="center"/>
    </xf>
    <xf numFmtId="49" fontId="16" fillId="9" borderId="15" xfId="2" applyNumberFormat="1" applyFont="1" applyFill="1" applyBorder="1" applyAlignment="1">
      <alignment horizontal="center" vertical="center"/>
    </xf>
    <xf numFmtId="41" fontId="18" fillId="0" borderId="0" xfId="1" applyFont="1" applyBorder="1" applyAlignment="1">
      <alignment vertical="center"/>
    </xf>
    <xf numFmtId="41" fontId="18" fillId="12" borderId="0" xfId="1" applyFont="1" applyFill="1" applyBorder="1" applyAlignment="1">
      <alignment vertical="center"/>
    </xf>
    <xf numFmtId="41" fontId="18" fillId="12" borderId="17" xfId="1" applyFont="1" applyFill="1" applyBorder="1" applyAlignment="1" applyProtection="1">
      <alignment vertical="center"/>
      <protection locked="0"/>
    </xf>
    <xf numFmtId="41" fontId="18" fillId="12" borderId="17" xfId="1" applyFont="1" applyFill="1" applyBorder="1" applyAlignment="1">
      <alignment vertical="center"/>
    </xf>
    <xf numFmtId="49" fontId="16" fillId="9" borderId="18" xfId="2" applyNumberFormat="1" applyFont="1" applyFill="1" applyBorder="1" applyAlignment="1">
      <alignment horizontal="center" vertical="center"/>
    </xf>
    <xf numFmtId="41" fontId="18" fillId="0" borderId="19" xfId="1" applyFont="1" applyBorder="1" applyAlignment="1">
      <alignment vertical="center"/>
    </xf>
    <xf numFmtId="41" fontId="18" fillId="12" borderId="19" xfId="1" applyFont="1" applyFill="1" applyBorder="1" applyAlignment="1">
      <alignment vertical="center"/>
    </xf>
    <xf numFmtId="41" fontId="18" fillId="12" borderId="21" xfId="1" applyFont="1" applyFill="1" applyBorder="1" applyAlignment="1" applyProtection="1">
      <alignment vertical="center"/>
      <protection locked="0"/>
    </xf>
    <xf numFmtId="41" fontId="18" fillId="12" borderId="21" xfId="1" applyFont="1" applyFill="1" applyBorder="1" applyAlignment="1">
      <alignment vertical="center"/>
    </xf>
    <xf numFmtId="176" fontId="14" fillId="0" borderId="0" xfId="7" applyNumberFormat="1" applyFont="1" applyBorder="1" applyAlignment="1">
      <alignment vertical="center"/>
    </xf>
    <xf numFmtId="0" fontId="9" fillId="9" borderId="7" xfId="7" applyFont="1" applyFill="1" applyBorder="1" applyAlignment="1">
      <alignment horizontal="center" vertical="center"/>
    </xf>
    <xf numFmtId="0" fontId="9" fillId="9" borderId="9" xfId="7" applyFont="1" applyFill="1" applyBorder="1" applyAlignment="1">
      <alignment horizontal="center" vertical="center"/>
    </xf>
    <xf numFmtId="0" fontId="9" fillId="9" borderId="10" xfId="7" applyFont="1" applyFill="1" applyBorder="1" applyAlignment="1">
      <alignment horizontal="center" vertical="center"/>
    </xf>
    <xf numFmtId="0" fontId="9" fillId="11" borderId="5" xfId="7" applyFont="1" applyFill="1" applyBorder="1" applyAlignment="1">
      <alignment horizontal="center" vertical="center"/>
    </xf>
    <xf numFmtId="178" fontId="11" fillId="11" borderId="8" xfId="7" applyNumberFormat="1" applyFont="1" applyFill="1" applyBorder="1" applyAlignment="1">
      <alignment vertical="center"/>
    </xf>
    <xf numFmtId="177" fontId="11" fillId="11" borderId="9" xfId="7" applyNumberFormat="1" applyFont="1" applyFill="1" applyBorder="1" applyAlignment="1">
      <alignment vertical="center"/>
    </xf>
    <xf numFmtId="178" fontId="11" fillId="11" borderId="9" xfId="7" applyNumberFormat="1" applyFont="1" applyFill="1" applyBorder="1" applyAlignment="1">
      <alignment vertical="center"/>
    </xf>
    <xf numFmtId="49" fontId="9" fillId="9" borderId="15" xfId="7" applyNumberFormat="1" applyFont="1" applyFill="1" applyBorder="1" applyAlignment="1">
      <alignment horizontal="center" vertical="center"/>
    </xf>
    <xf numFmtId="176" fontId="14" fillId="12" borderId="0" xfId="7" applyNumberFormat="1" applyFont="1" applyFill="1" applyBorder="1" applyAlignment="1">
      <alignment vertical="center"/>
    </xf>
    <xf numFmtId="176" fontId="14" fillId="12" borderId="17" xfId="7" applyNumberFormat="1" applyFont="1" applyFill="1" applyBorder="1" applyAlignment="1" applyProtection="1">
      <alignment vertical="center"/>
      <protection locked="0"/>
    </xf>
    <xf numFmtId="176" fontId="14" fillId="12" borderId="17" xfId="7" applyNumberFormat="1" applyFont="1" applyFill="1" applyBorder="1" applyAlignment="1">
      <alignment vertical="center"/>
    </xf>
    <xf numFmtId="49" fontId="9" fillId="9" borderId="18" xfId="7" applyNumberFormat="1" applyFont="1" applyFill="1" applyBorder="1" applyAlignment="1">
      <alignment horizontal="center" vertical="center"/>
    </xf>
    <xf numFmtId="176" fontId="14" fillId="0" borderId="19" xfId="7" applyNumberFormat="1" applyFont="1" applyBorder="1" applyAlignment="1">
      <alignment vertical="center"/>
    </xf>
    <xf numFmtId="176" fontId="14" fillId="12" borderId="19" xfId="7" applyNumberFormat="1" applyFont="1" applyFill="1" applyBorder="1" applyAlignment="1">
      <alignment vertical="center"/>
    </xf>
    <xf numFmtId="176" fontId="14" fillId="12" borderId="21" xfId="7" applyNumberFormat="1" applyFont="1" applyFill="1" applyBorder="1" applyAlignment="1" applyProtection="1">
      <alignment vertical="center"/>
      <protection locked="0"/>
    </xf>
    <xf numFmtId="176" fontId="14" fillId="12" borderId="21" xfId="7" applyNumberFormat="1" applyFont="1" applyFill="1" applyBorder="1" applyAlignment="1">
      <alignment vertical="center"/>
    </xf>
    <xf numFmtId="41" fontId="0" fillId="0" borderId="0" xfId="0" applyNumberFormat="1"/>
    <xf numFmtId="0" fontId="9" fillId="9" borderId="22" xfId="7" applyFont="1" applyFill="1" applyBorder="1" applyAlignment="1">
      <alignment horizontal="center" vertical="center"/>
    </xf>
    <xf numFmtId="0" fontId="9" fillId="9" borderId="5" xfId="7" applyFont="1" applyFill="1" applyBorder="1" applyAlignment="1">
      <alignment horizontal="center" vertical="center"/>
    </xf>
    <xf numFmtId="0" fontId="9" fillId="9" borderId="6" xfId="7" applyFont="1" applyFill="1" applyBorder="1" applyAlignment="1">
      <alignment horizontal="center" vertical="center"/>
    </xf>
    <xf numFmtId="176" fontId="14" fillId="0" borderId="0" xfId="7" applyNumberFormat="1" applyFont="1" applyBorder="1" applyAlignment="1">
      <alignment vertical="center"/>
    </xf>
    <xf numFmtId="176" fontId="14" fillId="0" borderId="16" xfId="7" applyNumberFormat="1" applyFont="1" applyBorder="1" applyAlignment="1">
      <alignment vertical="center"/>
    </xf>
    <xf numFmtId="176" fontId="14" fillId="13" borderId="0" xfId="7" applyNumberFormat="1" applyFont="1" applyFill="1" applyBorder="1" applyAlignment="1" applyProtection="1">
      <alignment vertical="center"/>
      <protection locked="0"/>
    </xf>
    <xf numFmtId="176" fontId="14" fillId="13" borderId="17" xfId="7" applyNumberFormat="1" applyFont="1" applyFill="1" applyBorder="1" applyAlignment="1" applyProtection="1">
      <alignment vertical="center"/>
      <protection locked="0"/>
    </xf>
    <xf numFmtId="176" fontId="14" fillId="13" borderId="0" xfId="7" applyNumberFormat="1" applyFont="1" applyFill="1" applyBorder="1" applyAlignment="1">
      <alignment vertical="center"/>
    </xf>
    <xf numFmtId="176" fontId="14" fillId="0" borderId="16" xfId="7" applyNumberFormat="1" applyFont="1" applyBorder="1" applyAlignment="1">
      <alignment horizontal="right" vertical="center"/>
    </xf>
    <xf numFmtId="176" fontId="14" fillId="13" borderId="0" xfId="7" applyNumberFormat="1" applyFont="1" applyFill="1" applyBorder="1" applyAlignment="1" applyProtection="1">
      <alignment horizontal="right" vertical="center"/>
      <protection locked="0"/>
    </xf>
    <xf numFmtId="176" fontId="14" fillId="13" borderId="17" xfId="7" applyNumberFormat="1" applyFont="1" applyFill="1" applyBorder="1" applyAlignment="1" applyProtection="1">
      <alignment horizontal="right" vertical="center"/>
      <protection locked="0"/>
    </xf>
    <xf numFmtId="176" fontId="14" fillId="0" borderId="19" xfId="7" applyNumberFormat="1" applyFont="1" applyBorder="1" applyAlignment="1">
      <alignment vertical="center"/>
    </xf>
    <xf numFmtId="176" fontId="14" fillId="13" borderId="19" xfId="7" applyNumberFormat="1" applyFont="1" applyFill="1" applyBorder="1" applyAlignment="1" applyProtection="1">
      <alignment vertical="center"/>
      <protection locked="0"/>
    </xf>
    <xf numFmtId="176" fontId="14" fillId="0" borderId="20" xfId="7" applyNumberFormat="1" applyFont="1" applyBorder="1" applyAlignment="1">
      <alignment horizontal="right" vertical="center"/>
    </xf>
    <xf numFmtId="176" fontId="14" fillId="13" borderId="19" xfId="7" applyNumberFormat="1" applyFont="1" applyFill="1" applyBorder="1" applyAlignment="1" applyProtection="1">
      <alignment horizontal="right" vertical="center"/>
      <protection locked="0"/>
    </xf>
    <xf numFmtId="176" fontId="14" fillId="13" borderId="21" xfId="7" applyNumberFormat="1" applyFont="1" applyFill="1" applyBorder="1" applyAlignment="1" applyProtection="1">
      <alignment horizontal="right" vertical="center"/>
      <protection locked="0"/>
    </xf>
    <xf numFmtId="176" fontId="14" fillId="0" borderId="20" xfId="7" applyNumberFormat="1" applyFont="1" applyBorder="1" applyAlignment="1">
      <alignment vertical="center"/>
    </xf>
    <xf numFmtId="176" fontId="14" fillId="13" borderId="21" xfId="7" applyNumberFormat="1" applyFont="1" applyFill="1" applyBorder="1" applyAlignment="1" applyProtection="1">
      <alignment vertical="center"/>
      <protection locked="0"/>
    </xf>
    <xf numFmtId="176" fontId="14" fillId="13" borderId="19" xfId="7" applyNumberFormat="1" applyFont="1" applyFill="1" applyBorder="1" applyAlignment="1">
      <alignment vertical="center"/>
    </xf>
    <xf numFmtId="176" fontId="14" fillId="0" borderId="8" xfId="7" applyNumberFormat="1" applyFont="1" applyBorder="1" applyAlignment="1">
      <alignment vertical="center"/>
    </xf>
    <xf numFmtId="176" fontId="14" fillId="13" borderId="8" xfId="7" applyNumberFormat="1" applyFont="1" applyFill="1" applyBorder="1" applyAlignment="1" applyProtection="1">
      <alignment vertical="center"/>
      <protection locked="0"/>
    </xf>
    <xf numFmtId="176" fontId="14" fillId="0" borderId="7" xfId="7" applyNumberFormat="1" applyFont="1" applyBorder="1" applyAlignment="1">
      <alignment vertical="center"/>
    </xf>
    <xf numFmtId="176" fontId="14" fillId="13" borderId="9" xfId="7" applyNumberFormat="1" applyFont="1" applyFill="1" applyBorder="1" applyAlignment="1" applyProtection="1">
      <alignment vertical="center"/>
      <protection locked="0"/>
    </xf>
    <xf numFmtId="176" fontId="14" fillId="13" borderId="8" xfId="7" applyNumberFormat="1" applyFont="1" applyFill="1" applyBorder="1" applyAlignment="1">
      <alignment vertical="center"/>
    </xf>
    <xf numFmtId="0" fontId="9" fillId="9" borderId="10" xfId="7" applyFont="1" applyFill="1" applyBorder="1" applyAlignment="1">
      <alignment horizontal="center" vertical="center"/>
    </xf>
    <xf numFmtId="49" fontId="9" fillId="9" borderId="10" xfId="7" applyNumberFormat="1" applyFont="1" applyFill="1" applyBorder="1" applyAlignment="1">
      <alignment horizontal="center" vertical="center"/>
    </xf>
    <xf numFmtId="49" fontId="9" fillId="9" borderId="15" xfId="7" applyNumberFormat="1" applyFont="1" applyFill="1" applyBorder="1" applyAlignment="1">
      <alignment horizontal="center" vertical="center"/>
    </xf>
    <xf numFmtId="49" fontId="9" fillId="9" borderId="18" xfId="7" applyNumberFormat="1" applyFont="1" applyFill="1" applyBorder="1" applyAlignment="1">
      <alignment horizontal="center" vertical="center"/>
    </xf>
    <xf numFmtId="178" fontId="14" fillId="0" borderId="6" xfId="7" applyNumberFormat="1" applyFont="1" applyBorder="1" applyAlignment="1">
      <alignment vertical="center"/>
    </xf>
    <xf numFmtId="178" fontId="14" fillId="0" borderId="23" xfId="7" applyNumberFormat="1" applyFont="1" applyBorder="1" applyAlignment="1">
      <alignment vertical="center"/>
    </xf>
    <xf numFmtId="178" fontId="14" fillId="0" borderId="22" xfId="7" applyNumberFormat="1" applyFont="1" applyBorder="1" applyAlignment="1">
      <alignment vertical="center"/>
    </xf>
    <xf numFmtId="41" fontId="3" fillId="6" borderId="5" xfId="1" applyFont="1" applyFill="1" applyBorder="1" applyAlignment="1">
      <alignment horizontal="center"/>
    </xf>
    <xf numFmtId="41" fontId="3" fillId="8" borderId="5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6" borderId="5" xfId="1" applyNumberFormat="1" applyFont="1" applyFill="1" applyBorder="1" applyAlignment="1">
      <alignment horizontal="center"/>
    </xf>
    <xf numFmtId="179" fontId="0" fillId="0" borderId="5" xfId="1" applyNumberFormat="1" applyFont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41" fontId="3" fillId="7" borderId="5" xfId="1" applyFont="1" applyFill="1" applyBorder="1" applyAlignment="1">
      <alignment horizontal="center" vertical="center"/>
    </xf>
    <xf numFmtId="0" fontId="9" fillId="9" borderId="20" xfId="7" applyFont="1" applyFill="1" applyBorder="1" applyAlignment="1">
      <alignment horizontal="center" vertical="center"/>
    </xf>
    <xf numFmtId="0" fontId="9" fillId="9" borderId="19" xfId="7" applyFont="1" applyFill="1" applyBorder="1" applyAlignment="1">
      <alignment horizontal="center" vertical="center"/>
    </xf>
    <xf numFmtId="0" fontId="9" fillId="9" borderId="21" xfId="7" applyFont="1" applyFill="1" applyBorder="1" applyAlignment="1">
      <alignment horizontal="center" vertical="center"/>
    </xf>
    <xf numFmtId="0" fontId="9" fillId="9" borderId="5" xfId="7" applyFont="1" applyFill="1" applyBorder="1" applyAlignment="1">
      <alignment horizontal="center" vertical="center"/>
    </xf>
    <xf numFmtId="0" fontId="9" fillId="9" borderId="6" xfId="7" applyFont="1" applyFill="1" applyBorder="1" applyAlignment="1">
      <alignment horizontal="center" vertical="center"/>
    </xf>
    <xf numFmtId="0" fontId="9" fillId="9" borderId="8" xfId="7" applyFont="1" applyFill="1" applyBorder="1" applyAlignment="1">
      <alignment horizontal="center" vertical="center"/>
    </xf>
    <xf numFmtId="0" fontId="9" fillId="9" borderId="7" xfId="7" applyFont="1" applyFill="1" applyBorder="1" applyAlignment="1">
      <alignment horizontal="center" vertical="center"/>
    </xf>
    <xf numFmtId="0" fontId="9" fillId="9" borderId="9" xfId="7" applyFont="1" applyFill="1" applyBorder="1" applyAlignment="1">
      <alignment horizontal="center" vertical="center"/>
    </xf>
    <xf numFmtId="0" fontId="16" fillId="9" borderId="7" xfId="2" applyFont="1" applyFill="1" applyBorder="1" applyAlignment="1">
      <alignment horizontal="center" vertical="center"/>
    </xf>
    <xf numFmtId="0" fontId="16" fillId="9" borderId="8" xfId="2" applyFont="1" applyFill="1" applyBorder="1" applyAlignment="1">
      <alignment horizontal="center" vertical="center"/>
    </xf>
    <xf numFmtId="0" fontId="16" fillId="9" borderId="9" xfId="2" applyFont="1" applyFill="1" applyBorder="1" applyAlignment="1">
      <alignment horizontal="center" vertical="center"/>
    </xf>
    <xf numFmtId="0" fontId="9" fillId="9" borderId="7" xfId="2" applyFont="1" applyFill="1" applyBorder="1" applyAlignment="1">
      <alignment horizontal="center" vertical="center"/>
    </xf>
    <xf numFmtId="0" fontId="9" fillId="9" borderId="8" xfId="2" applyFont="1" applyFill="1" applyBorder="1" applyAlignment="1">
      <alignment horizontal="center" vertical="center"/>
    </xf>
    <xf numFmtId="0" fontId="9" fillId="9" borderId="9" xfId="2" applyFont="1" applyFill="1" applyBorder="1" applyAlignment="1">
      <alignment horizontal="center" vertical="center"/>
    </xf>
    <xf numFmtId="0" fontId="16" fillId="9" borderId="5" xfId="2" applyFont="1" applyFill="1" applyBorder="1" applyAlignment="1">
      <alignment horizontal="center" vertical="center"/>
    </xf>
    <xf numFmtId="0" fontId="16" fillId="9" borderId="6" xfId="2" applyFont="1" applyFill="1" applyBorder="1" applyAlignment="1">
      <alignment horizontal="center" vertical="center"/>
    </xf>
    <xf numFmtId="0" fontId="9" fillId="9" borderId="5" xfId="2" applyFont="1" applyFill="1" applyBorder="1" applyAlignment="1">
      <alignment horizontal="center" vertical="center"/>
    </xf>
    <xf numFmtId="0" fontId="9" fillId="9" borderId="6" xfId="2" applyFont="1" applyFill="1" applyBorder="1" applyAlignment="1">
      <alignment horizontal="center" vertical="center"/>
    </xf>
  </cellXfs>
  <cellStyles count="12">
    <cellStyle name="백분율 2" xfId="5" xr:uid="{6D1FC86F-49B4-401C-94C7-7EF78242201E}"/>
    <cellStyle name="백분율 3" xfId="4" xr:uid="{1D522AC8-82A2-4B98-81D5-D12D08DDFF24}"/>
    <cellStyle name="쉼표 [0]" xfId="1" builtinId="6"/>
    <cellStyle name="쉼표 [0] 2" xfId="6" xr:uid="{CE9B4159-325F-49B4-A876-D2B6B12372CF}"/>
    <cellStyle name="표준" xfId="0" builtinId="0"/>
    <cellStyle name="표준 2" xfId="2" xr:uid="{D2E27963-7701-4EEC-8539-DE354104D5A5}"/>
    <cellStyle name="표준 2 2" xfId="7" xr:uid="{EFA112CD-C175-463E-A882-3DC4FE60DE13}"/>
    <cellStyle name="표준 3" xfId="8" xr:uid="{EAB43E0A-44EA-4888-8C47-57B51ECF2049}"/>
    <cellStyle name="표준 4" xfId="9" xr:uid="{E045C1C0-1790-4B7A-93CA-6B67D28959D8}"/>
    <cellStyle name="표준 5" xfId="10" xr:uid="{CB8CAA7F-2248-45E3-8B21-C3B48E72015D}"/>
    <cellStyle name="표준 6" xfId="11" xr:uid="{84671DD1-60E1-47CE-A37C-CB64C38AE677}"/>
    <cellStyle name="표준 7" xfId="3" xr:uid="{827C7023-B091-4627-8043-C6F4BB1F61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102"/>
  <sheetViews>
    <sheetView tabSelected="1" topLeftCell="J1" zoomScale="115" zoomScaleNormal="115" workbookViewId="0">
      <selection activeCell="AC13" sqref="AC13"/>
    </sheetView>
  </sheetViews>
  <sheetFormatPr defaultRowHeight="17.399999999999999"/>
  <cols>
    <col min="2" max="3" width="9" style="92"/>
    <col min="4" max="13" width="9.3984375" style="92" bestFit="1" customWidth="1"/>
    <col min="14" max="14" width="9.5" style="92" bestFit="1" customWidth="1"/>
    <col min="15" max="15" width="9.59765625" style="92" bestFit="1" customWidth="1"/>
    <col min="16" max="17" width="9.5" style="92" bestFit="1" customWidth="1"/>
  </cols>
  <sheetData>
    <row r="1" spans="2:33">
      <c r="AG1" t="s">
        <v>147</v>
      </c>
    </row>
    <row r="2" spans="2:33">
      <c r="B2" s="90" t="s">
        <v>61</v>
      </c>
      <c r="C2" s="90" t="s">
        <v>62</v>
      </c>
      <c r="D2" s="93">
        <v>2023</v>
      </c>
      <c r="E2" s="93">
        <v>2022</v>
      </c>
      <c r="F2" s="93">
        <v>2021</v>
      </c>
      <c r="G2" s="93">
        <v>2020</v>
      </c>
      <c r="H2" s="93">
        <v>2019</v>
      </c>
      <c r="I2" s="93">
        <v>2018</v>
      </c>
      <c r="J2" s="93">
        <v>2017</v>
      </c>
      <c r="K2" s="93">
        <v>2016</v>
      </c>
      <c r="L2" s="93">
        <v>2015</v>
      </c>
      <c r="M2" s="93">
        <v>2014</v>
      </c>
      <c r="N2" s="93">
        <v>2013</v>
      </c>
      <c r="O2" s="93">
        <v>2012</v>
      </c>
      <c r="P2" s="93">
        <v>2011</v>
      </c>
      <c r="Q2" s="93">
        <v>2010</v>
      </c>
      <c r="S2" s="95" t="s">
        <v>61</v>
      </c>
      <c r="T2" s="93">
        <v>2023</v>
      </c>
      <c r="U2" s="93">
        <v>2022</v>
      </c>
      <c r="V2" s="93">
        <v>2021</v>
      </c>
      <c r="W2" s="93">
        <v>2020</v>
      </c>
      <c r="X2" s="93">
        <v>2019</v>
      </c>
      <c r="Y2" s="93">
        <v>2018</v>
      </c>
      <c r="Z2" s="93">
        <v>2017</v>
      </c>
      <c r="AA2" s="93">
        <v>2016</v>
      </c>
      <c r="AB2" s="93">
        <v>2015</v>
      </c>
      <c r="AC2" s="93">
        <v>2014</v>
      </c>
      <c r="AD2" s="93">
        <v>2013</v>
      </c>
      <c r="AE2" s="93">
        <v>2012</v>
      </c>
      <c r="AF2" s="93">
        <v>2011</v>
      </c>
      <c r="AG2" s="93">
        <v>2010</v>
      </c>
    </row>
    <row r="3" spans="2:33">
      <c r="B3" s="98" t="s">
        <v>63</v>
      </c>
      <c r="C3" s="91" t="s">
        <v>64</v>
      </c>
      <c r="D3" s="94">
        <f>'Raw Data'!F3+'Raw Data'!F4+'Raw Data'!F5+'Raw Data'!F6</f>
        <v>16858</v>
      </c>
      <c r="E3" s="94">
        <f>'Raw Data'!G3+'Raw Data'!G4+'Raw Data'!G5+'Raw Data'!G6</f>
        <v>17672</v>
      </c>
      <c r="F3" s="94">
        <f>'Raw Data'!H3+'Raw Data'!H4+'Raw Data'!H5+'Raw Data'!H6</f>
        <v>18229</v>
      </c>
      <c r="G3" s="94">
        <f>'Raw Data'!I3+'Raw Data'!I4+'Raw Data'!I5+'Raw Data'!I6</f>
        <v>19517</v>
      </c>
      <c r="H3" s="94">
        <f>'Raw Data'!J3+'Raw Data'!J4+'Raw Data'!J5+'Raw Data'!J6</f>
        <v>21277</v>
      </c>
      <c r="I3" s="94">
        <f>'Raw Data'!K3+'Raw Data'!K4+'Raw Data'!K5+'Raw Data'!K6</f>
        <v>22179</v>
      </c>
      <c r="J3" s="94">
        <f>'Raw Data'!L3+'Raw Data'!L4+'Raw Data'!L5+'Raw Data'!L6</f>
        <v>23236</v>
      </c>
      <c r="K3" s="94">
        <f>'Raw Data'!M3+'Raw Data'!M4+'Raw Data'!M5+'Raw Data'!M6</f>
        <v>23690</v>
      </c>
      <c r="L3" s="94">
        <f>'Raw Data'!N3+'Raw Data'!N4+'Raw Data'!N5+'Raw Data'!N6</f>
        <v>24651</v>
      </c>
      <c r="M3" s="94">
        <f>'Raw Data'!O3+'Raw Data'!O4+'Raw Data'!O5+'Raw Data'!O6</f>
        <v>25676</v>
      </c>
      <c r="N3" s="94">
        <f>'2013년-2010년'!F5+'2013년-2010년'!F6+'2013년-2010년'!F7+'2013년-2010년'!F8</f>
        <v>26886</v>
      </c>
      <c r="O3" s="94">
        <f>'2013년-2010년'!F30+'2013년-2010년'!F31+'2013년-2010년'!F32+'2013년-2010년'!F33</f>
        <v>28604</v>
      </c>
      <c r="P3" s="94">
        <f>'2013년-2010년'!F55+'2013년-2010년'!F56+'2013년-2010년'!F57+'2013년-2010년'!F58</f>
        <v>30273</v>
      </c>
      <c r="Q3" s="94">
        <f>'2013년-2010년'!F80+'2013년-2010년'!F81+'2013년-2010년'!F82+'2013년-2010년'!F83</f>
        <v>31647</v>
      </c>
      <c r="S3" s="96" t="s">
        <v>63</v>
      </c>
      <c r="T3" s="97">
        <f t="shared" ref="T3:AG3" si="0">D3+D4+D5+D6</f>
        <v>150453</v>
      </c>
      <c r="U3" s="97">
        <f t="shared" si="0"/>
        <v>152211</v>
      </c>
      <c r="V3" s="97">
        <f t="shared" si="0"/>
        <v>153789</v>
      </c>
      <c r="W3" s="97">
        <f t="shared" si="0"/>
        <v>158996</v>
      </c>
      <c r="X3" s="97">
        <f t="shared" si="0"/>
        <v>161869</v>
      </c>
      <c r="Y3" s="97">
        <f t="shared" si="0"/>
        <v>163026</v>
      </c>
      <c r="Z3" s="97">
        <f t="shared" si="0"/>
        <v>164257</v>
      </c>
      <c r="AA3" s="97">
        <f t="shared" si="0"/>
        <v>161922</v>
      </c>
      <c r="AB3" s="97">
        <f t="shared" si="0"/>
        <v>163822</v>
      </c>
      <c r="AC3" s="97">
        <f t="shared" si="0"/>
        <v>165344</v>
      </c>
      <c r="AD3" s="97">
        <f t="shared" si="0"/>
        <v>167867</v>
      </c>
      <c r="AE3" s="97">
        <f t="shared" si="0"/>
        <v>173148</v>
      </c>
      <c r="AF3" s="97">
        <f t="shared" si="0"/>
        <v>177419</v>
      </c>
      <c r="AG3" s="97">
        <f t="shared" si="0"/>
        <v>179362</v>
      </c>
    </row>
    <row r="4" spans="2:33">
      <c r="B4" s="98"/>
      <c r="C4" s="91" t="s">
        <v>65</v>
      </c>
      <c r="D4" s="94">
        <f>'Raw Data'!F7+'Raw Data'!F8+'Raw Data'!F9</f>
        <v>38920</v>
      </c>
      <c r="E4" s="94">
        <f>'Raw Data'!G7+'Raw Data'!G8+'Raw Data'!G9</f>
        <v>39054</v>
      </c>
      <c r="F4" s="94">
        <f>'Raw Data'!H7+'Raw Data'!H8+'Raw Data'!H9</f>
        <v>38180</v>
      </c>
      <c r="G4" s="94">
        <f>'Raw Data'!I7+'Raw Data'!I8+'Raw Data'!I9</f>
        <v>38884</v>
      </c>
      <c r="H4" s="94">
        <f>'Raw Data'!J7+'Raw Data'!J8+'Raw Data'!J9</f>
        <v>39559</v>
      </c>
      <c r="I4" s="94">
        <f>'Raw Data'!K7+'Raw Data'!K8+'Raw Data'!K9</f>
        <v>39439</v>
      </c>
      <c r="J4" s="94">
        <f>'Raw Data'!L7+'Raw Data'!L8+'Raw Data'!L9</f>
        <v>39505</v>
      </c>
      <c r="K4" s="94">
        <f>'Raw Data'!M7+'Raw Data'!M8+'Raw Data'!M9</f>
        <v>38406</v>
      </c>
      <c r="L4" s="94">
        <f>'Raw Data'!N7+'Raw Data'!N8+'Raw Data'!N9</f>
        <v>38865</v>
      </c>
      <c r="M4" s="94">
        <f>'Raw Data'!O7+'Raw Data'!O8+'Raw Data'!O9</f>
        <v>38958</v>
      </c>
      <c r="N4" s="94">
        <f>'2013년-2010년'!F9+'2013년-2010년'!F10+'2013년-2010년'!F11</f>
        <v>39807</v>
      </c>
      <c r="O4" s="94">
        <f>'2013년-2010년'!F34+'2013년-2010년'!F35+'2013년-2010년'!F36</f>
        <v>40911</v>
      </c>
      <c r="P4" s="94">
        <f>'2013년-2010년'!F59+'2013년-2010년'!F60+'2013년-2010년'!F61</f>
        <v>42064</v>
      </c>
      <c r="Q4" s="94">
        <f>'2013년-2010년'!F84+'2013년-2010년'!F85+'2013년-2010년'!F86</f>
        <v>42675</v>
      </c>
      <c r="S4" s="96" t="s">
        <v>68</v>
      </c>
      <c r="T4" s="97">
        <f t="shared" ref="T4:AG4" si="1">D7+D8+D9+D10</f>
        <v>131793</v>
      </c>
      <c r="U4" s="97">
        <f t="shared" si="1"/>
        <v>130785</v>
      </c>
      <c r="V4" s="97">
        <f t="shared" si="1"/>
        <v>131787</v>
      </c>
      <c r="W4" s="97">
        <f t="shared" si="1"/>
        <v>134635</v>
      </c>
      <c r="X4" s="97">
        <f t="shared" si="1"/>
        <v>136488</v>
      </c>
      <c r="Y4" s="97">
        <f t="shared" si="1"/>
        <v>135633</v>
      </c>
      <c r="Z4" s="97">
        <f t="shared" si="1"/>
        <v>134593</v>
      </c>
      <c r="AA4" s="97">
        <f t="shared" si="1"/>
        <v>134409</v>
      </c>
      <c r="AB4" s="97">
        <f t="shared" si="1"/>
        <v>134329</v>
      </c>
      <c r="AC4" s="97">
        <f t="shared" si="1"/>
        <v>136227</v>
      </c>
      <c r="AD4" s="97">
        <f t="shared" ca="1" si="1"/>
        <v>137990</v>
      </c>
      <c r="AE4" s="97">
        <f t="shared" ca="1" si="1"/>
        <v>140807</v>
      </c>
      <c r="AF4" s="97">
        <f t="shared" ca="1" si="1"/>
        <v>141567</v>
      </c>
      <c r="AG4" s="97">
        <f t="shared" ca="1" si="1"/>
        <v>141200</v>
      </c>
    </row>
    <row r="5" spans="2:33">
      <c r="B5" s="98"/>
      <c r="C5" s="91" t="s">
        <v>66</v>
      </c>
      <c r="D5" s="94">
        <f>'Raw Data'!F10+'Raw Data'!F11+'Raw Data'!F12+'Raw Data'!F13+'Raw Data'!F14+'Raw Data'!F15</f>
        <v>65911</v>
      </c>
      <c r="E5" s="94">
        <f>'Raw Data'!G10+'Raw Data'!G11+'Raw Data'!G12+'Raw Data'!G13+'Raw Data'!G14+'Raw Data'!G15</f>
        <v>67527</v>
      </c>
      <c r="F5" s="94">
        <f>'Raw Data'!H10+'Raw Data'!H11+'Raw Data'!H12+'Raw Data'!H13+'Raw Data'!H14+'Raw Data'!H15</f>
        <v>69562</v>
      </c>
      <c r="G5" s="94">
        <f>'Raw Data'!I10+'Raw Data'!I11+'Raw Data'!I12+'Raw Data'!I13+'Raw Data'!I14+'Raw Data'!I15</f>
        <v>72088</v>
      </c>
      <c r="H5" s="94">
        <f>'Raw Data'!J10+'Raw Data'!J11+'Raw Data'!J12+'Raw Data'!J13+'Raw Data'!J14+'Raw Data'!J15</f>
        <v>73514</v>
      </c>
      <c r="I5" s="94">
        <f>'Raw Data'!K10+'Raw Data'!K11+'Raw Data'!K12+'Raw Data'!K13+'Raw Data'!K14+'Raw Data'!K15</f>
        <v>74666</v>
      </c>
      <c r="J5" s="94">
        <f>'Raw Data'!L10+'Raw Data'!L11+'Raw Data'!L12+'Raw Data'!L13+'Raw Data'!L14+'Raw Data'!L15</f>
        <v>75334</v>
      </c>
      <c r="K5" s="94">
        <f>'Raw Data'!M10+'Raw Data'!M11+'Raw Data'!M12+'Raw Data'!M13+'Raw Data'!M14+'Raw Data'!M15</f>
        <v>74735</v>
      </c>
      <c r="L5" s="94">
        <f>'Raw Data'!N10+'Raw Data'!N11+'Raw Data'!N12+'Raw Data'!N13+'Raw Data'!N14+'Raw Data'!N15</f>
        <v>75414</v>
      </c>
      <c r="M5" s="94">
        <f>'Raw Data'!O10+'Raw Data'!O11+'Raw Data'!O12+'Raw Data'!O13+'Raw Data'!O14+'Raw Data'!O15</f>
        <v>76173</v>
      </c>
      <c r="N5" s="94">
        <f>'2013년-2010년'!F12+'2013년-2010년'!F13+'2013년-2010년'!F14+'2013년-2010년'!F15+'2013년-2010년'!F16+'2013년-2010년'!F17</f>
        <v>77177</v>
      </c>
      <c r="O5" s="94">
        <f>'2013년-2010년'!F37+'2013년-2010년'!F38+'2013년-2010년'!F39+'2013년-2010년'!F40+'2013년-2010년'!F41+'2013년-2010년'!F42</f>
        <v>79765</v>
      </c>
      <c r="P5" s="94">
        <f>'2013년-2010년'!F62+'2013년-2010년'!F63+'2013년-2010년'!F64+'2013년-2010년'!F65+'2013년-2010년'!F66+'2013년-2010년'!F67</f>
        <v>82143</v>
      </c>
      <c r="Q5" s="94">
        <f>'2013년-2010년'!F87+'2013년-2010년'!F88+'2013년-2010년'!F89+'2013년-2010년'!F90+'2013년-2010년'!F91+'2013년-2010년'!F92</f>
        <v>82582</v>
      </c>
      <c r="S5" s="96" t="s">
        <v>69</v>
      </c>
      <c r="T5" s="97">
        <f t="shared" ref="T5:AG5" si="2">D11+D12+D13+D14</f>
        <v>227106</v>
      </c>
      <c r="U5" s="97">
        <f t="shared" si="2"/>
        <v>233284</v>
      </c>
      <c r="V5" s="97">
        <f t="shared" si="2"/>
        <v>237285</v>
      </c>
      <c r="W5" s="97">
        <f t="shared" si="2"/>
        <v>244645</v>
      </c>
      <c r="X5" s="97">
        <f t="shared" si="2"/>
        <v>245185</v>
      </c>
      <c r="Y5" s="97">
        <f t="shared" si="2"/>
        <v>245090</v>
      </c>
      <c r="Z5" s="97">
        <f t="shared" si="2"/>
        <v>244444</v>
      </c>
      <c r="AA5" s="97">
        <f t="shared" si="2"/>
        <v>245102</v>
      </c>
      <c r="AB5" s="97">
        <f t="shared" si="2"/>
        <v>247909</v>
      </c>
      <c r="AC5" s="97">
        <f t="shared" si="2"/>
        <v>249914</v>
      </c>
      <c r="AD5" s="97">
        <f t="shared" ca="1" si="2"/>
        <v>251925</v>
      </c>
      <c r="AE5" s="97">
        <f t="shared" ca="1" si="2"/>
        <v>255294</v>
      </c>
      <c r="AF5" s="97">
        <f t="shared" ca="1" si="2"/>
        <v>259288</v>
      </c>
      <c r="AG5" s="97">
        <f t="shared" ca="1" si="2"/>
        <v>257143</v>
      </c>
    </row>
    <row r="6" spans="2:33">
      <c r="B6" s="98"/>
      <c r="C6" s="91" t="s">
        <v>67</v>
      </c>
      <c r="D6" s="94">
        <f>'Raw Data'!F16+'Raw Data'!F17+'Raw Data'!F18+'Raw Data'!F19+'Raw Data'!F20+'Raw Data'!F21+'Raw Data'!F22+'Raw Data'!F23</f>
        <v>28764</v>
      </c>
      <c r="E6" s="94">
        <f>'Raw Data'!G16+'Raw Data'!G17+'Raw Data'!G18+'Raw Data'!G19+'Raw Data'!G20+'Raw Data'!G21+'Raw Data'!G22+'Raw Data'!G23</f>
        <v>27958</v>
      </c>
      <c r="F6" s="94">
        <f>'Raw Data'!H16+'Raw Data'!H17+'Raw Data'!H18+'Raw Data'!H19+'Raw Data'!H20+'Raw Data'!H21+'Raw Data'!H22+'Raw Data'!H23</f>
        <v>27818</v>
      </c>
      <c r="G6" s="94">
        <f>'Raw Data'!I16+'Raw Data'!I17+'Raw Data'!I18+'Raw Data'!I19+'Raw Data'!I20+'Raw Data'!I21+'Raw Data'!I22+'Raw Data'!I23</f>
        <v>28507</v>
      </c>
      <c r="H6" s="94">
        <f>'Raw Data'!J16+'Raw Data'!J17+'Raw Data'!J18+'Raw Data'!J19+'Raw Data'!J20+'Raw Data'!J21+'Raw Data'!J22+'Raw Data'!J23</f>
        <v>27519</v>
      </c>
      <c r="I6" s="94">
        <f>'Raw Data'!K16+'Raw Data'!K17+'Raw Data'!K18+'Raw Data'!K19+'Raw Data'!K20+'Raw Data'!K21+'Raw Data'!K22+'Raw Data'!K23</f>
        <v>26742</v>
      </c>
      <c r="J6" s="94">
        <f>'Raw Data'!L16+'Raw Data'!L17+'Raw Data'!L18+'Raw Data'!L19+'Raw Data'!L20+'Raw Data'!L21+'Raw Data'!L22+'Raw Data'!L23</f>
        <v>26182</v>
      </c>
      <c r="K6" s="94">
        <f>'Raw Data'!M16+'Raw Data'!M17+'Raw Data'!M18+'Raw Data'!M19+'Raw Data'!M20+'Raw Data'!M21+'Raw Data'!M22+'Raw Data'!M23</f>
        <v>25091</v>
      </c>
      <c r="L6" s="94">
        <f>'Raw Data'!N16+'Raw Data'!N17+'Raw Data'!N18+'Raw Data'!N19+'Raw Data'!N20+'Raw Data'!N21+'Raw Data'!N22+'Raw Data'!N23</f>
        <v>24892</v>
      </c>
      <c r="M6" s="94">
        <f>'Raw Data'!O16+'Raw Data'!O17+'Raw Data'!O18+'Raw Data'!O19+'Raw Data'!O20+'Raw Data'!O21+'Raw Data'!O22+'Raw Data'!O23</f>
        <v>24537</v>
      </c>
      <c r="N6" s="94">
        <f>'2013년-2010년'!F25+'2013년-2010년'!F24+'2013년-2010년'!F23+'2013년-2010년'!F22+'2013년-2010년'!F21+'2013년-2010년'!F20+'2013년-2010년'!F19+'2013년-2010년'!F18</f>
        <v>23997</v>
      </c>
      <c r="O6" s="94">
        <f>'2013년-2010년'!F50+'2013년-2010년'!F49+'2013년-2010년'!F48+'2013년-2010년'!F47+'2013년-2010년'!F46+'2013년-2010년'!F45+'2013년-2010년'!F44+'2013년-2010년'!F43</f>
        <v>23868</v>
      </c>
      <c r="P6" s="94">
        <f>'2013년-2010년'!F75+'2013년-2010년'!F74+'2013년-2010년'!F73+'2013년-2010년'!F72+'2013년-2010년'!F71+'2013년-2010년'!F70+'2013년-2010년'!F69+'2013년-2010년'!F68</f>
        <v>22939</v>
      </c>
      <c r="Q6" s="94">
        <f>'2013년-2010년'!F100+'2013년-2010년'!F99+'2013년-2010년'!F98+'2013년-2010년'!F97+'2013년-2010년'!F96+'2013년-2010년'!F95+'2013년-2010년'!F94+'2013년-2010년'!F93</f>
        <v>22458</v>
      </c>
      <c r="S6" s="96" t="s">
        <v>70</v>
      </c>
      <c r="T6" s="97">
        <f t="shared" ref="T6:AG6" si="3">D15+D16+D17+D18</f>
        <v>284766</v>
      </c>
      <c r="U6" s="97">
        <f t="shared" si="3"/>
        <v>288234</v>
      </c>
      <c r="V6" s="97">
        <f t="shared" si="3"/>
        <v>292672</v>
      </c>
      <c r="W6" s="97">
        <f t="shared" si="3"/>
        <v>300505</v>
      </c>
      <c r="X6" s="97">
        <f t="shared" si="3"/>
        <v>308979</v>
      </c>
      <c r="Y6" s="97">
        <f t="shared" si="3"/>
        <v>316463</v>
      </c>
      <c r="Z6" s="97">
        <f t="shared" si="3"/>
        <v>312711</v>
      </c>
      <c r="AA6" s="97">
        <f t="shared" si="3"/>
        <v>307161</v>
      </c>
      <c r="AB6" s="97">
        <f t="shared" si="3"/>
        <v>305065</v>
      </c>
      <c r="AC6" s="97">
        <f t="shared" si="3"/>
        <v>303891</v>
      </c>
      <c r="AD6" s="97">
        <f t="shared" ca="1" si="3"/>
        <v>306571</v>
      </c>
      <c r="AE6" s="97">
        <f t="shared" ca="1" si="3"/>
        <v>306868</v>
      </c>
      <c r="AF6" s="97">
        <f t="shared" ca="1" si="3"/>
        <v>308767</v>
      </c>
      <c r="AG6" s="97">
        <f t="shared" ca="1" si="3"/>
        <v>316892</v>
      </c>
    </row>
    <row r="7" spans="2:33">
      <c r="B7" s="98" t="s">
        <v>68</v>
      </c>
      <c r="C7" s="91" t="s">
        <v>64</v>
      </c>
      <c r="D7" s="94">
        <f>'Raw Data'!F25+'Raw Data'!F26+'Raw Data'!F27+'Raw Data'!F28</f>
        <v>12998</v>
      </c>
      <c r="E7" s="94">
        <f>'Raw Data'!G25+'Raw Data'!G26+'Raw Data'!G27+'Raw Data'!G28</f>
        <v>13416</v>
      </c>
      <c r="F7" s="94">
        <f>'Raw Data'!H25+'Raw Data'!H26+'Raw Data'!H27+'Raw Data'!H28</f>
        <v>13784</v>
      </c>
      <c r="G7" s="94">
        <f>'Raw Data'!I25+'Raw Data'!I26+'Raw Data'!I27+'Raw Data'!I28</f>
        <v>14661</v>
      </c>
      <c r="H7" s="94">
        <f>'Raw Data'!J25+'Raw Data'!J26+'Raw Data'!J27+'Raw Data'!J28</f>
        <v>15979</v>
      </c>
      <c r="I7" s="94">
        <f>'Raw Data'!K25+'Raw Data'!K26+'Raw Data'!K27+'Raw Data'!K28</f>
        <v>16537</v>
      </c>
      <c r="J7" s="94">
        <f>'Raw Data'!L25+'Raw Data'!L26+'Raw Data'!L27+'Raw Data'!L28</f>
        <v>17201</v>
      </c>
      <c r="K7" s="94">
        <f>'Raw Data'!M25+'Raw Data'!M26+'Raw Data'!M27+'Raw Data'!M28</f>
        <v>17799</v>
      </c>
      <c r="L7" s="94">
        <f>'Raw Data'!N25+'Raw Data'!N26+'Raw Data'!N27+'Raw Data'!N28</f>
        <v>18173</v>
      </c>
      <c r="M7" s="94">
        <f>'Raw Data'!O25+'Raw Data'!O26+'Raw Data'!O27+'Raw Data'!O28</f>
        <v>19136</v>
      </c>
      <c r="N7" s="94">
        <f ca="1">SUM(OFFSET('2013년-2010년'!$I$5, (COLUMN()-COLUMN($N$3))*25, 0, 4, 1))</f>
        <v>20287</v>
      </c>
      <c r="O7" s="94">
        <f ca="1">SUM(OFFSET('2013년-2010년'!$I$5, (COLUMN()-COLUMN($N$3))*25, 0, 4, 1))</f>
        <v>21489</v>
      </c>
      <c r="P7" s="94">
        <f ca="1">SUM(OFFSET('2013년-2010년'!$I$5, (COLUMN()-COLUMN($N$3))*25, 0, 4, 1))</f>
        <v>22453</v>
      </c>
      <c r="Q7" s="94">
        <f ca="1">SUM(OFFSET('2013년-2010년'!$I$5, (COLUMN()-COLUMN($N$3))*25, 0, 4, 1))</f>
        <v>22960</v>
      </c>
      <c r="R7" s="58"/>
      <c r="S7" s="96" t="s">
        <v>71</v>
      </c>
      <c r="T7" s="97">
        <f t="shared" ref="T7:AG7" si="4">D19+D20+D21+D22</f>
        <v>351180</v>
      </c>
      <c r="U7" s="97">
        <f t="shared" si="4"/>
        <v>351252</v>
      </c>
      <c r="V7" s="97">
        <f t="shared" si="4"/>
        <v>352627</v>
      </c>
      <c r="W7" s="97">
        <f t="shared" si="4"/>
        <v>360109</v>
      </c>
      <c r="X7" s="97">
        <f t="shared" si="4"/>
        <v>366972</v>
      </c>
      <c r="Y7" s="97">
        <f t="shared" si="4"/>
        <v>371063</v>
      </c>
      <c r="Z7" s="97">
        <f t="shared" si="4"/>
        <v>372298</v>
      </c>
      <c r="AA7" s="97">
        <f t="shared" si="4"/>
        <v>372104</v>
      </c>
      <c r="AB7" s="97">
        <f t="shared" si="4"/>
        <v>375180</v>
      </c>
      <c r="AC7" s="97">
        <f t="shared" si="4"/>
        <v>377375</v>
      </c>
      <c r="AD7" s="97">
        <f t="shared" ca="1" si="4"/>
        <v>381439</v>
      </c>
      <c r="AE7" s="97">
        <f t="shared" ca="1" si="4"/>
        <v>384269</v>
      </c>
      <c r="AF7" s="97">
        <f t="shared" ca="1" si="4"/>
        <v>386673</v>
      </c>
      <c r="AG7" s="97">
        <f t="shared" ca="1" si="4"/>
        <v>388775</v>
      </c>
    </row>
    <row r="8" spans="2:33">
      <c r="B8" s="98"/>
      <c r="C8" s="91" t="s">
        <v>65</v>
      </c>
      <c r="D8" s="94">
        <f>'Raw Data'!F29+'Raw Data'!F30+'Raw Data'!F31</f>
        <v>34035</v>
      </c>
      <c r="E8" s="94">
        <f>'Raw Data'!G29+'Raw Data'!G30+'Raw Data'!G31</f>
        <v>33202</v>
      </c>
      <c r="F8" s="94">
        <f>'Raw Data'!H29+'Raw Data'!H30+'Raw Data'!H31</f>
        <v>32795</v>
      </c>
      <c r="G8" s="94">
        <f>'Raw Data'!I29+'Raw Data'!I30+'Raw Data'!I31</f>
        <v>32774</v>
      </c>
      <c r="H8" s="94">
        <f>'Raw Data'!J29+'Raw Data'!J30+'Raw Data'!J31</f>
        <v>33159</v>
      </c>
      <c r="I8" s="94">
        <f>'Raw Data'!K29+'Raw Data'!K30+'Raw Data'!K31</f>
        <v>32549</v>
      </c>
      <c r="J8" s="94">
        <f>'Raw Data'!L29+'Raw Data'!L30+'Raw Data'!L31</f>
        <v>31659</v>
      </c>
      <c r="K8" s="94">
        <f>'Raw Data'!M29+'Raw Data'!M30+'Raw Data'!M31</f>
        <v>31681</v>
      </c>
      <c r="L8" s="94">
        <f>'Raw Data'!N29+'Raw Data'!N30+'Raw Data'!N31</f>
        <v>31686</v>
      </c>
      <c r="M8" s="94">
        <f>'Raw Data'!O29+'Raw Data'!O30+'Raw Data'!O31</f>
        <v>32215</v>
      </c>
      <c r="N8" s="94">
        <f ca="1">SUM(OFFSET('2013년-2010년'!$I$9, (COLUMN()-COLUMN($N$3))*25, 0, 3, 1))</f>
        <v>32959</v>
      </c>
      <c r="O8" s="94">
        <f ca="1">SUM(OFFSET('2013년-2010년'!$I$9, (COLUMN()-COLUMN($N$3))*25, 0, 3, 1))</f>
        <v>33615</v>
      </c>
      <c r="P8" s="94">
        <f ca="1">SUM(OFFSET('2013년-2010년'!$I$9, (COLUMN()-COLUMN($N$3))*25, 0, 3, 1))</f>
        <v>33320</v>
      </c>
      <c r="Q8" s="94">
        <f ca="1">SUM(OFFSET('2013년-2010년'!$I$9, (COLUMN()-COLUMN($N$3))*25, 0, 3, 1))</f>
        <v>33634</v>
      </c>
      <c r="S8" s="96" t="s">
        <v>72</v>
      </c>
      <c r="T8" s="97">
        <f t="shared" ref="T8:AG8" si="5">D23+D24+D25+D26</f>
        <v>359873</v>
      </c>
      <c r="U8" s="97">
        <f t="shared" si="5"/>
        <v>353601</v>
      </c>
      <c r="V8" s="97">
        <f t="shared" si="5"/>
        <v>352006</v>
      </c>
      <c r="W8" s="97">
        <f t="shared" si="5"/>
        <v>357014</v>
      </c>
      <c r="X8" s="97">
        <f t="shared" si="5"/>
        <v>363023</v>
      </c>
      <c r="Y8" s="97">
        <f t="shared" si="5"/>
        <v>364338</v>
      </c>
      <c r="Z8" s="97">
        <f t="shared" si="5"/>
        <v>366011</v>
      </c>
      <c r="AA8" s="97">
        <f t="shared" si="5"/>
        <v>370312</v>
      </c>
      <c r="AB8" s="97">
        <f t="shared" si="5"/>
        <v>373824</v>
      </c>
      <c r="AC8" s="97">
        <f t="shared" si="5"/>
        <v>376319</v>
      </c>
      <c r="AD8" s="97">
        <f t="shared" ca="1" si="5"/>
        <v>376445</v>
      </c>
      <c r="AE8" s="97">
        <f t="shared" ca="1" si="5"/>
        <v>375683</v>
      </c>
      <c r="AF8" s="97">
        <f t="shared" ca="1" si="5"/>
        <v>378534</v>
      </c>
      <c r="AG8" s="97">
        <f t="shared" ca="1" si="5"/>
        <v>379343</v>
      </c>
    </row>
    <row r="9" spans="2:33">
      <c r="B9" s="98"/>
      <c r="C9" s="91" t="s">
        <v>66</v>
      </c>
      <c r="D9" s="94">
        <f>'Raw Data'!F32+'Raw Data'!F33+'Raw Data'!F34+'Raw Data'!F35+'Raw Data'!F36+'Raw Data'!F37</f>
        <v>58840</v>
      </c>
      <c r="E9" s="94">
        <f>'Raw Data'!G32+'Raw Data'!G33+'Raw Data'!G34+'Raw Data'!G35+'Raw Data'!G36+'Raw Data'!G37</f>
        <v>59112</v>
      </c>
      <c r="F9" s="94">
        <f>'Raw Data'!H32+'Raw Data'!H33+'Raw Data'!H34+'Raw Data'!H35+'Raw Data'!H36+'Raw Data'!H37</f>
        <v>60816</v>
      </c>
      <c r="G9" s="94">
        <f>'Raw Data'!I32+'Raw Data'!I33+'Raw Data'!I34+'Raw Data'!I35+'Raw Data'!I36+'Raw Data'!I37</f>
        <v>62705</v>
      </c>
      <c r="H9" s="94">
        <f>'Raw Data'!J32+'Raw Data'!J33+'Raw Data'!J34+'Raw Data'!J35+'Raw Data'!J36+'Raw Data'!J37</f>
        <v>64075</v>
      </c>
      <c r="I9" s="94">
        <f>'Raw Data'!K32+'Raw Data'!K33+'Raw Data'!K34+'Raw Data'!K35+'Raw Data'!K36+'Raw Data'!K37</f>
        <v>64542</v>
      </c>
      <c r="J9" s="94">
        <f>'Raw Data'!L32+'Raw Data'!L33+'Raw Data'!L34+'Raw Data'!L35+'Raw Data'!L36+'Raw Data'!L37</f>
        <v>64349</v>
      </c>
      <c r="K9" s="94">
        <f>'Raw Data'!M32+'Raw Data'!M33+'Raw Data'!M34+'Raw Data'!M35+'Raw Data'!M36+'Raw Data'!M37</f>
        <v>64323</v>
      </c>
      <c r="L9" s="94">
        <f>'Raw Data'!N32+'Raw Data'!N33+'Raw Data'!N34+'Raw Data'!N35+'Raw Data'!N36+'Raw Data'!N37</f>
        <v>64168</v>
      </c>
      <c r="M9" s="94">
        <f>'Raw Data'!O32+'Raw Data'!O33+'Raw Data'!O34+'Raw Data'!O35+'Raw Data'!O36+'Raw Data'!O37</f>
        <v>64916</v>
      </c>
      <c r="N9" s="94">
        <f ca="1">SUM(OFFSET('2013년-2010년'!$I$12, (COLUMN()-COLUMN($N$3))*25, 0, 6, 1))</f>
        <v>65398</v>
      </c>
      <c r="O9" s="94">
        <f ca="1">SUM(OFFSET('2013년-2010년'!$I$12, (COLUMN()-COLUMN($N$3))*25, 0, 6, 1))</f>
        <v>66828</v>
      </c>
      <c r="P9" s="94">
        <f ca="1">SUM(OFFSET('2013년-2010년'!$I$12, (COLUMN()-COLUMN($N$3))*25, 0, 6, 1))</f>
        <v>67695</v>
      </c>
      <c r="Q9" s="94">
        <f ca="1">SUM(OFFSET('2013년-2010년'!$I$12, (COLUMN()-COLUMN($N$3))*25, 0, 6, 1))</f>
        <v>67102</v>
      </c>
      <c r="S9" s="96" t="s">
        <v>73</v>
      </c>
      <c r="T9" s="97">
        <f t="shared" ref="T9:AG9" si="6">D27+D28+D29+D30</f>
        <v>387470</v>
      </c>
      <c r="U9" s="97">
        <f t="shared" si="6"/>
        <v>390140</v>
      </c>
      <c r="V9" s="97">
        <f t="shared" si="6"/>
        <v>391885</v>
      </c>
      <c r="W9" s="97">
        <f t="shared" si="6"/>
        <v>399562</v>
      </c>
      <c r="X9" s="97">
        <f t="shared" si="6"/>
        <v>402024</v>
      </c>
      <c r="Y9" s="97">
        <f t="shared" si="6"/>
        <v>408147</v>
      </c>
      <c r="Z9" s="97">
        <f t="shared" si="6"/>
        <v>412780</v>
      </c>
      <c r="AA9" s="97">
        <f t="shared" si="6"/>
        <v>415677</v>
      </c>
      <c r="AB9" s="97">
        <f t="shared" si="6"/>
        <v>418620</v>
      </c>
      <c r="AC9" s="97">
        <f t="shared" si="6"/>
        <v>423411</v>
      </c>
      <c r="AD9" s="97">
        <f t="shared" ca="1" si="6"/>
        <v>421237</v>
      </c>
      <c r="AE9" s="97">
        <f t="shared" ca="1" si="6"/>
        <v>423655</v>
      </c>
      <c r="AF9" s="97">
        <f t="shared" ca="1" si="6"/>
        <v>428672</v>
      </c>
      <c r="AG9" s="97">
        <f t="shared" ca="1" si="6"/>
        <v>432302</v>
      </c>
    </row>
    <row r="10" spans="2:33">
      <c r="B10" s="98"/>
      <c r="C10" s="91" t="s">
        <v>67</v>
      </c>
      <c r="D10" s="94">
        <f>'Raw Data'!F38+'Raw Data'!F39+'Raw Data'!F40+'Raw Data'!F41+'Raw Data'!F42+'Raw Data'!F43+'Raw Data'!F44+'Raw Data'!F45</f>
        <v>25920</v>
      </c>
      <c r="E10" s="94">
        <f>'Raw Data'!G38+'Raw Data'!G39+'Raw Data'!G40+'Raw Data'!G41+'Raw Data'!G42+'Raw Data'!G43+'Raw Data'!G44+'Raw Data'!G45</f>
        <v>25055</v>
      </c>
      <c r="F10" s="94">
        <f>'Raw Data'!H38+'Raw Data'!H39+'Raw Data'!H40+'Raw Data'!H41+'Raw Data'!H42+'Raw Data'!H43+'Raw Data'!H44+'Raw Data'!H45</f>
        <v>24392</v>
      </c>
      <c r="G10" s="94">
        <f>'Raw Data'!I38+'Raw Data'!I39+'Raw Data'!I40+'Raw Data'!I41+'Raw Data'!I42+'Raw Data'!I43+'Raw Data'!I44+'Raw Data'!I45</f>
        <v>24495</v>
      </c>
      <c r="H10" s="94">
        <f>'Raw Data'!J38+'Raw Data'!J39+'Raw Data'!J40+'Raw Data'!J41+'Raw Data'!J42+'Raw Data'!J43+'Raw Data'!J44+'Raw Data'!J45</f>
        <v>23275</v>
      </c>
      <c r="I10" s="94">
        <f>'Raw Data'!K38+'Raw Data'!K39+'Raw Data'!K40+'Raw Data'!K41+'Raw Data'!K42+'Raw Data'!K43+'Raw Data'!K44+'Raw Data'!K45</f>
        <v>22005</v>
      </c>
      <c r="J10" s="94">
        <f>'Raw Data'!L38+'Raw Data'!L39+'Raw Data'!L40+'Raw Data'!L41+'Raw Data'!L42+'Raw Data'!L43+'Raw Data'!L44+'Raw Data'!L45</f>
        <v>21384</v>
      </c>
      <c r="K10" s="94">
        <f>'Raw Data'!M38+'Raw Data'!M39+'Raw Data'!M40+'Raw Data'!M41+'Raw Data'!M42+'Raw Data'!M43+'Raw Data'!M44+'Raw Data'!M45</f>
        <v>20606</v>
      </c>
      <c r="L10" s="94">
        <f>'Raw Data'!N38+'Raw Data'!N39+'Raw Data'!N40+'Raw Data'!N41+'Raw Data'!N42+'Raw Data'!N43+'Raw Data'!N44+'Raw Data'!N45</f>
        <v>20302</v>
      </c>
      <c r="M10" s="94">
        <f>'Raw Data'!O38+'Raw Data'!O39+'Raw Data'!O40+'Raw Data'!O41+'Raw Data'!O42+'Raw Data'!O43+'Raw Data'!O44+'Raw Data'!O45</f>
        <v>19960</v>
      </c>
      <c r="N10" s="94">
        <f ca="1">SUM(OFFSET('2013년-2010년'!$I$18, (COLUMN()-COLUMN($N$3))*25, 0, 8, 1))</f>
        <v>19346</v>
      </c>
      <c r="O10" s="94">
        <f ca="1">SUM(OFFSET('2013년-2010년'!$I$18, (COLUMN()-COLUMN($N$3))*25, 0, 8, 1))</f>
        <v>18875</v>
      </c>
      <c r="P10" s="94">
        <f ca="1">SUM(OFFSET('2013년-2010년'!$I$18, (COLUMN()-COLUMN($N$3))*25, 0, 8, 1))</f>
        <v>18099</v>
      </c>
      <c r="Q10" s="94">
        <f ca="1">SUM(OFFSET('2013년-2010년'!$I$18, (COLUMN()-COLUMN($N$3))*25, 0, 8, 1))</f>
        <v>17504</v>
      </c>
      <c r="S10" s="96" t="s">
        <v>74</v>
      </c>
      <c r="T10" s="97">
        <f t="shared" ref="T10:AG10" si="7">D31+D32+D33+D34</f>
        <v>438168</v>
      </c>
      <c r="U10" s="97">
        <f t="shared" si="7"/>
        <v>441984</v>
      </c>
      <c r="V10" s="97">
        <f t="shared" si="7"/>
        <v>440142</v>
      </c>
      <c r="W10" s="97">
        <f t="shared" si="7"/>
        <v>447056</v>
      </c>
      <c r="X10" s="97">
        <f t="shared" si="7"/>
        <v>454744</v>
      </c>
      <c r="Y10" s="97">
        <f t="shared" si="7"/>
        <v>447687</v>
      </c>
      <c r="Z10" s="97">
        <f t="shared" si="7"/>
        <v>455407</v>
      </c>
      <c r="AA10" s="97">
        <f t="shared" si="7"/>
        <v>461617</v>
      </c>
      <c r="AB10" s="97">
        <f t="shared" si="7"/>
        <v>469560</v>
      </c>
      <c r="AC10" s="97">
        <f t="shared" si="7"/>
        <v>475961</v>
      </c>
      <c r="AD10" s="97">
        <f t="shared" ca="1" si="7"/>
        <v>485347</v>
      </c>
      <c r="AE10" s="97">
        <f t="shared" ca="1" si="7"/>
        <v>490639</v>
      </c>
      <c r="AF10" s="97">
        <f t="shared" ca="1" si="7"/>
        <v>494422</v>
      </c>
      <c r="AG10" s="97">
        <f t="shared" ca="1" si="7"/>
        <v>497692</v>
      </c>
    </row>
    <row r="11" spans="2:33">
      <c r="B11" s="98" t="s">
        <v>69</v>
      </c>
      <c r="C11" s="91" t="s">
        <v>64</v>
      </c>
      <c r="D11" s="94">
        <f>'Raw Data'!F47+'Raw Data'!F48+'Raw Data'!F49+'Raw Data'!F50</f>
        <v>27132</v>
      </c>
      <c r="E11" s="94">
        <f>'Raw Data'!G47+'Raw Data'!G48+'Raw Data'!G49+'Raw Data'!G50</f>
        <v>28748</v>
      </c>
      <c r="F11" s="94">
        <f>'Raw Data'!H47+'Raw Data'!H48+'Raw Data'!H49+'Raw Data'!H50</f>
        <v>29847</v>
      </c>
      <c r="G11" s="94">
        <f>'Raw Data'!I47+'Raw Data'!I48+'Raw Data'!I49+'Raw Data'!I50</f>
        <v>31504</v>
      </c>
      <c r="H11" s="94">
        <f>'Raw Data'!J47+'Raw Data'!J48+'Raw Data'!J49+'Raw Data'!J50</f>
        <v>33152</v>
      </c>
      <c r="I11" s="94">
        <f>'Raw Data'!K47+'Raw Data'!K48+'Raw Data'!K49+'Raw Data'!K50</f>
        <v>34430</v>
      </c>
      <c r="J11" s="94">
        <f>'Raw Data'!L47+'Raw Data'!L48+'Raw Data'!L49+'Raw Data'!L50</f>
        <v>35891</v>
      </c>
      <c r="K11" s="94">
        <f>'Raw Data'!M47+'Raw Data'!M48+'Raw Data'!M49+'Raw Data'!M50</f>
        <v>37629</v>
      </c>
      <c r="L11" s="94">
        <f>'Raw Data'!N47+'Raw Data'!N48+'Raw Data'!N49+'Raw Data'!N50</f>
        <v>39213</v>
      </c>
      <c r="M11" s="94">
        <f>'Raw Data'!O47+'Raw Data'!O48+'Raw Data'!O49+'Raw Data'!O50</f>
        <v>40607</v>
      </c>
      <c r="N11" s="94">
        <f ca="1">SUM(OFFSET('2013년-2010년'!$L$5, (COLUMN()-COLUMN($N$3))*25, 0, 4, 1))</f>
        <v>42349</v>
      </c>
      <c r="O11" s="94">
        <f ca="1">SUM(OFFSET('2013년-2010년'!$L$5, (COLUMN()-COLUMN($N$3))*25, 0, 4, 1))</f>
        <v>43766</v>
      </c>
      <c r="P11" s="94">
        <f ca="1">SUM(OFFSET('2013년-2010년'!$L$5, (COLUMN()-COLUMN($N$3))*25, 0, 4, 1))</f>
        <v>45404</v>
      </c>
      <c r="Q11" s="94">
        <f ca="1">SUM(OFFSET('2013년-2010년'!$L$5, (COLUMN()-COLUMN($N$3))*25, 0, 4, 1))</f>
        <v>45779</v>
      </c>
      <c r="S11" s="96" t="s">
        <v>75</v>
      </c>
      <c r="T11" s="97">
        <f t="shared" ref="T11:AG11" si="8">D35+D36+D37+D38</f>
        <v>292977</v>
      </c>
      <c r="U11" s="97">
        <f t="shared" si="8"/>
        <v>297702</v>
      </c>
      <c r="V11" s="97">
        <f t="shared" si="8"/>
        <v>302563</v>
      </c>
      <c r="W11" s="97">
        <f t="shared" si="8"/>
        <v>311569</v>
      </c>
      <c r="X11" s="97">
        <f t="shared" si="8"/>
        <v>317695</v>
      </c>
      <c r="Y11" s="97">
        <f t="shared" si="8"/>
        <v>322915</v>
      </c>
      <c r="Z11" s="97">
        <f t="shared" si="8"/>
        <v>328002</v>
      </c>
      <c r="AA11" s="97">
        <f t="shared" si="8"/>
        <v>330704</v>
      </c>
      <c r="AB11" s="97">
        <f t="shared" si="8"/>
        <v>334426</v>
      </c>
      <c r="AC11" s="97">
        <f t="shared" si="8"/>
        <v>338410</v>
      </c>
      <c r="AD11" s="97">
        <f t="shared" ca="1" si="8"/>
        <v>341921</v>
      </c>
      <c r="AE11" s="97">
        <f t="shared" ca="1" si="8"/>
        <v>346493</v>
      </c>
      <c r="AF11" s="97">
        <f t="shared" ca="1" si="8"/>
        <v>348740</v>
      </c>
      <c r="AG11" s="97">
        <f t="shared" ca="1" si="8"/>
        <v>350007</v>
      </c>
    </row>
    <row r="12" spans="2:33">
      <c r="B12" s="98"/>
      <c r="C12" s="91" t="s">
        <v>65</v>
      </c>
      <c r="D12" s="94">
        <f>'Raw Data'!F51+'Raw Data'!F52+'Raw Data'!F53</f>
        <v>54916</v>
      </c>
      <c r="E12" s="94">
        <f>'Raw Data'!G51+'Raw Data'!G52+'Raw Data'!G53</f>
        <v>56669</v>
      </c>
      <c r="F12" s="94">
        <f>'Raw Data'!H51+'Raw Data'!H52+'Raw Data'!H53</f>
        <v>56418</v>
      </c>
      <c r="G12" s="94">
        <f>'Raw Data'!I51+'Raw Data'!I52+'Raw Data'!I53</f>
        <v>56882</v>
      </c>
      <c r="H12" s="94">
        <f>'Raw Data'!J51+'Raw Data'!J52+'Raw Data'!J53</f>
        <v>57038</v>
      </c>
      <c r="I12" s="94">
        <f>'Raw Data'!K51+'Raw Data'!K52+'Raw Data'!K53</f>
        <v>56446</v>
      </c>
      <c r="J12" s="94">
        <f>'Raw Data'!L51+'Raw Data'!L52+'Raw Data'!L53</f>
        <v>55349</v>
      </c>
      <c r="K12" s="94">
        <f>'Raw Data'!M51+'Raw Data'!M52+'Raw Data'!M53</f>
        <v>54836</v>
      </c>
      <c r="L12" s="94">
        <f>'Raw Data'!N51+'Raw Data'!N52+'Raw Data'!N53</f>
        <v>56002</v>
      </c>
      <c r="M12" s="94">
        <f>'Raw Data'!O51+'Raw Data'!O52+'Raw Data'!O53</f>
        <v>57478</v>
      </c>
      <c r="N12" s="94">
        <f ca="1">SUM(OFFSET('2013년-2010년'!$L$9, (COLUMN()-COLUMN($N$3))*25, 0, 3, 1))</f>
        <v>58591</v>
      </c>
      <c r="O12" s="94">
        <f ca="1">SUM(OFFSET('2013년-2010년'!$L$9, (COLUMN()-COLUMN($N$3))*25, 0, 3, 1))</f>
        <v>60085</v>
      </c>
      <c r="P12" s="94">
        <f ca="1">SUM(OFFSET('2013년-2010년'!$L$9, (COLUMN()-COLUMN($N$3))*25, 0, 3, 1))</f>
        <v>61809</v>
      </c>
      <c r="Q12" s="94">
        <f ca="1">SUM(OFFSET('2013년-2010년'!$L$9, (COLUMN()-COLUMN($N$3))*25, 0, 3, 1))</f>
        <v>61900</v>
      </c>
      <c r="S12" s="96" t="s">
        <v>76</v>
      </c>
      <c r="T12" s="97">
        <f t="shared" ref="T12:AG12" si="9">D39+D40+D41+D42</f>
        <v>309494</v>
      </c>
      <c r="U12" s="97">
        <f t="shared" si="9"/>
        <v>313989</v>
      </c>
      <c r="V12" s="97">
        <f t="shared" si="9"/>
        <v>319373</v>
      </c>
      <c r="W12" s="97">
        <f t="shared" si="9"/>
        <v>327361</v>
      </c>
      <c r="X12" s="97">
        <f t="shared" si="9"/>
        <v>335631</v>
      </c>
      <c r="Y12" s="97">
        <f t="shared" si="9"/>
        <v>341649</v>
      </c>
      <c r="Z12" s="97">
        <f t="shared" si="9"/>
        <v>346234</v>
      </c>
      <c r="AA12" s="97">
        <f t="shared" si="9"/>
        <v>350272</v>
      </c>
      <c r="AB12" s="97">
        <f t="shared" si="9"/>
        <v>353241</v>
      </c>
      <c r="AC12" s="97">
        <f t="shared" si="9"/>
        <v>355712</v>
      </c>
      <c r="AD12" s="97">
        <f t="shared" ca="1" si="9"/>
        <v>360609</v>
      </c>
      <c r="AE12" s="97">
        <f t="shared" ca="1" si="9"/>
        <v>364454</v>
      </c>
      <c r="AF12" s="97">
        <f t="shared" ca="1" si="9"/>
        <v>367949</v>
      </c>
      <c r="AG12" s="97">
        <f t="shared" ca="1" si="9"/>
        <v>370734</v>
      </c>
    </row>
    <row r="13" spans="2:33">
      <c r="B13" s="98"/>
      <c r="C13" s="91" t="s">
        <v>66</v>
      </c>
      <c r="D13" s="94">
        <f>'Raw Data'!F54+'Raw Data'!F55+'Raw Data'!F56+'Raw Data'!F57+'Raw Data'!F58+'Raw Data'!F59</f>
        <v>105311</v>
      </c>
      <c r="E13" s="94">
        <f>'Raw Data'!G54+'Raw Data'!G55+'Raw Data'!G56+'Raw Data'!G57+'Raw Data'!G58+'Raw Data'!G59</f>
        <v>108830</v>
      </c>
      <c r="F13" s="94">
        <f>'Raw Data'!H54+'Raw Data'!H55+'Raw Data'!H56+'Raw Data'!H57+'Raw Data'!H58+'Raw Data'!H59</f>
        <v>111950</v>
      </c>
      <c r="G13" s="94">
        <f>'Raw Data'!I54+'Raw Data'!I55+'Raw Data'!I56+'Raw Data'!I57+'Raw Data'!I58+'Raw Data'!I59</f>
        <v>116012</v>
      </c>
      <c r="H13" s="94">
        <f>'Raw Data'!J54+'Raw Data'!J55+'Raw Data'!J56+'Raw Data'!J57+'Raw Data'!J58+'Raw Data'!J59</f>
        <v>116204</v>
      </c>
      <c r="I13" s="94">
        <f>'Raw Data'!K54+'Raw Data'!K55+'Raw Data'!K56+'Raw Data'!K57+'Raw Data'!K58+'Raw Data'!K59</f>
        <v>116574</v>
      </c>
      <c r="J13" s="94">
        <f>'Raw Data'!L54+'Raw Data'!L55+'Raw Data'!L56+'Raw Data'!L57+'Raw Data'!L58+'Raw Data'!L59</f>
        <v>116322</v>
      </c>
      <c r="K13" s="94">
        <f>'Raw Data'!M54+'Raw Data'!M55+'Raw Data'!M56+'Raw Data'!M57+'Raw Data'!M58+'Raw Data'!M59</f>
        <v>116722</v>
      </c>
      <c r="L13" s="94">
        <f>'Raw Data'!N54+'Raw Data'!N55+'Raw Data'!N56+'Raw Data'!N57+'Raw Data'!N58+'Raw Data'!N59</f>
        <v>116979</v>
      </c>
      <c r="M13" s="94">
        <f>'Raw Data'!O54+'Raw Data'!O55+'Raw Data'!O56+'Raw Data'!O57+'Raw Data'!O58+'Raw Data'!O59</f>
        <v>116933</v>
      </c>
      <c r="N13" s="94">
        <f ca="1">SUM(OFFSET('2013년-2010년'!$L$12, (COLUMN()-COLUMN($N$3))*25, 0, 6, 1))</f>
        <v>116968</v>
      </c>
      <c r="O13" s="94">
        <f ca="1">SUM(OFFSET('2013년-2010년'!$L$12, (COLUMN()-COLUMN($N$3))*25, 0, 6, 1))</f>
        <v>118416</v>
      </c>
      <c r="P13" s="94">
        <f ca="1">SUM(OFFSET('2013년-2010년'!$L$12, (COLUMN()-COLUMN($N$3))*25, 0, 6, 1))</f>
        <v>120238</v>
      </c>
      <c r="Q13" s="94">
        <f ca="1">SUM(OFFSET('2013년-2010년'!$L$12, (COLUMN()-COLUMN($N$3))*25, 0, 6, 1))</f>
        <v>118468</v>
      </c>
      <c r="S13" s="96" t="s">
        <v>77</v>
      </c>
      <c r="T13" s="97">
        <f t="shared" ref="T13:AG13" si="10">D43+D44+D45+D46</f>
        <v>502925</v>
      </c>
      <c r="U13" s="97">
        <f t="shared" si="10"/>
        <v>508014</v>
      </c>
      <c r="V13" s="97">
        <f t="shared" si="10"/>
        <v>514946</v>
      </c>
      <c r="W13" s="97">
        <f t="shared" si="10"/>
        <v>527032</v>
      </c>
      <c r="X13" s="97">
        <f t="shared" si="10"/>
        <v>537303</v>
      </c>
      <c r="Y13" s="97">
        <f t="shared" si="10"/>
        <v>548160</v>
      </c>
      <c r="Z13" s="97">
        <f t="shared" si="10"/>
        <v>558075</v>
      </c>
      <c r="AA13" s="97">
        <f t="shared" si="10"/>
        <v>571212</v>
      </c>
      <c r="AB13" s="97">
        <f t="shared" si="10"/>
        <v>578221</v>
      </c>
      <c r="AC13" s="97">
        <f t="shared" si="10"/>
        <v>586056</v>
      </c>
      <c r="AD13" s="97">
        <f t="shared" ca="1" si="10"/>
        <v>594027</v>
      </c>
      <c r="AE13" s="97">
        <f t="shared" ca="1" si="10"/>
        <v>600829</v>
      </c>
      <c r="AF13" s="97">
        <f t="shared" ca="1" si="10"/>
        <v>608062</v>
      </c>
      <c r="AG13" s="97">
        <f t="shared" ca="1" si="10"/>
        <v>615425</v>
      </c>
    </row>
    <row r="14" spans="2:33">
      <c r="B14" s="98"/>
      <c r="C14" s="91" t="s">
        <v>67</v>
      </c>
      <c r="D14" s="94">
        <f>'Raw Data'!F60+'Raw Data'!F61+'Raw Data'!F62+'Raw Data'!F63+'Raw Data'!F64+'Raw Data'!F65+'Raw Data'!F66+'Raw Data'!F67</f>
        <v>39747</v>
      </c>
      <c r="E14" s="94">
        <f>'Raw Data'!G60+'Raw Data'!G61+'Raw Data'!G62+'Raw Data'!G63+'Raw Data'!G64+'Raw Data'!G65+'Raw Data'!G66+'Raw Data'!G67</f>
        <v>39037</v>
      </c>
      <c r="F14" s="94">
        <f>'Raw Data'!H60+'Raw Data'!H61+'Raw Data'!H62+'Raw Data'!H63+'Raw Data'!H64+'Raw Data'!H65+'Raw Data'!H66+'Raw Data'!H67</f>
        <v>39070</v>
      </c>
      <c r="G14" s="94">
        <f>'Raw Data'!I60+'Raw Data'!I61+'Raw Data'!I62+'Raw Data'!I63+'Raw Data'!I64+'Raw Data'!I65+'Raw Data'!I66+'Raw Data'!I67</f>
        <v>40247</v>
      </c>
      <c r="H14" s="94">
        <f>'Raw Data'!J60+'Raw Data'!J61+'Raw Data'!J62+'Raw Data'!J63+'Raw Data'!J64+'Raw Data'!J65+'Raw Data'!J66+'Raw Data'!J67</f>
        <v>38791</v>
      </c>
      <c r="I14" s="94">
        <f>'Raw Data'!K60+'Raw Data'!K61+'Raw Data'!K62+'Raw Data'!K63+'Raw Data'!K64+'Raw Data'!K65+'Raw Data'!K66+'Raw Data'!K67</f>
        <v>37640</v>
      </c>
      <c r="J14" s="94">
        <f>'Raw Data'!L60+'Raw Data'!L61+'Raw Data'!L62+'Raw Data'!L63+'Raw Data'!L64+'Raw Data'!L65+'Raw Data'!L66+'Raw Data'!L67</f>
        <v>36882</v>
      </c>
      <c r="K14" s="94">
        <f>'Raw Data'!M60+'Raw Data'!M61+'Raw Data'!M62+'Raw Data'!M63+'Raw Data'!M64+'Raw Data'!M65+'Raw Data'!M66+'Raw Data'!M67</f>
        <v>35915</v>
      </c>
      <c r="L14" s="94">
        <f>'Raw Data'!N60+'Raw Data'!N61+'Raw Data'!N62+'Raw Data'!N63+'Raw Data'!N64+'Raw Data'!N65+'Raw Data'!N66+'Raw Data'!N67</f>
        <v>35715</v>
      </c>
      <c r="M14" s="94">
        <f>'Raw Data'!O60+'Raw Data'!O61+'Raw Data'!O62+'Raw Data'!O63+'Raw Data'!O64+'Raw Data'!O65+'Raw Data'!O66+'Raw Data'!O67</f>
        <v>34896</v>
      </c>
      <c r="N14" s="94">
        <f ca="1">SUM(OFFSET('2013년-2010년'!$L$18, (COLUMN()-COLUMN($N$3))*25, 0, 8, 1))</f>
        <v>34017</v>
      </c>
      <c r="O14" s="94">
        <f ca="1">SUM(OFFSET('2013년-2010년'!$L$18, (COLUMN()-COLUMN($N$3))*25, 0, 8, 1))</f>
        <v>33027</v>
      </c>
      <c r="P14" s="94">
        <f ca="1">SUM(OFFSET('2013년-2010년'!$L$18, (COLUMN()-COLUMN($N$3))*25, 0, 8, 1))</f>
        <v>31837</v>
      </c>
      <c r="Q14" s="94">
        <f ca="1">SUM(OFFSET('2013년-2010년'!$L$18, (COLUMN()-COLUMN($N$3))*25, 0, 8, 1))</f>
        <v>30996</v>
      </c>
      <c r="S14" s="96" t="s">
        <v>78</v>
      </c>
      <c r="T14" s="97">
        <f t="shared" ref="T14:AG14" si="11">D47+D48+D49+D50</f>
        <v>470869</v>
      </c>
      <c r="U14" s="97">
        <f t="shared" si="11"/>
        <v>470602</v>
      </c>
      <c r="V14" s="97">
        <f t="shared" si="11"/>
        <v>477173</v>
      </c>
      <c r="W14" s="97">
        <f t="shared" si="11"/>
        <v>484043</v>
      </c>
      <c r="X14" s="97">
        <f t="shared" si="11"/>
        <v>484546</v>
      </c>
      <c r="Y14" s="97">
        <f t="shared" si="11"/>
        <v>487666</v>
      </c>
      <c r="Z14" s="97">
        <f t="shared" si="11"/>
        <v>491202</v>
      </c>
      <c r="AA14" s="97">
        <f t="shared" si="11"/>
        <v>495937</v>
      </c>
      <c r="AB14" s="97">
        <f t="shared" si="11"/>
        <v>502578</v>
      </c>
      <c r="AC14" s="97">
        <f t="shared" si="11"/>
        <v>503243</v>
      </c>
      <c r="AD14" s="97">
        <f t="shared" ca="1" si="11"/>
        <v>508111</v>
      </c>
      <c r="AE14" s="97">
        <f t="shared" ca="1" si="11"/>
        <v>505902</v>
      </c>
      <c r="AF14" s="97">
        <f t="shared" ca="1" si="11"/>
        <v>498350</v>
      </c>
      <c r="AG14" s="97">
        <f t="shared" ca="1" si="11"/>
        <v>492925</v>
      </c>
    </row>
    <row r="15" spans="2:33">
      <c r="B15" s="98" t="s">
        <v>70</v>
      </c>
      <c r="C15" s="91" t="s">
        <v>64</v>
      </c>
      <c r="D15" s="94">
        <f>'Raw Data'!F69+'Raw Data'!F70+'Raw Data'!F71+'Raw Data'!F72</f>
        <v>35423</v>
      </c>
      <c r="E15" s="94">
        <f>'Raw Data'!G69+'Raw Data'!G70+'Raw Data'!G71+'Raw Data'!G72</f>
        <v>37341</v>
      </c>
      <c r="F15" s="94">
        <f>'Raw Data'!H69+'Raw Data'!H70+'Raw Data'!H71+'Raw Data'!H72</f>
        <v>38634</v>
      </c>
      <c r="G15" s="94">
        <f>'Raw Data'!I69+'Raw Data'!I70+'Raw Data'!I71+'Raw Data'!I72</f>
        <v>40876</v>
      </c>
      <c r="H15" s="94">
        <f>'Raw Data'!J69+'Raw Data'!J70+'Raw Data'!J71+'Raw Data'!J72</f>
        <v>44259</v>
      </c>
      <c r="I15" s="94">
        <f>'Raw Data'!K69+'Raw Data'!K70+'Raw Data'!K71+'Raw Data'!K72</f>
        <v>46785</v>
      </c>
      <c r="J15" s="94">
        <f>'Raw Data'!L69+'Raw Data'!L70+'Raw Data'!L71+'Raw Data'!L72</f>
        <v>47999</v>
      </c>
      <c r="K15" s="94">
        <f>'Raw Data'!M69+'Raw Data'!M70+'Raw Data'!M71+'Raw Data'!M72</f>
        <v>48774</v>
      </c>
      <c r="L15" s="94">
        <f>'Raw Data'!N69+'Raw Data'!N70+'Raw Data'!N71+'Raw Data'!N72</f>
        <v>49946</v>
      </c>
      <c r="M15" s="94">
        <f>'Raw Data'!O69+'Raw Data'!O70+'Raw Data'!O71+'Raw Data'!O72</f>
        <v>51145</v>
      </c>
      <c r="N15" s="94">
        <f ca="1">SUM(OFFSET('2013년-2010년'!$O$5, (COLUMN()-COLUMN($N$3))*25, 0, 4, 1))</f>
        <v>53455</v>
      </c>
      <c r="O15" s="94">
        <f ca="1">SUM(OFFSET('2013년-2010년'!$O$5, (COLUMN()-COLUMN($N$3))*25, 0, 4, 1))</f>
        <v>55064</v>
      </c>
      <c r="P15" s="94">
        <f ca="1">SUM(OFFSET('2013년-2010년'!$O$5, (COLUMN()-COLUMN($N$3))*25, 0, 4, 1))</f>
        <v>57021</v>
      </c>
      <c r="Q15" s="94">
        <f ca="1">SUM(OFFSET('2013년-2010년'!$O$5, (COLUMN()-COLUMN($N$3))*25, 0, 4, 1))</f>
        <v>60466</v>
      </c>
      <c r="S15" s="96" t="s">
        <v>79</v>
      </c>
      <c r="T15" s="97">
        <f t="shared" ref="T15:AG15" si="12">D51+D52+D53+D54</f>
        <v>320629</v>
      </c>
      <c r="U15" s="97">
        <f t="shared" si="12"/>
        <v>319554</v>
      </c>
      <c r="V15" s="97">
        <f t="shared" si="12"/>
        <v>315659</v>
      </c>
      <c r="W15" s="97">
        <f t="shared" si="12"/>
        <v>322952</v>
      </c>
      <c r="X15" s="97">
        <f t="shared" si="12"/>
        <v>323171</v>
      </c>
      <c r="Y15" s="97">
        <f t="shared" si="12"/>
        <v>323080</v>
      </c>
      <c r="Z15" s="97">
        <f t="shared" si="12"/>
        <v>325028</v>
      </c>
      <c r="AA15" s="97">
        <f t="shared" si="12"/>
        <v>325871</v>
      </c>
      <c r="AB15" s="97">
        <f t="shared" si="12"/>
        <v>323105</v>
      </c>
      <c r="AC15" s="97">
        <f t="shared" si="12"/>
        <v>320861</v>
      </c>
      <c r="AD15" s="97">
        <f t="shared" ca="1" si="12"/>
        <v>324067</v>
      </c>
      <c r="AE15" s="97">
        <f t="shared" ca="1" si="12"/>
        <v>324733</v>
      </c>
      <c r="AF15" s="97">
        <f t="shared" ca="1" si="12"/>
        <v>324529</v>
      </c>
      <c r="AG15" s="97">
        <f t="shared" ca="1" si="12"/>
        <v>333871</v>
      </c>
    </row>
    <row r="16" spans="2:33">
      <c r="B16" s="98"/>
      <c r="C16" s="91" t="s">
        <v>65</v>
      </c>
      <c r="D16" s="94">
        <f>'Raw Data'!F73+'Raw Data'!F74+'Raw Data'!F75</f>
        <v>69169</v>
      </c>
      <c r="E16" s="94">
        <f>'Raw Data'!G73+'Raw Data'!G74+'Raw Data'!G75</f>
        <v>69598</v>
      </c>
      <c r="F16" s="94">
        <f>'Raw Data'!H73+'Raw Data'!H74+'Raw Data'!H75</f>
        <v>70282</v>
      </c>
      <c r="G16" s="94">
        <f>'Raw Data'!I73+'Raw Data'!I74+'Raw Data'!I75</f>
        <v>72258</v>
      </c>
      <c r="H16" s="94">
        <f>'Raw Data'!J73+'Raw Data'!J74+'Raw Data'!J75</f>
        <v>74401</v>
      </c>
      <c r="I16" s="94">
        <f>'Raw Data'!K73+'Raw Data'!K74+'Raw Data'!K75</f>
        <v>76153</v>
      </c>
      <c r="J16" s="94">
        <f>'Raw Data'!L73+'Raw Data'!L74+'Raw Data'!L75</f>
        <v>74874</v>
      </c>
      <c r="K16" s="94">
        <f>'Raw Data'!M73+'Raw Data'!M74+'Raw Data'!M75</f>
        <v>73382</v>
      </c>
      <c r="L16" s="94">
        <f>'Raw Data'!N73+'Raw Data'!N74+'Raw Data'!N75</f>
        <v>73308</v>
      </c>
      <c r="M16" s="94">
        <f>'Raw Data'!O73+'Raw Data'!O74+'Raw Data'!O75</f>
        <v>73830</v>
      </c>
      <c r="N16" s="94">
        <f ca="1">SUM(OFFSET('2013년-2010년'!$O$9, (COLUMN()-COLUMN($N$3))*25, 0, 3, 1))</f>
        <v>75610</v>
      </c>
      <c r="O16" s="94">
        <f ca="1">SUM(OFFSET('2013년-2010년'!$O$9, (COLUMN()-COLUMN($N$3))*25, 0, 3, 1))</f>
        <v>75447</v>
      </c>
      <c r="P16" s="94">
        <f ca="1">SUM(OFFSET('2013년-2010년'!$O$9, (COLUMN()-COLUMN($N$3))*25, 0, 3, 1))</f>
        <v>75271</v>
      </c>
      <c r="Q16" s="94">
        <f ca="1">SUM(OFFSET('2013년-2010년'!$O$9, (COLUMN()-COLUMN($N$3))*25, 0, 3, 1))</f>
        <v>77944</v>
      </c>
      <c r="S16" s="96" t="s">
        <v>80</v>
      </c>
      <c r="T16" s="97">
        <f t="shared" ref="T16:AG16" si="13">D55+D56+D57+D58</f>
        <v>375162</v>
      </c>
      <c r="U16" s="97">
        <f t="shared" si="13"/>
        <v>375585</v>
      </c>
      <c r="V16" s="97">
        <f t="shared" si="13"/>
        <v>378686</v>
      </c>
      <c r="W16" s="97">
        <f t="shared" si="13"/>
        <v>381858</v>
      </c>
      <c r="X16" s="97">
        <f t="shared" si="13"/>
        <v>385925</v>
      </c>
      <c r="Y16" s="97">
        <f t="shared" si="13"/>
        <v>386359</v>
      </c>
      <c r="Z16" s="97">
        <f t="shared" si="13"/>
        <v>385783</v>
      </c>
      <c r="AA16" s="97">
        <f t="shared" si="13"/>
        <v>390887</v>
      </c>
      <c r="AB16" s="97">
        <f t="shared" si="13"/>
        <v>398351</v>
      </c>
      <c r="AC16" s="97">
        <f t="shared" si="13"/>
        <v>395830</v>
      </c>
      <c r="AD16" s="97">
        <f t="shared" ca="1" si="13"/>
        <v>308354</v>
      </c>
      <c r="AE16" s="97">
        <f t="shared" ca="1" si="13"/>
        <v>311325</v>
      </c>
      <c r="AF16" s="97">
        <f t="shared" ca="1" si="13"/>
        <v>313857</v>
      </c>
      <c r="AG16" s="97">
        <f t="shared" ca="1" si="13"/>
        <v>320829</v>
      </c>
    </row>
    <row r="17" spans="2:33">
      <c r="B17" s="98"/>
      <c r="C17" s="91" t="s">
        <v>66</v>
      </c>
      <c r="D17" s="94">
        <f>'Raw Data'!F76+'Raw Data'!F77+'Raw Data'!F78+'Raw Data'!F79+'Raw Data'!F80+'Raw Data'!F81</f>
        <v>130712</v>
      </c>
      <c r="E17" s="94">
        <f>'Raw Data'!G76+'Raw Data'!G77+'Raw Data'!G78+'Raw Data'!G79+'Raw Data'!G80+'Raw Data'!G81</f>
        <v>133575</v>
      </c>
      <c r="F17" s="94">
        <f>'Raw Data'!H76+'Raw Data'!H77+'Raw Data'!H78+'Raw Data'!H79+'Raw Data'!H80+'Raw Data'!H81</f>
        <v>137376</v>
      </c>
      <c r="G17" s="94">
        <f>'Raw Data'!I76+'Raw Data'!I77+'Raw Data'!I78+'Raw Data'!I79+'Raw Data'!I80+'Raw Data'!I81</f>
        <v>141768</v>
      </c>
      <c r="H17" s="94">
        <f>'Raw Data'!J76+'Raw Data'!J77+'Raw Data'!J78+'Raw Data'!J79+'Raw Data'!J80+'Raw Data'!J81</f>
        <v>146372</v>
      </c>
      <c r="I17" s="94">
        <f>'Raw Data'!K76+'Raw Data'!K77+'Raw Data'!K78+'Raw Data'!K79+'Raw Data'!K80+'Raw Data'!K81</f>
        <v>150758</v>
      </c>
      <c r="J17" s="94">
        <f>'Raw Data'!L76+'Raw Data'!L77+'Raw Data'!L78+'Raw Data'!L79+'Raw Data'!L80+'Raw Data'!L81</f>
        <v>148565</v>
      </c>
      <c r="K17" s="94">
        <f>'Raw Data'!M76+'Raw Data'!M77+'Raw Data'!M78+'Raw Data'!M79+'Raw Data'!M80+'Raw Data'!M81</f>
        <v>145743</v>
      </c>
      <c r="L17" s="94">
        <f>'Raw Data'!N76+'Raw Data'!N77+'Raw Data'!N78+'Raw Data'!N79+'Raw Data'!N80+'Raw Data'!N81</f>
        <v>143647</v>
      </c>
      <c r="M17" s="94">
        <f>'Raw Data'!O76+'Raw Data'!O77+'Raw Data'!O78+'Raw Data'!O79+'Raw Data'!O80+'Raw Data'!O81</f>
        <v>142232</v>
      </c>
      <c r="N17" s="94">
        <f ca="1">SUM(OFFSET('2013년-2010년'!$O$12, (COLUMN()-COLUMN($N$3))*25, 0, 6, 1))</f>
        <v>142085</v>
      </c>
      <c r="O17" s="94">
        <f ca="1">SUM(OFFSET('2013년-2010년'!$O$12, (COLUMN()-COLUMN($N$3))*25, 0, 6, 1))</f>
        <v>142177</v>
      </c>
      <c r="P17" s="94">
        <f ca="1">SUM(OFFSET('2013년-2010년'!$O$12, (COLUMN()-COLUMN($N$3))*25, 0, 6, 1))</f>
        <v>143708</v>
      </c>
      <c r="Q17" s="94">
        <f ca="1">SUM(OFFSET('2013년-2010년'!$O$12, (COLUMN()-COLUMN($N$3))*25, 0, 6, 1))</f>
        <v>146388</v>
      </c>
      <c r="S17" s="96" t="s">
        <v>81</v>
      </c>
      <c r="T17" s="97">
        <f t="shared" ref="T17:AG17" si="14">D59+D60+D61+D62</f>
        <v>439252</v>
      </c>
      <c r="U17" s="97">
        <f t="shared" si="14"/>
        <v>444010</v>
      </c>
      <c r="V17" s="97">
        <f t="shared" si="14"/>
        <v>450487</v>
      </c>
      <c r="W17" s="97">
        <f t="shared" si="14"/>
        <v>457781</v>
      </c>
      <c r="X17" s="97">
        <f t="shared" si="14"/>
        <v>462285</v>
      </c>
      <c r="Y17" s="97">
        <f t="shared" si="14"/>
        <v>468145</v>
      </c>
      <c r="Z17" s="97">
        <f t="shared" si="14"/>
        <v>475018</v>
      </c>
      <c r="AA17" s="97">
        <f t="shared" si="14"/>
        <v>481845</v>
      </c>
      <c r="AB17" s="97">
        <f t="shared" si="14"/>
        <v>489010</v>
      </c>
      <c r="AC17" s="97">
        <f t="shared" si="14"/>
        <v>490708</v>
      </c>
      <c r="AD17" s="97">
        <f t="shared" ca="1" si="14"/>
        <v>496934</v>
      </c>
      <c r="AE17" s="97">
        <f t="shared" ca="1" si="14"/>
        <v>500533</v>
      </c>
      <c r="AF17" s="97">
        <f t="shared" ca="1" si="14"/>
        <v>505605</v>
      </c>
      <c r="AG17" s="97">
        <f t="shared" ca="1" si="14"/>
        <v>505223</v>
      </c>
    </row>
    <row r="18" spans="2:33">
      <c r="B18" s="98"/>
      <c r="C18" s="91" t="s">
        <v>67</v>
      </c>
      <c r="D18" s="94">
        <f>'Raw Data'!F82+'Raw Data'!F83+'Raw Data'!F84+'Raw Data'!F85+'Raw Data'!F86+'Raw Data'!F87+'Raw Data'!F88+'Raw Data'!F89</f>
        <v>49462</v>
      </c>
      <c r="E18" s="94">
        <f>'Raw Data'!G82+'Raw Data'!G83+'Raw Data'!G84+'Raw Data'!G85+'Raw Data'!G86+'Raw Data'!G87+'Raw Data'!G88+'Raw Data'!G89</f>
        <v>47720</v>
      </c>
      <c r="F18" s="94">
        <f>'Raw Data'!H82+'Raw Data'!H83+'Raw Data'!H84+'Raw Data'!H85+'Raw Data'!H86+'Raw Data'!H87+'Raw Data'!H88+'Raw Data'!H89</f>
        <v>46380</v>
      </c>
      <c r="G18" s="94">
        <f>'Raw Data'!I82+'Raw Data'!I83+'Raw Data'!I84+'Raw Data'!I85+'Raw Data'!I86+'Raw Data'!I87+'Raw Data'!I88+'Raw Data'!I89</f>
        <v>45603</v>
      </c>
      <c r="H18" s="94">
        <f>'Raw Data'!J82+'Raw Data'!J83+'Raw Data'!J84+'Raw Data'!J85+'Raw Data'!J86+'Raw Data'!J87+'Raw Data'!J88+'Raw Data'!J89</f>
        <v>43947</v>
      </c>
      <c r="I18" s="94">
        <f>'Raw Data'!K82+'Raw Data'!K83+'Raw Data'!K84+'Raw Data'!K85+'Raw Data'!K86+'Raw Data'!K87+'Raw Data'!K88+'Raw Data'!K89</f>
        <v>42767</v>
      </c>
      <c r="J18" s="94">
        <f>'Raw Data'!L82+'Raw Data'!L83+'Raw Data'!L84+'Raw Data'!L85+'Raw Data'!L86+'Raw Data'!L87+'Raw Data'!L88+'Raw Data'!L89</f>
        <v>41273</v>
      </c>
      <c r="K18" s="94">
        <f>'Raw Data'!M82+'Raw Data'!M83+'Raw Data'!M84+'Raw Data'!M85+'Raw Data'!M86+'Raw Data'!M87+'Raw Data'!M88+'Raw Data'!M89</f>
        <v>39262</v>
      </c>
      <c r="L18" s="94">
        <f>'Raw Data'!N82+'Raw Data'!N83+'Raw Data'!N84+'Raw Data'!N85+'Raw Data'!N86+'Raw Data'!N87+'Raw Data'!N88+'Raw Data'!N89</f>
        <v>38164</v>
      </c>
      <c r="M18" s="94">
        <f>'Raw Data'!O82+'Raw Data'!O83+'Raw Data'!O84+'Raw Data'!O85+'Raw Data'!O86+'Raw Data'!O87+'Raw Data'!O88+'Raw Data'!O89</f>
        <v>36684</v>
      </c>
      <c r="N18" s="94">
        <f ca="1">SUM(OFFSET('2013년-2010년'!$O$18, (COLUMN()-COLUMN($N$3))*25, 0, 8, 1))</f>
        <v>35421</v>
      </c>
      <c r="O18" s="94">
        <f ca="1">SUM(OFFSET('2013년-2010년'!$O$18, (COLUMN()-COLUMN($N$3))*25, 0, 8, 1))</f>
        <v>34180</v>
      </c>
      <c r="P18" s="94">
        <f ca="1">SUM(OFFSET('2013년-2010년'!$O$18, (COLUMN()-COLUMN($N$3))*25, 0, 8, 1))</f>
        <v>32767</v>
      </c>
      <c r="Q18" s="94">
        <f ca="1">SUM(OFFSET('2013년-2010년'!$O$18, (COLUMN()-COLUMN($N$3))*25, 0, 8, 1))</f>
        <v>32094</v>
      </c>
      <c r="S18" s="96" t="s">
        <v>82</v>
      </c>
      <c r="T18" s="97">
        <f t="shared" ref="T18:AG18" si="15">D63+D64+D65+D66</f>
        <v>568826</v>
      </c>
      <c r="U18" s="97">
        <f t="shared" si="15"/>
        <v>574638</v>
      </c>
      <c r="V18" s="97">
        <f t="shared" si="15"/>
        <v>579768</v>
      </c>
      <c r="W18" s="97">
        <f t="shared" si="15"/>
        <v>585901</v>
      </c>
      <c r="X18" s="97">
        <f t="shared" si="15"/>
        <v>598273</v>
      </c>
      <c r="Y18" s="97">
        <f t="shared" si="15"/>
        <v>603611</v>
      </c>
      <c r="Z18" s="97">
        <f t="shared" si="15"/>
        <v>608255</v>
      </c>
      <c r="AA18" s="97">
        <f t="shared" si="15"/>
        <v>602104</v>
      </c>
      <c r="AB18" s="97">
        <f t="shared" si="15"/>
        <v>595691</v>
      </c>
      <c r="AC18" s="97">
        <f t="shared" si="15"/>
        <v>591653</v>
      </c>
      <c r="AD18" s="97">
        <f t="shared" ca="1" si="15"/>
        <v>575236</v>
      </c>
      <c r="AE18" s="97">
        <f t="shared" ca="1" si="15"/>
        <v>573794</v>
      </c>
      <c r="AF18" s="97">
        <f t="shared" ca="1" si="15"/>
        <v>575846</v>
      </c>
      <c r="AG18" s="97">
        <f t="shared" ca="1" si="15"/>
        <v>580506</v>
      </c>
    </row>
    <row r="19" spans="2:33">
      <c r="B19" s="98" t="s">
        <v>71</v>
      </c>
      <c r="C19" s="91" t="s">
        <v>64</v>
      </c>
      <c r="D19" s="94">
        <f>'Raw Data'!F91+'Raw Data'!F92+'Raw Data'!F93+'Raw Data'!F94</f>
        <v>40892</v>
      </c>
      <c r="E19" s="94">
        <f>'Raw Data'!G91+'Raw Data'!G92+'Raw Data'!G93+'Raw Data'!G94</f>
        <v>42414</v>
      </c>
      <c r="F19" s="94">
        <f>'Raw Data'!H91+'Raw Data'!H92+'Raw Data'!H93+'Raw Data'!H94</f>
        <v>43763</v>
      </c>
      <c r="G19" s="94">
        <f>'Raw Data'!I91+'Raw Data'!I92+'Raw Data'!I93+'Raw Data'!I94</f>
        <v>46962</v>
      </c>
      <c r="H19" s="94">
        <f>'Raw Data'!J91+'Raw Data'!J92+'Raw Data'!J93+'Raw Data'!J94</f>
        <v>51136</v>
      </c>
      <c r="I19" s="94">
        <f>'Raw Data'!K91+'Raw Data'!K92+'Raw Data'!K93+'Raw Data'!K94</f>
        <v>54175</v>
      </c>
      <c r="J19" s="94">
        <f>'Raw Data'!L91+'Raw Data'!L92+'Raw Data'!L93+'Raw Data'!L94</f>
        <v>56637</v>
      </c>
      <c r="K19" s="94">
        <f>'Raw Data'!M91+'Raw Data'!M92+'Raw Data'!M93+'Raw Data'!M94</f>
        <v>58964</v>
      </c>
      <c r="L19" s="94">
        <f>'Raw Data'!N91+'Raw Data'!N92+'Raw Data'!N93+'Raw Data'!N94</f>
        <v>61648</v>
      </c>
      <c r="M19" s="94">
        <f>'Raw Data'!O91+'Raw Data'!O92+'Raw Data'!O93+'Raw Data'!O94</f>
        <v>64247</v>
      </c>
      <c r="N19" s="94">
        <f ca="1">SUM(OFFSET('2013년-2010년'!$R$5, (COLUMN()-COLUMN($N$3))*25, 0, 4, 1))</f>
        <v>67297</v>
      </c>
      <c r="O19" s="94">
        <f ca="1">SUM(OFFSET('2013년-2010년'!$R$5, (COLUMN()-COLUMN($N$3))*25, 0, 4, 1))</f>
        <v>70301</v>
      </c>
      <c r="P19" s="94">
        <f ca="1">SUM(OFFSET('2013년-2010년'!$R$5, (COLUMN()-COLUMN($N$3))*25, 0, 4, 1))</f>
        <v>72644</v>
      </c>
      <c r="Q19" s="94">
        <f ca="1">SUM(OFFSET('2013년-2010년'!$R$5, (COLUMN()-COLUMN($N$3))*25, 0, 4, 1))</f>
        <v>75686</v>
      </c>
      <c r="S19" s="96" t="s">
        <v>83</v>
      </c>
      <c r="T19" s="97">
        <f t="shared" ref="T19:AG19" si="16">D67+D68+D69+D70</f>
        <v>415651</v>
      </c>
      <c r="U19" s="97">
        <f t="shared" si="16"/>
        <v>418418</v>
      </c>
      <c r="V19" s="97">
        <f t="shared" si="16"/>
        <v>421163</v>
      </c>
      <c r="W19" s="97">
        <f t="shared" si="16"/>
        <v>432488</v>
      </c>
      <c r="X19" s="97">
        <f t="shared" si="16"/>
        <v>439371</v>
      </c>
      <c r="Y19" s="97">
        <f t="shared" si="16"/>
        <v>438486</v>
      </c>
      <c r="Z19" s="97">
        <f t="shared" si="16"/>
        <v>441559</v>
      </c>
      <c r="AA19" s="97">
        <f t="shared" si="16"/>
        <v>449600</v>
      </c>
      <c r="AB19" s="97">
        <f t="shared" si="16"/>
        <v>454604</v>
      </c>
      <c r="AC19" s="97">
        <f t="shared" si="16"/>
        <v>457131</v>
      </c>
      <c r="AD19" s="97">
        <f t="shared" ca="1" si="16"/>
        <v>452168</v>
      </c>
      <c r="AE19" s="97">
        <f t="shared" ca="1" si="16"/>
        <v>347954</v>
      </c>
      <c r="AF19" s="97">
        <f t="shared" ca="1" si="16"/>
        <v>346338</v>
      </c>
      <c r="AG19" s="97">
        <f t="shared" ca="1" si="16"/>
        <v>366877</v>
      </c>
    </row>
    <row r="20" spans="2:33">
      <c r="B20" s="98"/>
      <c r="C20" s="91" t="s">
        <v>65</v>
      </c>
      <c r="D20" s="94">
        <f>'Raw Data'!F95+'Raw Data'!F96+'Raw Data'!F97</f>
        <v>99031</v>
      </c>
      <c r="E20" s="94">
        <f>'Raw Data'!G95+'Raw Data'!G96+'Raw Data'!G97</f>
        <v>98342</v>
      </c>
      <c r="F20" s="94">
        <f>'Raw Data'!H95+'Raw Data'!H96+'Raw Data'!H97</f>
        <v>97399</v>
      </c>
      <c r="G20" s="94">
        <f>'Raw Data'!I95+'Raw Data'!I96+'Raw Data'!I97</f>
        <v>98335</v>
      </c>
      <c r="H20" s="94">
        <f>'Raw Data'!J95+'Raw Data'!J96+'Raw Data'!J97</f>
        <v>98456</v>
      </c>
      <c r="I20" s="94">
        <f>'Raw Data'!K95+'Raw Data'!K96+'Raw Data'!K97</f>
        <v>98177</v>
      </c>
      <c r="J20" s="94">
        <f>'Raw Data'!L95+'Raw Data'!L96+'Raw Data'!L97</f>
        <v>98220</v>
      </c>
      <c r="K20" s="94">
        <f>'Raw Data'!M95+'Raw Data'!M96+'Raw Data'!M97</f>
        <v>98022</v>
      </c>
      <c r="L20" s="94">
        <f>'Raw Data'!N95+'Raw Data'!N96+'Raw Data'!N97</f>
        <v>99436</v>
      </c>
      <c r="M20" s="94">
        <f>'Raw Data'!O95+'Raw Data'!O96+'Raw Data'!O97</f>
        <v>100685</v>
      </c>
      <c r="N20" s="94">
        <f ca="1">SUM(OFFSET('2013년-2010년'!$R$9, (COLUMN()-COLUMN($N$3))*25, 0, 3, 1))</f>
        <v>102857</v>
      </c>
      <c r="O20" s="94">
        <f ca="1">SUM(OFFSET('2013년-2010년'!$R$9, (COLUMN()-COLUMN($N$3))*25, 0, 3, 1))</f>
        <v>103045</v>
      </c>
      <c r="P20" s="94">
        <f ca="1">SUM(OFFSET('2013년-2010년'!$R$9, (COLUMN()-COLUMN($N$3))*25, 0, 3, 1))</f>
        <v>104075</v>
      </c>
      <c r="Q20" s="94">
        <f ca="1">SUM(OFFSET('2013년-2010년'!$R$9, (COLUMN()-COLUMN($N$3))*25, 0, 3, 1))</f>
        <v>105334</v>
      </c>
      <c r="S20" s="96" t="s">
        <v>84</v>
      </c>
      <c r="T20" s="97">
        <f t="shared" ref="T20:AG20" si="17">D71+D72+D73+D74</f>
        <v>241105</v>
      </c>
      <c r="U20" s="97">
        <f t="shared" si="17"/>
        <v>242818</v>
      </c>
      <c r="V20" s="97">
        <f t="shared" si="17"/>
        <v>244891</v>
      </c>
      <c r="W20" s="97">
        <f t="shared" si="17"/>
        <v>247835</v>
      </c>
      <c r="X20" s="97">
        <f t="shared" si="17"/>
        <v>251820</v>
      </c>
      <c r="Y20" s="97">
        <f t="shared" si="17"/>
        <v>254021</v>
      </c>
      <c r="Z20" s="97">
        <f t="shared" si="17"/>
        <v>253491</v>
      </c>
      <c r="AA20" s="97">
        <f t="shared" si="17"/>
        <v>254654</v>
      </c>
      <c r="AB20" s="97">
        <f t="shared" si="17"/>
        <v>256167</v>
      </c>
      <c r="AC20" s="97">
        <f t="shared" si="17"/>
        <v>258030</v>
      </c>
      <c r="AD20" s="97">
        <f t="shared" ca="1" si="17"/>
        <v>258254</v>
      </c>
      <c r="AE20" s="97">
        <f t="shared" ca="1" si="17"/>
        <v>260734</v>
      </c>
      <c r="AF20" s="97">
        <f t="shared" ca="1" si="17"/>
        <v>264256</v>
      </c>
      <c r="AG20" s="97">
        <f t="shared" ca="1" si="17"/>
        <v>264544</v>
      </c>
    </row>
    <row r="21" spans="2:33">
      <c r="B21" s="98"/>
      <c r="C21" s="91" t="s">
        <v>66</v>
      </c>
      <c r="D21" s="94">
        <f>'Raw Data'!F98+'Raw Data'!F99+'Raw Data'!F100+'Raw Data'!F101+'Raw Data'!F102+'Raw Data'!F103</f>
        <v>154438</v>
      </c>
      <c r="E21" s="94">
        <f>'Raw Data'!G98+'Raw Data'!G99+'Raw Data'!G100+'Raw Data'!G101+'Raw Data'!G102+'Raw Data'!G103</f>
        <v>156425</v>
      </c>
      <c r="F21" s="94">
        <f>'Raw Data'!H98+'Raw Data'!H99+'Raw Data'!H100+'Raw Data'!H101+'Raw Data'!H102+'Raw Data'!H103</f>
        <v>159742</v>
      </c>
      <c r="G21" s="94">
        <f>'Raw Data'!I98+'Raw Data'!I99+'Raw Data'!I100+'Raw Data'!I101+'Raw Data'!I102+'Raw Data'!I103</f>
        <v>164252</v>
      </c>
      <c r="H21" s="94">
        <f>'Raw Data'!J98+'Raw Data'!J99+'Raw Data'!J100+'Raw Data'!J101+'Raw Data'!J102+'Raw Data'!J103</f>
        <v>169478</v>
      </c>
      <c r="I21" s="94">
        <f>'Raw Data'!K98+'Raw Data'!K99+'Raw Data'!K100+'Raw Data'!K101+'Raw Data'!K102+'Raw Data'!K103</f>
        <v>173092</v>
      </c>
      <c r="J21" s="94">
        <f>'Raw Data'!L98+'Raw Data'!L99+'Raw Data'!L100+'Raw Data'!L101+'Raw Data'!L102+'Raw Data'!L103</f>
        <v>173488</v>
      </c>
      <c r="K21" s="94">
        <f>'Raw Data'!M98+'Raw Data'!M99+'Raw Data'!M100+'Raw Data'!M101+'Raw Data'!M102+'Raw Data'!M103</f>
        <v>173677</v>
      </c>
      <c r="L21" s="94">
        <f>'Raw Data'!N98+'Raw Data'!N99+'Raw Data'!N100+'Raw Data'!N101+'Raw Data'!N102+'Raw Data'!N103</f>
        <v>173728</v>
      </c>
      <c r="M21" s="94">
        <f>'Raw Data'!O98+'Raw Data'!O99+'Raw Data'!O100+'Raw Data'!O101+'Raw Data'!O102+'Raw Data'!O103</f>
        <v>173469</v>
      </c>
      <c r="N21" s="94">
        <f ca="1">SUM(OFFSET('2013년-2010년'!$R$12, (COLUMN()-COLUMN($N$3))*25, 0, 6, 1))</f>
        <v>173662</v>
      </c>
      <c r="O21" s="94">
        <f ca="1">SUM(OFFSET('2013년-2010년'!$R$12, (COLUMN()-COLUMN($N$3))*25, 0, 6, 1))</f>
        <v>175164</v>
      </c>
      <c r="P21" s="94">
        <f ca="1">SUM(OFFSET('2013년-2010년'!$R$12, (COLUMN()-COLUMN($N$3))*25, 0, 6, 1))</f>
        <v>176341</v>
      </c>
      <c r="Q21" s="94">
        <f ca="1">SUM(OFFSET('2013년-2010년'!$R$12, (COLUMN()-COLUMN($N$3))*25, 0, 6, 1))</f>
        <v>175514</v>
      </c>
      <c r="S21" s="96" t="s">
        <v>85</v>
      </c>
      <c r="T21" s="97">
        <f t="shared" ref="T21:AG21" si="18">D75+D76+D77+D78</f>
        <v>397800</v>
      </c>
      <c r="U21" s="97">
        <f t="shared" si="18"/>
        <v>398085</v>
      </c>
      <c r="V21" s="97">
        <f t="shared" si="18"/>
        <v>400908</v>
      </c>
      <c r="W21" s="97">
        <f t="shared" si="18"/>
        <v>407367</v>
      </c>
      <c r="X21" s="97">
        <f t="shared" si="18"/>
        <v>400986</v>
      </c>
      <c r="Y21" s="97">
        <f t="shared" si="18"/>
        <v>403600</v>
      </c>
      <c r="Z21" s="97">
        <f t="shared" si="18"/>
        <v>402024</v>
      </c>
      <c r="AA21" s="97">
        <f t="shared" si="18"/>
        <v>406779</v>
      </c>
      <c r="AB21" s="97">
        <f t="shared" si="18"/>
        <v>417811</v>
      </c>
      <c r="AC21" s="97">
        <f t="shared" si="18"/>
        <v>421436</v>
      </c>
      <c r="AD21" s="97">
        <f t="shared" ca="1" si="18"/>
        <v>421577</v>
      </c>
      <c r="AE21" s="97">
        <f t="shared" ca="1" si="18"/>
        <v>426876</v>
      </c>
      <c r="AF21" s="97">
        <f t="shared" ca="1" si="18"/>
        <v>439555</v>
      </c>
      <c r="AG21" s="97">
        <f t="shared" ca="1" si="18"/>
        <v>445648</v>
      </c>
    </row>
    <row r="22" spans="2:33">
      <c r="B22" s="98"/>
      <c r="C22" s="91" t="s">
        <v>67</v>
      </c>
      <c r="D22" s="94">
        <f>'Raw Data'!F104+'Raw Data'!F105+'Raw Data'!F106+'Raw Data'!F107+'Raw Data'!F108+'Raw Data'!F109+'Raw Data'!F110+'Raw Data'!F111</f>
        <v>56819</v>
      </c>
      <c r="E22" s="94">
        <f>'Raw Data'!G104+'Raw Data'!G105+'Raw Data'!G106+'Raw Data'!G107+'Raw Data'!G108+'Raw Data'!G109+'Raw Data'!G110+'Raw Data'!G111</f>
        <v>54071</v>
      </c>
      <c r="F22" s="94">
        <f>'Raw Data'!H104+'Raw Data'!H105+'Raw Data'!H106+'Raw Data'!H107+'Raw Data'!H108+'Raw Data'!H109+'Raw Data'!H110+'Raw Data'!H111</f>
        <v>51723</v>
      </c>
      <c r="G22" s="94">
        <f>'Raw Data'!I104+'Raw Data'!I105+'Raw Data'!I106+'Raw Data'!I107+'Raw Data'!I108+'Raw Data'!I109+'Raw Data'!I110+'Raw Data'!I111</f>
        <v>50560</v>
      </c>
      <c r="H22" s="94">
        <f>'Raw Data'!J104+'Raw Data'!J105+'Raw Data'!J106+'Raw Data'!J107+'Raw Data'!J108+'Raw Data'!J109+'Raw Data'!J110+'Raw Data'!J111</f>
        <v>47902</v>
      </c>
      <c r="I22" s="94">
        <f>'Raw Data'!K104+'Raw Data'!K105+'Raw Data'!K106+'Raw Data'!K107+'Raw Data'!K108+'Raw Data'!K109+'Raw Data'!K110+'Raw Data'!K111</f>
        <v>45619</v>
      </c>
      <c r="J22" s="94">
        <f>'Raw Data'!L104+'Raw Data'!L105+'Raw Data'!L106+'Raw Data'!L107+'Raw Data'!L108+'Raw Data'!L109+'Raw Data'!L110+'Raw Data'!L111</f>
        <v>43953</v>
      </c>
      <c r="K22" s="94">
        <f>'Raw Data'!M104+'Raw Data'!M105+'Raw Data'!M106+'Raw Data'!M107+'Raw Data'!M108+'Raw Data'!M109+'Raw Data'!M110+'Raw Data'!M111</f>
        <v>41441</v>
      </c>
      <c r="L22" s="94">
        <f>'Raw Data'!N104+'Raw Data'!N105+'Raw Data'!N106+'Raw Data'!N107+'Raw Data'!N108+'Raw Data'!N109+'Raw Data'!N110+'Raw Data'!N111</f>
        <v>40368</v>
      </c>
      <c r="M22" s="94">
        <f>'Raw Data'!O104+'Raw Data'!O105+'Raw Data'!O106+'Raw Data'!O107+'Raw Data'!O108+'Raw Data'!O109+'Raw Data'!O110+'Raw Data'!O111</f>
        <v>38974</v>
      </c>
      <c r="N22" s="94">
        <f ca="1">SUM(OFFSET('2013년-2010년'!$R$18, (COLUMN()-COLUMN($N$3))*25, 0, 8, 1))</f>
        <v>37623</v>
      </c>
      <c r="O22" s="94">
        <f ca="1">SUM(OFFSET('2013년-2010년'!$R$18, (COLUMN()-COLUMN($N$3))*25, 0, 8, 1))</f>
        <v>35759</v>
      </c>
      <c r="P22" s="94">
        <f ca="1">SUM(OFFSET('2013년-2010년'!$R$18, (COLUMN()-COLUMN($N$3))*25, 0, 8, 1))</f>
        <v>33613</v>
      </c>
      <c r="Q22" s="94">
        <f ca="1">SUM(OFFSET('2013년-2010년'!$R$18, (COLUMN()-COLUMN($N$3))*25, 0, 8, 1))</f>
        <v>32241</v>
      </c>
      <c r="S22" s="96" t="s">
        <v>86</v>
      </c>
      <c r="T22" s="97">
        <f t="shared" ref="T22:AG22" si="19">D79+D80+D81+D82</f>
        <v>389714</v>
      </c>
      <c r="U22" s="97">
        <f t="shared" si="19"/>
        <v>390432</v>
      </c>
      <c r="V22" s="97">
        <f t="shared" si="19"/>
        <v>394364</v>
      </c>
      <c r="W22" s="97">
        <f t="shared" si="19"/>
        <v>401572</v>
      </c>
      <c r="X22" s="97">
        <f t="shared" si="19"/>
        <v>408912</v>
      </c>
      <c r="Y22" s="97">
        <f t="shared" si="19"/>
        <v>409385</v>
      </c>
      <c r="Z22" s="97">
        <f t="shared" si="19"/>
        <v>408493</v>
      </c>
      <c r="AA22" s="97">
        <f t="shared" si="19"/>
        <v>413247</v>
      </c>
      <c r="AB22" s="97">
        <f t="shared" si="19"/>
        <v>412774</v>
      </c>
      <c r="AC22" s="97">
        <f t="shared" si="19"/>
        <v>419261</v>
      </c>
      <c r="AD22" s="97">
        <f t="shared" ca="1" si="19"/>
        <v>421487</v>
      </c>
      <c r="AE22" s="97">
        <f t="shared" ca="1" si="19"/>
        <v>416268</v>
      </c>
      <c r="AF22" s="97">
        <f t="shared" ca="1" si="19"/>
        <v>413658</v>
      </c>
      <c r="AG22" s="97">
        <f t="shared" ca="1" si="19"/>
        <v>413814</v>
      </c>
    </row>
    <row r="23" spans="2:33">
      <c r="B23" s="98" t="s">
        <v>72</v>
      </c>
      <c r="C23" s="91" t="s">
        <v>64</v>
      </c>
      <c r="D23" s="94">
        <f>'Raw Data'!F113+'Raw Data'!F114+'Raw Data'!F115+'Raw Data'!F116</f>
        <v>42437</v>
      </c>
      <c r="E23" s="94">
        <f>'Raw Data'!G113+'Raw Data'!G114+'Raw Data'!G115+'Raw Data'!G116</f>
        <v>42696</v>
      </c>
      <c r="F23" s="94">
        <f>'Raw Data'!H113+'Raw Data'!H114+'Raw Data'!H115+'Raw Data'!H116</f>
        <v>43423</v>
      </c>
      <c r="G23" s="94">
        <f>'Raw Data'!I113+'Raw Data'!I114+'Raw Data'!I115+'Raw Data'!I116</f>
        <v>45449</v>
      </c>
      <c r="H23" s="94">
        <f>'Raw Data'!J113+'Raw Data'!J114+'Raw Data'!J115+'Raw Data'!J116</f>
        <v>49058</v>
      </c>
      <c r="I23" s="94">
        <f>'Raw Data'!K113+'Raw Data'!K114+'Raw Data'!K115+'Raw Data'!K116</f>
        <v>51216</v>
      </c>
      <c r="J23" s="94">
        <f>'Raw Data'!L113+'Raw Data'!L114+'Raw Data'!L115+'Raw Data'!L116</f>
        <v>53669</v>
      </c>
      <c r="K23" s="94">
        <f>'Raw Data'!M113+'Raw Data'!M114+'Raw Data'!M115+'Raw Data'!M116</f>
        <v>56719</v>
      </c>
      <c r="L23" s="94">
        <f>'Raw Data'!N113+'Raw Data'!N114+'Raw Data'!N115+'Raw Data'!N116</f>
        <v>58878</v>
      </c>
      <c r="M23" s="94">
        <f>'Raw Data'!O113+'Raw Data'!O114+'Raw Data'!O115+'Raw Data'!O116</f>
        <v>61033</v>
      </c>
      <c r="N23" s="94">
        <f ca="1">SUM(OFFSET('2013년-2010년'!$U$5, (COLUMN()-COLUMN($N$3))*25, 0, 4, 1))</f>
        <v>62760</v>
      </c>
      <c r="O23" s="94">
        <f ca="1">SUM(OFFSET('2013년-2010년'!$U$5, (COLUMN()-COLUMN($N$3))*25, 0, 4, 1))</f>
        <v>64452</v>
      </c>
      <c r="P23" s="94">
        <f ca="1">SUM(OFFSET('2013년-2010년'!$U$5, (COLUMN()-COLUMN($N$3))*25, 0, 4, 1))</f>
        <v>66646</v>
      </c>
      <c r="Q23" s="94">
        <f ca="1">SUM(OFFSET('2013년-2010년'!$U$5, (COLUMN()-COLUMN($N$3))*25, 0, 4, 1))</f>
        <v>68688</v>
      </c>
      <c r="S23" s="96" t="s">
        <v>87</v>
      </c>
      <c r="T23" s="97">
        <f t="shared" ref="T23:AG23" si="20">D83+D84+D85+D86</f>
        <v>497883</v>
      </c>
      <c r="U23" s="97">
        <f t="shared" si="20"/>
        <v>501226</v>
      </c>
      <c r="V23" s="97">
        <f t="shared" si="20"/>
        <v>499449</v>
      </c>
      <c r="W23" s="97">
        <f t="shared" si="20"/>
        <v>509803</v>
      </c>
      <c r="X23" s="97">
        <f t="shared" si="20"/>
        <v>517334</v>
      </c>
      <c r="Y23" s="97">
        <f t="shared" si="20"/>
        <v>520040</v>
      </c>
      <c r="Z23" s="97">
        <f t="shared" si="20"/>
        <v>520929</v>
      </c>
      <c r="AA23" s="97">
        <f t="shared" si="20"/>
        <v>525607</v>
      </c>
      <c r="AB23" s="97">
        <f t="shared" si="20"/>
        <v>529031</v>
      </c>
      <c r="AC23" s="97">
        <f t="shared" si="20"/>
        <v>531960</v>
      </c>
      <c r="AD23" s="97">
        <f t="shared" ca="1" si="20"/>
        <v>535128</v>
      </c>
      <c r="AE23" s="97">
        <f t="shared" ca="1" si="20"/>
        <v>540520</v>
      </c>
      <c r="AF23" s="97">
        <f t="shared" ca="1" si="20"/>
        <v>546350</v>
      </c>
      <c r="AG23" s="97">
        <f t="shared" ca="1" si="20"/>
        <v>549736</v>
      </c>
    </row>
    <row r="24" spans="2:33">
      <c r="B24" s="98"/>
      <c r="C24" s="91" t="s">
        <v>65</v>
      </c>
      <c r="D24" s="94">
        <f>'Raw Data'!F117+'Raw Data'!F118+'Raw Data'!F119</f>
        <v>97392</v>
      </c>
      <c r="E24" s="94">
        <f>'Raw Data'!G117+'Raw Data'!G118+'Raw Data'!G119</f>
        <v>94105</v>
      </c>
      <c r="F24" s="94">
        <f>'Raw Data'!H117+'Raw Data'!H118+'Raw Data'!H119</f>
        <v>91458</v>
      </c>
      <c r="G24" s="94">
        <f>'Raw Data'!I117+'Raw Data'!I118+'Raw Data'!I119</f>
        <v>90630</v>
      </c>
      <c r="H24" s="94">
        <f>'Raw Data'!J117+'Raw Data'!J118+'Raw Data'!J119</f>
        <v>90763</v>
      </c>
      <c r="I24" s="94">
        <f>'Raw Data'!K117+'Raw Data'!K118+'Raw Data'!K119</f>
        <v>89460</v>
      </c>
      <c r="J24" s="94">
        <f>'Raw Data'!L117+'Raw Data'!L118+'Raw Data'!L119</f>
        <v>88976</v>
      </c>
      <c r="K24" s="94">
        <f>'Raw Data'!M117+'Raw Data'!M118+'Raw Data'!M119</f>
        <v>90154</v>
      </c>
      <c r="L24" s="94">
        <f>'Raw Data'!N117+'Raw Data'!N118+'Raw Data'!N119</f>
        <v>91404</v>
      </c>
      <c r="M24" s="94">
        <f>'Raw Data'!O117+'Raw Data'!O118+'Raw Data'!O119</f>
        <v>92789</v>
      </c>
      <c r="N24" s="94">
        <f ca="1">SUM(OFFSET('2013년-2010년'!$U$9, (COLUMN()-COLUMN($N$3))*25, 0, 3, 1))</f>
        <v>93842</v>
      </c>
      <c r="O24" s="94">
        <f ca="1">SUM(OFFSET('2013년-2010년'!$U$9, (COLUMN()-COLUMN($N$3))*25, 0, 3, 1))</f>
        <v>93635</v>
      </c>
      <c r="P24" s="94">
        <f ca="1">SUM(OFFSET('2013년-2010년'!$U$9, (COLUMN()-COLUMN($N$3))*25, 0, 3, 1))</f>
        <v>95085</v>
      </c>
      <c r="Q24" s="94">
        <f ca="1">SUM(OFFSET('2013년-2010년'!$U$9, (COLUMN()-COLUMN($N$3))*25, 0, 3, 1))</f>
        <v>95947</v>
      </c>
      <c r="S24" s="96" t="s">
        <v>88</v>
      </c>
      <c r="T24" s="97">
        <f t="shared" ref="T24:AG24" si="21">D87+D88+D89+D90</f>
        <v>412078</v>
      </c>
      <c r="U24" s="97">
        <f t="shared" si="21"/>
        <v>408451</v>
      </c>
      <c r="V24" s="97">
        <f t="shared" si="21"/>
        <v>416167</v>
      </c>
      <c r="W24" s="97">
        <f t="shared" si="21"/>
        <v>429025</v>
      </c>
      <c r="X24" s="97">
        <f t="shared" si="21"/>
        <v>435107</v>
      </c>
      <c r="Y24" s="97">
        <f t="shared" si="21"/>
        <v>438163</v>
      </c>
      <c r="Z24" s="97">
        <f t="shared" si="21"/>
        <v>445401</v>
      </c>
      <c r="AA24" s="97">
        <f t="shared" si="21"/>
        <v>451477</v>
      </c>
      <c r="AB24" s="97">
        <f t="shared" si="21"/>
        <v>451258</v>
      </c>
      <c r="AC24" s="97">
        <f t="shared" si="21"/>
        <v>454288</v>
      </c>
      <c r="AD24" s="97">
        <f t="shared" ca="1" si="21"/>
        <v>380057</v>
      </c>
      <c r="AE24" s="97">
        <f t="shared" ca="1" si="21"/>
        <v>370696</v>
      </c>
      <c r="AF24" s="97">
        <f t="shared" ca="1" si="21"/>
        <v>365876</v>
      </c>
      <c r="AG24" s="97">
        <f t="shared" ca="1" si="21"/>
        <v>362555</v>
      </c>
    </row>
    <row r="25" spans="2:33">
      <c r="B25" s="98"/>
      <c r="C25" s="91" t="s">
        <v>66</v>
      </c>
      <c r="D25" s="94">
        <f>'Raw Data'!F120+'Raw Data'!F121+'Raw Data'!F122+'Raw Data'!F123+'Raw Data'!F124+'Raw Data'!F125</f>
        <v>153014</v>
      </c>
      <c r="E25" s="94">
        <f>'Raw Data'!G120+'Raw Data'!G121+'Raw Data'!G122+'Raw Data'!G123+'Raw Data'!G124+'Raw Data'!G125</f>
        <v>152332</v>
      </c>
      <c r="F25" s="94">
        <f>'Raw Data'!H120+'Raw Data'!H121+'Raw Data'!H122+'Raw Data'!H123+'Raw Data'!H124+'Raw Data'!H125</f>
        <v>154914</v>
      </c>
      <c r="G25" s="94">
        <f>'Raw Data'!I120+'Raw Data'!I121+'Raw Data'!I122+'Raw Data'!I123+'Raw Data'!I124+'Raw Data'!I125</f>
        <v>159139</v>
      </c>
      <c r="H25" s="94">
        <f>'Raw Data'!J120+'Raw Data'!J121+'Raw Data'!J122+'Raw Data'!J123+'Raw Data'!J124+'Raw Data'!J125</f>
        <v>163852</v>
      </c>
      <c r="I25" s="94">
        <f>'Raw Data'!K120+'Raw Data'!K121+'Raw Data'!K122+'Raw Data'!K123+'Raw Data'!K124+'Raw Data'!K125</f>
        <v>166497</v>
      </c>
      <c r="J25" s="94">
        <f>'Raw Data'!L120+'Raw Data'!L121+'Raw Data'!L122+'Raw Data'!L123+'Raw Data'!L124+'Raw Data'!L125</f>
        <v>167648</v>
      </c>
      <c r="K25" s="94">
        <f>'Raw Data'!M120+'Raw Data'!M121+'Raw Data'!M122+'Raw Data'!M123+'Raw Data'!M124+'Raw Data'!M125</f>
        <v>169979</v>
      </c>
      <c r="L25" s="94">
        <f>'Raw Data'!N120+'Raw Data'!N121+'Raw Data'!N122+'Raw Data'!N123+'Raw Data'!N124+'Raw Data'!N125</f>
        <v>171052</v>
      </c>
      <c r="M25" s="94">
        <f>'Raw Data'!O120+'Raw Data'!O121+'Raw Data'!O122+'Raw Data'!O123+'Raw Data'!O124+'Raw Data'!O125</f>
        <v>171582</v>
      </c>
      <c r="N25" s="94">
        <f ca="1">SUM(OFFSET('2013년-2010년'!$U$12, (COLUMN()-COLUMN($N$3))*25, 0, 6, 1))</f>
        <v>170746</v>
      </c>
      <c r="O25" s="94">
        <f ca="1">SUM(OFFSET('2013년-2010년'!$U$12, (COLUMN()-COLUMN($N$3))*25, 0, 6, 1))</f>
        <v>170801</v>
      </c>
      <c r="P25" s="94">
        <f ca="1">SUM(OFFSET('2013년-2010년'!$U$12, (COLUMN()-COLUMN($N$3))*25, 0, 6, 1))</f>
        <v>172435</v>
      </c>
      <c r="Q25" s="94">
        <f ca="1">SUM(OFFSET('2013년-2010년'!$U$12, (COLUMN()-COLUMN($N$3))*25, 0, 6, 1))</f>
        <v>172039</v>
      </c>
      <c r="S25" s="96" t="s">
        <v>89</v>
      </c>
      <c r="T25" s="97">
        <f t="shared" ref="T25:AG25" si="22">D91+D92+D93+D94</f>
        <v>550282</v>
      </c>
      <c r="U25" s="97">
        <f t="shared" si="22"/>
        <v>534103</v>
      </c>
      <c r="V25" s="97">
        <f t="shared" si="22"/>
        <v>537800</v>
      </c>
      <c r="W25" s="97">
        <f t="shared" si="22"/>
        <v>544055</v>
      </c>
      <c r="X25" s="97">
        <f t="shared" si="22"/>
        <v>550209</v>
      </c>
      <c r="Y25" s="97">
        <f t="shared" si="22"/>
        <v>547453</v>
      </c>
      <c r="Z25" s="97">
        <f t="shared" si="22"/>
        <v>561052</v>
      </c>
      <c r="AA25" s="97">
        <f t="shared" si="22"/>
        <v>572140</v>
      </c>
      <c r="AB25" s="97">
        <f t="shared" si="22"/>
        <v>581760</v>
      </c>
      <c r="AC25" s="97">
        <f t="shared" si="22"/>
        <v>583446</v>
      </c>
      <c r="AD25" s="97">
        <f t="shared" ca="1" si="22"/>
        <v>527186</v>
      </c>
      <c r="AE25" s="97">
        <f t="shared" ca="1" si="22"/>
        <v>527048</v>
      </c>
      <c r="AF25" s="97">
        <f t="shared" ca="1" si="22"/>
        <v>528792</v>
      </c>
      <c r="AG25" s="97">
        <f t="shared" ca="1" si="22"/>
        <v>531540</v>
      </c>
    </row>
    <row r="26" spans="2:33">
      <c r="B26" s="98"/>
      <c r="C26" s="91" t="s">
        <v>67</v>
      </c>
      <c r="D26" s="94">
        <f>'Raw Data'!F126+'Raw Data'!F127+'Raw Data'!F128+'Raw Data'!F129+'Raw Data'!F130+'Raw Data'!F131+'Raw Data'!F132+'Raw Data'!F133</f>
        <v>67030</v>
      </c>
      <c r="E26" s="94">
        <f>'Raw Data'!G126+'Raw Data'!G127+'Raw Data'!G128+'Raw Data'!G129+'Raw Data'!G130+'Raw Data'!G131+'Raw Data'!G132+'Raw Data'!G133</f>
        <v>64468</v>
      </c>
      <c r="F26" s="94">
        <f>'Raw Data'!H126+'Raw Data'!H127+'Raw Data'!H128+'Raw Data'!H129+'Raw Data'!H130+'Raw Data'!H131+'Raw Data'!H132+'Raw Data'!H133</f>
        <v>62211</v>
      </c>
      <c r="G26" s="94">
        <f>'Raw Data'!I126+'Raw Data'!I127+'Raw Data'!I128+'Raw Data'!I129+'Raw Data'!I130+'Raw Data'!I131+'Raw Data'!I132+'Raw Data'!I133</f>
        <v>61796</v>
      </c>
      <c r="H26" s="94">
        <f>'Raw Data'!J126+'Raw Data'!J127+'Raw Data'!J128+'Raw Data'!J129+'Raw Data'!J130+'Raw Data'!J131+'Raw Data'!J132+'Raw Data'!J133</f>
        <v>59350</v>
      </c>
      <c r="I26" s="94">
        <f>'Raw Data'!K126+'Raw Data'!K127+'Raw Data'!K128+'Raw Data'!K129+'Raw Data'!K130+'Raw Data'!K131+'Raw Data'!K132+'Raw Data'!K133</f>
        <v>57165</v>
      </c>
      <c r="J26" s="94">
        <f>'Raw Data'!L126+'Raw Data'!L127+'Raw Data'!L128+'Raw Data'!L129+'Raw Data'!L130+'Raw Data'!L131+'Raw Data'!L132+'Raw Data'!L133</f>
        <v>55718</v>
      </c>
      <c r="K26" s="94">
        <f>'Raw Data'!M126+'Raw Data'!M127+'Raw Data'!M128+'Raw Data'!M129+'Raw Data'!M130+'Raw Data'!M131+'Raw Data'!M132+'Raw Data'!M133</f>
        <v>53460</v>
      </c>
      <c r="L26" s="94">
        <f>'Raw Data'!N126+'Raw Data'!N127+'Raw Data'!N128+'Raw Data'!N129+'Raw Data'!N130+'Raw Data'!N131+'Raw Data'!N132+'Raw Data'!N133</f>
        <v>52490</v>
      </c>
      <c r="M26" s="94">
        <f>'Raw Data'!O126+'Raw Data'!O127+'Raw Data'!O128+'Raw Data'!O129+'Raw Data'!O130+'Raw Data'!O131+'Raw Data'!O132+'Raw Data'!O133</f>
        <v>50915</v>
      </c>
      <c r="N26" s="94">
        <f ca="1">SUM(OFFSET('2013년-2010년'!$U$18, (COLUMN()-COLUMN($N$3))*25, 0, 8, 1))</f>
        <v>49097</v>
      </c>
      <c r="O26" s="94">
        <f ca="1">SUM(OFFSET('2013년-2010년'!$U$18, (COLUMN()-COLUMN($N$3))*25, 0, 8, 1))</f>
        <v>46795</v>
      </c>
      <c r="P26" s="94">
        <f ca="1">SUM(OFFSET('2013년-2010년'!$U$18, (COLUMN()-COLUMN($N$3))*25, 0, 8, 1))</f>
        <v>44368</v>
      </c>
      <c r="Q26" s="94">
        <f ca="1">SUM(OFFSET('2013년-2010년'!$U$18, (COLUMN()-COLUMN($N$3))*25, 0, 8, 1))</f>
        <v>42669</v>
      </c>
      <c r="S26" s="96" t="s">
        <v>90</v>
      </c>
      <c r="T26" s="97">
        <f t="shared" ref="T26:AG26" si="23">D95+D96+D97+D98</f>
        <v>660025</v>
      </c>
      <c r="U26" s="97">
        <f t="shared" si="23"/>
        <v>664514</v>
      </c>
      <c r="V26" s="97">
        <f t="shared" si="23"/>
        <v>663965</v>
      </c>
      <c r="W26" s="97">
        <f t="shared" si="23"/>
        <v>673926</v>
      </c>
      <c r="X26" s="97">
        <f t="shared" si="23"/>
        <v>682741</v>
      </c>
      <c r="Y26" s="97">
        <f t="shared" si="23"/>
        <v>673507</v>
      </c>
      <c r="Z26" s="97">
        <f t="shared" si="23"/>
        <v>671173</v>
      </c>
      <c r="AA26" s="97">
        <f t="shared" si="23"/>
        <v>664946</v>
      </c>
      <c r="AB26" s="97">
        <f t="shared" si="23"/>
        <v>667480</v>
      </c>
      <c r="AC26" s="97">
        <f t="shared" si="23"/>
        <v>671794</v>
      </c>
      <c r="AD26" s="97">
        <f t="shared" ca="1" si="23"/>
        <v>613157</v>
      </c>
      <c r="AE26" s="97">
        <f t="shared" ca="1" si="23"/>
        <v>616584</v>
      </c>
      <c r="AF26" s="97">
        <f t="shared" ca="1" si="23"/>
        <v>623075</v>
      </c>
      <c r="AG26" s="97">
        <f t="shared" ca="1" si="23"/>
        <v>626615</v>
      </c>
    </row>
    <row r="27" spans="2:33">
      <c r="B27" s="98" t="s">
        <v>73</v>
      </c>
      <c r="C27" s="91" t="s">
        <v>64</v>
      </c>
      <c r="D27" s="94">
        <f>'Raw Data'!F135+'Raw Data'!F136+'Raw Data'!F137+'Raw Data'!F138</f>
        <v>43759</v>
      </c>
      <c r="E27" s="94">
        <f>'Raw Data'!G135+'Raw Data'!G136+'Raw Data'!G137+'Raw Data'!G138</f>
        <v>45765</v>
      </c>
      <c r="F27" s="94">
        <f>'Raw Data'!H135+'Raw Data'!H136+'Raw Data'!H137+'Raw Data'!H138</f>
        <v>47239</v>
      </c>
      <c r="G27" s="94">
        <f>'Raw Data'!I135+'Raw Data'!I136+'Raw Data'!I137+'Raw Data'!I138</f>
        <v>50380</v>
      </c>
      <c r="H27" s="94">
        <f>'Raw Data'!J135+'Raw Data'!J136+'Raw Data'!J137+'Raw Data'!J138</f>
        <v>53808</v>
      </c>
      <c r="I27" s="94">
        <f>'Raw Data'!K135+'Raw Data'!K136+'Raw Data'!K137+'Raw Data'!K138</f>
        <v>57430</v>
      </c>
      <c r="J27" s="94">
        <f>'Raw Data'!L135+'Raw Data'!L136+'Raw Data'!L137+'Raw Data'!L138</f>
        <v>61039</v>
      </c>
      <c r="K27" s="94">
        <f>'Raw Data'!M135+'Raw Data'!M136+'Raw Data'!M137+'Raw Data'!M138</f>
        <v>64366</v>
      </c>
      <c r="L27" s="94">
        <f>'Raw Data'!N135+'Raw Data'!N136+'Raw Data'!N137+'Raw Data'!N138</f>
        <v>67509</v>
      </c>
      <c r="M27" s="94">
        <f>'Raw Data'!O135+'Raw Data'!O136+'Raw Data'!O137+'Raw Data'!O138</f>
        <v>71049</v>
      </c>
      <c r="N27" s="94">
        <f ca="1">SUM(OFFSET('2013년-2010년'!$X$5, (COLUMN()-COLUMN($N$3))*25, 0, 4, 1))</f>
        <v>73426</v>
      </c>
      <c r="O27" s="94">
        <f ca="1">SUM(OFFSET('2013년-2010년'!$X$5, (COLUMN()-COLUMN($N$3))*25, 0, 4, 1))</f>
        <v>76855</v>
      </c>
      <c r="P27" s="94">
        <f ca="1">SUM(OFFSET('2013년-2010년'!$X$5, (COLUMN()-COLUMN($N$3))*25, 0, 4, 1))</f>
        <v>80991</v>
      </c>
      <c r="Q27" s="94">
        <f ca="1">SUM(OFFSET('2013년-2010년'!$X$5, (COLUMN()-COLUMN($N$3))*25, 0, 4, 1))</f>
        <v>84630</v>
      </c>
      <c r="S27" s="96" t="s">
        <v>91</v>
      </c>
      <c r="T27" s="97">
        <f t="shared" ref="T27:AG27" si="24">D99+D100+D101+D102</f>
        <v>463318</v>
      </c>
      <c r="U27" s="97">
        <f t="shared" si="24"/>
        <v>464037</v>
      </c>
      <c r="V27" s="97">
        <f t="shared" si="24"/>
        <v>466472</v>
      </c>
      <c r="W27" s="97">
        <f t="shared" si="24"/>
        <v>463998</v>
      </c>
      <c r="X27" s="97">
        <f t="shared" si="24"/>
        <v>440390</v>
      </c>
      <c r="Y27" s="97">
        <f t="shared" si="24"/>
        <v>431920</v>
      </c>
      <c r="Z27" s="97">
        <f t="shared" si="24"/>
        <v>440359</v>
      </c>
      <c r="AA27" s="97">
        <f t="shared" si="24"/>
        <v>448471</v>
      </c>
      <c r="AB27" s="97">
        <f t="shared" si="24"/>
        <v>463321</v>
      </c>
      <c r="AC27" s="97">
        <f t="shared" si="24"/>
        <v>481332</v>
      </c>
      <c r="AD27" s="97">
        <f t="shared" ca="1" si="24"/>
        <v>526232</v>
      </c>
      <c r="AE27" s="97">
        <f t="shared" ca="1" si="24"/>
        <v>532263</v>
      </c>
      <c r="AF27" s="97">
        <f t="shared" ca="1" si="24"/>
        <v>541719</v>
      </c>
      <c r="AG27" s="97">
        <f t="shared" ca="1" si="24"/>
        <v>539455</v>
      </c>
    </row>
    <row r="28" spans="2:33">
      <c r="B28" s="98"/>
      <c r="C28" s="91" t="s">
        <v>65</v>
      </c>
      <c r="D28" s="94">
        <f>'Raw Data'!F139+'Raw Data'!F140+'Raw Data'!F141</f>
        <v>83944</v>
      </c>
      <c r="E28" s="94">
        <f>'Raw Data'!G139+'Raw Data'!G140+'Raw Data'!G141</f>
        <v>85219</v>
      </c>
      <c r="F28" s="94">
        <f>'Raw Data'!H139+'Raw Data'!H140+'Raw Data'!H141</f>
        <v>85368</v>
      </c>
      <c r="G28" s="94">
        <f>'Raw Data'!I139+'Raw Data'!I140+'Raw Data'!I141</f>
        <v>86774</v>
      </c>
      <c r="H28" s="94">
        <f>'Raw Data'!J139+'Raw Data'!J140+'Raw Data'!J141</f>
        <v>86672</v>
      </c>
      <c r="I28" s="94">
        <f>'Raw Data'!K139+'Raw Data'!K140+'Raw Data'!K141</f>
        <v>88619</v>
      </c>
      <c r="J28" s="94">
        <f>'Raw Data'!L139+'Raw Data'!L140+'Raw Data'!L141</f>
        <v>90485</v>
      </c>
      <c r="K28" s="94">
        <f>'Raw Data'!M139+'Raw Data'!M140+'Raw Data'!M141</f>
        <v>92416</v>
      </c>
      <c r="L28" s="94">
        <f>'Raw Data'!N139+'Raw Data'!N140+'Raw Data'!N141</f>
        <v>94627</v>
      </c>
      <c r="M28" s="94">
        <f>'Raw Data'!O139+'Raw Data'!O140+'Raw Data'!O141</f>
        <v>98125</v>
      </c>
      <c r="N28" s="94">
        <f ca="1">SUM(OFFSET('2013년-2010년'!$X$9, (COLUMN()-COLUMN($N$3))*25, 0, 3, 1))</f>
        <v>98748</v>
      </c>
      <c r="O28" s="94">
        <f ca="1">SUM(OFFSET('2013년-2010년'!$X$9, (COLUMN()-COLUMN($N$3))*25, 0, 3, 1))</f>
        <v>99467</v>
      </c>
      <c r="P28" s="94">
        <f ca="1">SUM(OFFSET('2013년-2010년'!$X$9, (COLUMN()-COLUMN($N$3))*25, 0, 3, 1))</f>
        <v>101342</v>
      </c>
      <c r="Q28" s="94">
        <f ca="1">SUM(OFFSET('2013년-2010년'!$X$9, (COLUMN()-COLUMN($N$3))*25, 0, 3, 1))</f>
        <v>103035</v>
      </c>
    </row>
    <row r="29" spans="2:33">
      <c r="B29" s="98"/>
      <c r="C29" s="91" t="s">
        <v>66</v>
      </c>
      <c r="D29" s="94">
        <f>'Raw Data'!F142+'Raw Data'!F143+'Raw Data'!F144+'Raw Data'!F145+'Raw Data'!F146+'Raw Data'!F147</f>
        <v>180812</v>
      </c>
      <c r="E29" s="94">
        <f>'Raw Data'!G142+'Raw Data'!G143+'Raw Data'!G144+'Raw Data'!G145+'Raw Data'!G146+'Raw Data'!G147</f>
        <v>184236</v>
      </c>
      <c r="F29" s="94">
        <f>'Raw Data'!H142+'Raw Data'!H143+'Raw Data'!H144+'Raw Data'!H145+'Raw Data'!H146+'Raw Data'!H147</f>
        <v>187596</v>
      </c>
      <c r="G29" s="94">
        <f>'Raw Data'!I142+'Raw Data'!I143+'Raw Data'!I144+'Raw Data'!I145+'Raw Data'!I146+'Raw Data'!I147</f>
        <v>192961</v>
      </c>
      <c r="H29" s="94">
        <f>'Raw Data'!J142+'Raw Data'!J143+'Raw Data'!J144+'Raw Data'!J145+'Raw Data'!J146+'Raw Data'!J147</f>
        <v>196380</v>
      </c>
      <c r="I29" s="94">
        <f>'Raw Data'!K142+'Raw Data'!K143+'Raw Data'!K144+'Raw Data'!K145+'Raw Data'!K146+'Raw Data'!K147</f>
        <v>200268</v>
      </c>
      <c r="J29" s="94">
        <f>'Raw Data'!L142+'Raw Data'!L143+'Raw Data'!L144+'Raw Data'!L145+'Raw Data'!L146+'Raw Data'!L147</f>
        <v>201994</v>
      </c>
      <c r="K29" s="94">
        <f>'Raw Data'!M142+'Raw Data'!M143+'Raw Data'!M144+'Raw Data'!M145+'Raw Data'!M146+'Raw Data'!M147</f>
        <v>202981</v>
      </c>
      <c r="L29" s="94">
        <f>'Raw Data'!N142+'Raw Data'!N143+'Raw Data'!N144+'Raw Data'!N145+'Raw Data'!N146+'Raw Data'!N147</f>
        <v>202389</v>
      </c>
      <c r="M29" s="94">
        <f>'Raw Data'!O142+'Raw Data'!O143+'Raw Data'!O144+'Raw Data'!O145+'Raw Data'!O146+'Raw Data'!O147</f>
        <v>202242</v>
      </c>
      <c r="N29" s="94">
        <f ca="1">SUM(OFFSET('2013년-2010년'!$X$12, (COLUMN()-COLUMN($N$3))*25, 0, 6, 1))</f>
        <v>200065</v>
      </c>
      <c r="O29" s="94">
        <f ca="1">SUM(OFFSET('2013년-2010년'!$X$12, (COLUMN()-COLUMN($N$3))*25, 0, 6, 1))</f>
        <v>200857</v>
      </c>
      <c r="P29" s="94">
        <f ca="1">SUM(OFFSET('2013년-2010년'!$X$12, (COLUMN()-COLUMN($N$3))*25, 0, 6, 1))</f>
        <v>202594</v>
      </c>
      <c r="Q29" s="94">
        <f ca="1">SUM(OFFSET('2013년-2010년'!$X$12, (COLUMN()-COLUMN($N$3))*25, 0, 6, 1))</f>
        <v>202750</v>
      </c>
    </row>
    <row r="30" spans="2:33">
      <c r="B30" s="98"/>
      <c r="C30" s="91" t="s">
        <v>67</v>
      </c>
      <c r="D30" s="94">
        <f>'Raw Data'!F148+'Raw Data'!F149+'Raw Data'!F150+'Raw Data'!F151+'Raw Data'!F152+'Raw Data'!F153+'Raw Data'!F154+'Raw Data'!F155</f>
        <v>78955</v>
      </c>
      <c r="E30" s="94">
        <f>'Raw Data'!G148+'Raw Data'!G149+'Raw Data'!G150+'Raw Data'!G151+'Raw Data'!G152+'Raw Data'!G153+'Raw Data'!G154+'Raw Data'!G155</f>
        <v>74920</v>
      </c>
      <c r="F30" s="94">
        <f>'Raw Data'!H148+'Raw Data'!H149+'Raw Data'!H150+'Raw Data'!H151+'Raw Data'!H152+'Raw Data'!H153+'Raw Data'!H154+'Raw Data'!H155</f>
        <v>71682</v>
      </c>
      <c r="G30" s="94">
        <f>'Raw Data'!I148+'Raw Data'!I149+'Raw Data'!I150+'Raw Data'!I151+'Raw Data'!I152+'Raw Data'!I153+'Raw Data'!I154+'Raw Data'!I155</f>
        <v>69447</v>
      </c>
      <c r="H30" s="94">
        <f>'Raw Data'!J148+'Raw Data'!J149+'Raw Data'!J150+'Raw Data'!J151+'Raw Data'!J152+'Raw Data'!J153+'Raw Data'!J154+'Raw Data'!J155</f>
        <v>65164</v>
      </c>
      <c r="I30" s="94">
        <f>'Raw Data'!K148+'Raw Data'!K149+'Raw Data'!K150+'Raw Data'!K151+'Raw Data'!K152+'Raw Data'!K153+'Raw Data'!K154+'Raw Data'!K155</f>
        <v>61830</v>
      </c>
      <c r="J30" s="94">
        <f>'Raw Data'!L148+'Raw Data'!L149+'Raw Data'!L150+'Raw Data'!L151+'Raw Data'!L152+'Raw Data'!L153+'Raw Data'!L154+'Raw Data'!L155</f>
        <v>59262</v>
      </c>
      <c r="K30" s="94">
        <f>'Raw Data'!M148+'Raw Data'!M149+'Raw Data'!M150+'Raw Data'!M151+'Raw Data'!M152+'Raw Data'!M153+'Raw Data'!M154+'Raw Data'!M155</f>
        <v>55914</v>
      </c>
      <c r="L30" s="94">
        <f>'Raw Data'!N148+'Raw Data'!N149+'Raw Data'!N150+'Raw Data'!N151+'Raw Data'!N152+'Raw Data'!N153+'Raw Data'!N154+'Raw Data'!N155</f>
        <v>54095</v>
      </c>
      <c r="M30" s="94">
        <f>'Raw Data'!O148+'Raw Data'!O149+'Raw Data'!O150+'Raw Data'!O151+'Raw Data'!O152+'Raw Data'!O153+'Raw Data'!O154+'Raw Data'!O155</f>
        <v>51995</v>
      </c>
      <c r="N30" s="94">
        <f ca="1">SUM(OFFSET('2013년-2010년'!$X$18, (COLUMN()-COLUMN($N$3))*25, 0, 8, 1))</f>
        <v>48998</v>
      </c>
      <c r="O30" s="94">
        <f ca="1">SUM(OFFSET('2013년-2010년'!$X$18, (COLUMN()-COLUMN($N$3))*25, 0, 8, 1))</f>
        <v>46476</v>
      </c>
      <c r="P30" s="94">
        <f ca="1">SUM(OFFSET('2013년-2010년'!$X$18, (COLUMN()-COLUMN($N$3))*25, 0, 8, 1))</f>
        <v>43745</v>
      </c>
      <c r="Q30" s="94">
        <f ca="1">SUM(OFFSET('2013년-2010년'!$X$18, (COLUMN()-COLUMN($N$3))*25, 0, 8, 1))</f>
        <v>41887</v>
      </c>
    </row>
    <row r="31" spans="2:33">
      <c r="B31" s="98" t="s">
        <v>74</v>
      </c>
      <c r="C31" s="91" t="s">
        <v>64</v>
      </c>
      <c r="D31" s="94">
        <f>'Raw Data'!F157+'Raw Data'!F158+'Raw Data'!F159+'Raw Data'!F160</f>
        <v>60572</v>
      </c>
      <c r="E31" s="94">
        <f>'Raw Data'!G157+'Raw Data'!G158+'Raw Data'!G159+'Raw Data'!G160</f>
        <v>63390</v>
      </c>
      <c r="F31" s="94">
        <f>'Raw Data'!H157+'Raw Data'!H158+'Raw Data'!H159+'Raw Data'!H160</f>
        <v>64326</v>
      </c>
      <c r="G31" s="94">
        <f>'Raw Data'!I157+'Raw Data'!I158+'Raw Data'!I159+'Raw Data'!I160</f>
        <v>66931</v>
      </c>
      <c r="H31" s="94">
        <f>'Raw Data'!J157+'Raw Data'!J158+'Raw Data'!J159+'Raw Data'!J160</f>
        <v>71624</v>
      </c>
      <c r="I31" s="94">
        <f>'Raw Data'!K157+'Raw Data'!K158+'Raw Data'!K159+'Raw Data'!K160</f>
        <v>72894</v>
      </c>
      <c r="J31" s="94">
        <f>'Raw Data'!L157+'Raw Data'!L158+'Raw Data'!L159+'Raw Data'!L160</f>
        <v>77022</v>
      </c>
      <c r="K31" s="94">
        <f>'Raw Data'!M157+'Raw Data'!M158+'Raw Data'!M159+'Raw Data'!M160</f>
        <v>80249</v>
      </c>
      <c r="L31" s="94">
        <f>'Raw Data'!N157+'Raw Data'!N158+'Raw Data'!N159+'Raw Data'!N160</f>
        <v>83409</v>
      </c>
      <c r="M31" s="94">
        <f>'Raw Data'!O157+'Raw Data'!O158+'Raw Data'!O159+'Raw Data'!O160</f>
        <v>86188</v>
      </c>
      <c r="N31" s="94">
        <f ca="1">SUM(OFFSET('2013년-2010년'!$AA$5, (COLUMN()-COLUMN($N$3))*25, 0, 4, 1))</f>
        <v>90246</v>
      </c>
      <c r="O31" s="94">
        <f ca="1">SUM(OFFSET('2013년-2010년'!$AA$5, (COLUMN()-COLUMN($N$3))*25, 0, 4, 1))</f>
        <v>93470</v>
      </c>
      <c r="P31" s="94">
        <f ca="1">SUM(OFFSET('2013년-2010년'!$AA$5, (COLUMN()-COLUMN($N$3))*25, 0, 4, 1))</f>
        <v>96668</v>
      </c>
      <c r="Q31" s="94">
        <f ca="1">SUM(OFFSET('2013년-2010년'!$AA$5, (COLUMN()-COLUMN($N$3))*25, 0, 4, 1))</f>
        <v>99478</v>
      </c>
    </row>
    <row r="32" spans="2:33">
      <c r="B32" s="98"/>
      <c r="C32" s="91" t="s">
        <v>65</v>
      </c>
      <c r="D32" s="94">
        <f>'Raw Data'!F161+'Raw Data'!F162+'Raw Data'!F163</f>
        <v>102339</v>
      </c>
      <c r="E32" s="94">
        <f>'Raw Data'!G161+'Raw Data'!G162+'Raw Data'!G163</f>
        <v>102402</v>
      </c>
      <c r="F32" s="94">
        <f>'Raw Data'!H161+'Raw Data'!H162+'Raw Data'!H163</f>
        <v>100429</v>
      </c>
      <c r="G32" s="94">
        <f>'Raw Data'!I161+'Raw Data'!I162+'Raw Data'!I163</f>
        <v>101712</v>
      </c>
      <c r="H32" s="94">
        <f>'Raw Data'!J161+'Raw Data'!J162+'Raw Data'!J163</f>
        <v>102777</v>
      </c>
      <c r="I32" s="94">
        <f>'Raw Data'!K161+'Raw Data'!K162+'Raw Data'!K163</f>
        <v>99333</v>
      </c>
      <c r="J32" s="94">
        <f>'Raw Data'!L161+'Raw Data'!L162+'Raw Data'!L163</f>
        <v>100858</v>
      </c>
      <c r="K32" s="94">
        <f>'Raw Data'!M161+'Raw Data'!M162+'Raw Data'!M163</f>
        <v>103362</v>
      </c>
      <c r="L32" s="94">
        <f>'Raw Data'!N161+'Raw Data'!N162+'Raw Data'!N163</f>
        <v>106787</v>
      </c>
      <c r="M32" s="94">
        <f>'Raw Data'!O161+'Raw Data'!O162+'Raw Data'!O163</f>
        <v>109784</v>
      </c>
      <c r="N32" s="94">
        <f ca="1">SUM(OFFSET('2013년-2010년'!$AA$9, (COLUMN()-COLUMN($N$3))*25, 0, 3, 1))</f>
        <v>113988</v>
      </c>
      <c r="O32" s="94">
        <f ca="1">SUM(OFFSET('2013년-2010년'!$AA$9, (COLUMN()-COLUMN($N$3))*25, 0, 3, 1))</f>
        <v>116186</v>
      </c>
      <c r="P32" s="94">
        <f ca="1">SUM(OFFSET('2013년-2010년'!$AA$9, (COLUMN()-COLUMN($N$3))*25, 0, 3, 1))</f>
        <v>118459</v>
      </c>
      <c r="Q32" s="94">
        <f ca="1">SUM(OFFSET('2013년-2010년'!$AA$9, (COLUMN()-COLUMN($N$3))*25, 0, 3, 1))</f>
        <v>120527</v>
      </c>
    </row>
    <row r="33" spans="2:17">
      <c r="B33" s="98"/>
      <c r="C33" s="91" t="s">
        <v>66</v>
      </c>
      <c r="D33" s="94">
        <f>'Raw Data'!F164+'Raw Data'!F165+'Raw Data'!F166+'Raw Data'!F167+'Raw Data'!F168+'Raw Data'!F169</f>
        <v>194843</v>
      </c>
      <c r="E33" s="94">
        <f>'Raw Data'!G164+'Raw Data'!G165+'Raw Data'!G166+'Raw Data'!G167+'Raw Data'!G168+'Raw Data'!G169</f>
        <v>198717</v>
      </c>
      <c r="F33" s="94">
        <f>'Raw Data'!H164+'Raw Data'!H165+'Raw Data'!H166+'Raw Data'!H167+'Raw Data'!H168+'Raw Data'!H169</f>
        <v>200678</v>
      </c>
      <c r="G33" s="94">
        <f>'Raw Data'!I164+'Raw Data'!I165+'Raw Data'!I166+'Raw Data'!I167+'Raw Data'!I168+'Raw Data'!I169</f>
        <v>204643</v>
      </c>
      <c r="H33" s="94">
        <f>'Raw Data'!J164+'Raw Data'!J165+'Raw Data'!J166+'Raw Data'!J167+'Raw Data'!J168+'Raw Data'!J169</f>
        <v>209493</v>
      </c>
      <c r="I33" s="94">
        <f>'Raw Data'!K164+'Raw Data'!K165+'Raw Data'!K166+'Raw Data'!K167+'Raw Data'!K168+'Raw Data'!K169</f>
        <v>207678</v>
      </c>
      <c r="J33" s="94">
        <f>'Raw Data'!L164+'Raw Data'!L165+'Raw Data'!L166+'Raw Data'!L167+'Raw Data'!L168+'Raw Data'!L169</f>
        <v>211276</v>
      </c>
      <c r="K33" s="94">
        <f>'Raw Data'!M164+'Raw Data'!M165+'Raw Data'!M166+'Raw Data'!M167+'Raw Data'!M168+'Raw Data'!M169</f>
        <v>213991</v>
      </c>
      <c r="L33" s="94">
        <f>'Raw Data'!N164+'Raw Data'!N165+'Raw Data'!N166+'Raw Data'!N167+'Raw Data'!N168+'Raw Data'!N169</f>
        <v>216083</v>
      </c>
      <c r="M33" s="94">
        <f>'Raw Data'!O164+'Raw Data'!O165+'Raw Data'!O166+'Raw Data'!O167+'Raw Data'!O168+'Raw Data'!O169</f>
        <v>217923</v>
      </c>
      <c r="N33" s="94">
        <f ca="1">SUM(OFFSET('2013년-2010년'!$AA$12, (COLUMN()-COLUMN($N$3))*25, 0, 6, 1))</f>
        <v>220614</v>
      </c>
      <c r="O33" s="94">
        <f ca="1">SUM(OFFSET('2013년-2010년'!$AA$12, (COLUMN()-COLUMN($N$3))*25, 0, 6, 1))</f>
        <v>222841</v>
      </c>
      <c r="P33" s="94">
        <f ca="1">SUM(OFFSET('2013년-2010년'!$AA$12, (COLUMN()-COLUMN($N$3))*25, 0, 6, 1))</f>
        <v>224082</v>
      </c>
      <c r="Q33" s="94">
        <f ca="1">SUM(OFFSET('2013년-2010년'!$AA$12, (COLUMN()-COLUMN($N$3))*25, 0, 6, 1))</f>
        <v>224444</v>
      </c>
    </row>
    <row r="34" spans="2:17">
      <c r="B34" s="98"/>
      <c r="C34" s="91" t="s">
        <v>67</v>
      </c>
      <c r="D34" s="94">
        <f>'Raw Data'!F170+'Raw Data'!F171+'Raw Data'!F172+'Raw Data'!F173+'Raw Data'!F174+'Raw Data'!F175+'Raw Data'!F176+'Raw Data'!F177</f>
        <v>80414</v>
      </c>
      <c r="E34" s="94">
        <f>'Raw Data'!G170+'Raw Data'!G171+'Raw Data'!G172+'Raw Data'!G173+'Raw Data'!G174+'Raw Data'!G175+'Raw Data'!G176+'Raw Data'!G177</f>
        <v>77475</v>
      </c>
      <c r="F34" s="94">
        <f>'Raw Data'!H170+'Raw Data'!H171+'Raw Data'!H172+'Raw Data'!H173+'Raw Data'!H174+'Raw Data'!H175+'Raw Data'!H176+'Raw Data'!H177</f>
        <v>74709</v>
      </c>
      <c r="G34" s="94">
        <f>'Raw Data'!I170+'Raw Data'!I171+'Raw Data'!I172+'Raw Data'!I173+'Raw Data'!I174+'Raw Data'!I175+'Raw Data'!I176+'Raw Data'!I177</f>
        <v>73770</v>
      </c>
      <c r="H34" s="94">
        <f>'Raw Data'!J170+'Raw Data'!J171+'Raw Data'!J172+'Raw Data'!J173+'Raw Data'!J174+'Raw Data'!J175+'Raw Data'!J176+'Raw Data'!J177</f>
        <v>70850</v>
      </c>
      <c r="I34" s="94">
        <f>'Raw Data'!K170+'Raw Data'!K171+'Raw Data'!K172+'Raw Data'!K173+'Raw Data'!K174+'Raw Data'!K175+'Raw Data'!K176+'Raw Data'!K177</f>
        <v>67782</v>
      </c>
      <c r="J34" s="94">
        <f>'Raw Data'!L170+'Raw Data'!L171+'Raw Data'!L172+'Raw Data'!L173+'Raw Data'!L174+'Raw Data'!L175+'Raw Data'!L176+'Raw Data'!L177</f>
        <v>66251</v>
      </c>
      <c r="K34" s="94">
        <f>'Raw Data'!M170+'Raw Data'!M171+'Raw Data'!M172+'Raw Data'!M173+'Raw Data'!M174+'Raw Data'!M175+'Raw Data'!M176+'Raw Data'!M177</f>
        <v>64015</v>
      </c>
      <c r="L34" s="94">
        <f>'Raw Data'!N170+'Raw Data'!N171+'Raw Data'!N172+'Raw Data'!N173+'Raw Data'!N174+'Raw Data'!N175+'Raw Data'!N176+'Raw Data'!N177</f>
        <v>63281</v>
      </c>
      <c r="M34" s="94">
        <f>'Raw Data'!O170+'Raw Data'!O171+'Raw Data'!O172+'Raw Data'!O173+'Raw Data'!O174+'Raw Data'!O175+'Raw Data'!O176+'Raw Data'!O177</f>
        <v>62066</v>
      </c>
      <c r="N34" s="94">
        <f ca="1">SUM(OFFSET('2013년-2010년'!$AA$18, (COLUMN()-COLUMN($N$3))*25, 0, 8, 1))</f>
        <v>60499</v>
      </c>
      <c r="O34" s="94">
        <f ca="1">SUM(OFFSET('2013년-2010년'!$AA$18, (COLUMN()-COLUMN($N$3))*25, 0, 8, 1))</f>
        <v>58142</v>
      </c>
      <c r="P34" s="94">
        <f ca="1">SUM(OFFSET('2013년-2010년'!$AA$18, (COLUMN()-COLUMN($N$3))*25, 0, 8, 1))</f>
        <v>55213</v>
      </c>
      <c r="Q34" s="94">
        <f ca="1">SUM(OFFSET('2013년-2010년'!$AA$18, (COLUMN()-COLUMN($N$3))*25, 0, 8, 1))</f>
        <v>53243</v>
      </c>
    </row>
    <row r="35" spans="2:17">
      <c r="B35" s="98" t="s">
        <v>75</v>
      </c>
      <c r="C35" s="91" t="s">
        <v>64</v>
      </c>
      <c r="D35" s="94">
        <f>'Raw Data'!F179+'Raw Data'!F180+'Raw Data'!F181+'Raw Data'!F182</f>
        <v>31238</v>
      </c>
      <c r="E35" s="94">
        <f>'Raw Data'!G179+'Raw Data'!G180+'Raw Data'!G181+'Raw Data'!G182</f>
        <v>33211</v>
      </c>
      <c r="F35" s="94">
        <f>'Raw Data'!H179+'Raw Data'!H180+'Raw Data'!H181+'Raw Data'!H182</f>
        <v>35200</v>
      </c>
      <c r="G35" s="94">
        <f>'Raw Data'!I179+'Raw Data'!I180+'Raw Data'!I181+'Raw Data'!I182</f>
        <v>38014</v>
      </c>
      <c r="H35" s="94">
        <f>'Raw Data'!J179+'Raw Data'!J180+'Raw Data'!J181+'Raw Data'!J182</f>
        <v>41365</v>
      </c>
      <c r="I35" s="94">
        <f>'Raw Data'!K179+'Raw Data'!K180+'Raw Data'!K181+'Raw Data'!K182</f>
        <v>44486</v>
      </c>
      <c r="J35" s="94">
        <f>'Raw Data'!L179+'Raw Data'!L180+'Raw Data'!L181+'Raw Data'!L182</f>
        <v>47511</v>
      </c>
      <c r="K35" s="94">
        <f>'Raw Data'!M179+'Raw Data'!M180+'Raw Data'!M181+'Raw Data'!M182</f>
        <v>50222</v>
      </c>
      <c r="L35" s="94">
        <f>'Raw Data'!N179+'Raw Data'!N180+'Raw Data'!N181+'Raw Data'!N182</f>
        <v>53160</v>
      </c>
      <c r="M35" s="94">
        <f>'Raw Data'!O179+'Raw Data'!O180+'Raw Data'!O181+'Raw Data'!O182</f>
        <v>56102</v>
      </c>
      <c r="N35" s="94">
        <f ca="1">SUM(OFFSET('2013년-2010년'!$AD$5, (COLUMN()-COLUMN($N$3))*25, 0, 4, 1))</f>
        <v>59128</v>
      </c>
      <c r="O35" s="94">
        <f ca="1">SUM(OFFSET('2013년-2010년'!$AD$5, (COLUMN()-COLUMN($N$3))*25, 0, 4, 1))</f>
        <v>61799</v>
      </c>
      <c r="P35" s="94">
        <f ca="1">SUM(OFFSET('2013년-2010년'!$AD$5, (COLUMN()-COLUMN($N$3))*25, 0, 4, 1))</f>
        <v>64018</v>
      </c>
      <c r="Q35" s="94">
        <f ca="1">SUM(OFFSET('2013년-2010년'!$AD$5, (COLUMN()-COLUMN($N$3))*25, 0, 4, 1))</f>
        <v>66025</v>
      </c>
    </row>
    <row r="36" spans="2:17">
      <c r="B36" s="98"/>
      <c r="C36" s="91" t="s">
        <v>65</v>
      </c>
      <c r="D36" s="94">
        <f>'Raw Data'!F183+'Raw Data'!F184+'Raw Data'!F185</f>
        <v>59837</v>
      </c>
      <c r="E36" s="94">
        <f>'Raw Data'!G183+'Raw Data'!G184+'Raw Data'!G185</f>
        <v>60838</v>
      </c>
      <c r="F36" s="94">
        <f>'Raw Data'!H183+'Raw Data'!H184+'Raw Data'!H185</f>
        <v>61162</v>
      </c>
      <c r="G36" s="94">
        <f>'Raw Data'!I183+'Raw Data'!I184+'Raw Data'!I185</f>
        <v>63028</v>
      </c>
      <c r="H36" s="94">
        <f>'Raw Data'!J183+'Raw Data'!J184+'Raw Data'!J185</f>
        <v>63970</v>
      </c>
      <c r="I36" s="94">
        <f>'Raw Data'!K183+'Raw Data'!K184+'Raw Data'!K185</f>
        <v>65057</v>
      </c>
      <c r="J36" s="94">
        <f>'Raw Data'!L183+'Raw Data'!L184+'Raw Data'!L185</f>
        <v>66438</v>
      </c>
      <c r="K36" s="94">
        <f>'Raw Data'!M183+'Raw Data'!M184+'Raw Data'!M185</f>
        <v>67427</v>
      </c>
      <c r="L36" s="94">
        <f>'Raw Data'!N183+'Raw Data'!N184+'Raw Data'!N185</f>
        <v>69507</v>
      </c>
      <c r="M36" s="94">
        <f>'Raw Data'!O183+'Raw Data'!O184+'Raw Data'!O185</f>
        <v>71766</v>
      </c>
      <c r="N36" s="94">
        <f ca="1">SUM(OFFSET('2013년-2010년'!$AD$9, (COLUMN()-COLUMN($N$3))*25, 0, 3, 1))</f>
        <v>74001</v>
      </c>
      <c r="O36" s="94">
        <f ca="1">SUM(OFFSET('2013년-2010년'!$AD$9, (COLUMN()-COLUMN($N$3))*25, 0, 3, 1))</f>
        <v>76344</v>
      </c>
      <c r="P36" s="94">
        <f ca="1">SUM(OFFSET('2013년-2010년'!$AD$9, (COLUMN()-COLUMN($N$3))*25, 0, 3, 1))</f>
        <v>78030</v>
      </c>
      <c r="Q36" s="94">
        <f ca="1">SUM(OFFSET('2013년-2010년'!$AD$9, (COLUMN()-COLUMN($N$3))*25, 0, 3, 1))</f>
        <v>79484</v>
      </c>
    </row>
    <row r="37" spans="2:17">
      <c r="B37" s="98"/>
      <c r="C37" s="91" t="s">
        <v>66</v>
      </c>
      <c r="D37" s="94">
        <f>'Raw Data'!F186+'Raw Data'!F187+'Raw Data'!F188+'Raw Data'!F189+'Raw Data'!F190+'Raw Data'!F191</f>
        <v>133285</v>
      </c>
      <c r="E37" s="94">
        <f>'Raw Data'!G186+'Raw Data'!G187+'Raw Data'!G188+'Raw Data'!G189+'Raw Data'!G190+'Raw Data'!G191</f>
        <v>137346</v>
      </c>
      <c r="F37" s="94">
        <f>'Raw Data'!H186+'Raw Data'!H187+'Raw Data'!H188+'Raw Data'!H189+'Raw Data'!H190+'Raw Data'!H191</f>
        <v>141868</v>
      </c>
      <c r="G37" s="94">
        <f>'Raw Data'!I186+'Raw Data'!I187+'Raw Data'!I188+'Raw Data'!I189+'Raw Data'!I190+'Raw Data'!I191</f>
        <v>147105</v>
      </c>
      <c r="H37" s="94">
        <f>'Raw Data'!J186+'Raw Data'!J187+'Raw Data'!J188+'Raw Data'!J189+'Raw Data'!J190+'Raw Data'!J191</f>
        <v>151783</v>
      </c>
      <c r="I37" s="94">
        <f>'Raw Data'!K186+'Raw Data'!K187+'Raw Data'!K188+'Raw Data'!K189+'Raw Data'!K190+'Raw Data'!K191</f>
        <v>155176</v>
      </c>
      <c r="J37" s="94">
        <f>'Raw Data'!L186+'Raw Data'!L187+'Raw Data'!L188+'Raw Data'!L189+'Raw Data'!L190+'Raw Data'!L191</f>
        <v>157523</v>
      </c>
      <c r="K37" s="94">
        <f>'Raw Data'!M186+'Raw Data'!M187+'Raw Data'!M188+'Raw Data'!M189+'Raw Data'!M190+'Raw Data'!M191</f>
        <v>159002</v>
      </c>
      <c r="L37" s="94">
        <f>'Raw Data'!N186+'Raw Data'!N187+'Raw Data'!N188+'Raw Data'!N189+'Raw Data'!N190+'Raw Data'!N191</f>
        <v>159161</v>
      </c>
      <c r="M37" s="94">
        <f>'Raw Data'!O186+'Raw Data'!O187+'Raw Data'!O188+'Raw Data'!O189+'Raw Data'!O190+'Raw Data'!O191</f>
        <v>159701</v>
      </c>
      <c r="N37" s="94">
        <f ca="1">SUM(OFFSET('2013년-2010년'!$AD$12, (COLUMN()-COLUMN($N$3))*25, 0, 6, 1))</f>
        <v>160245</v>
      </c>
      <c r="O37" s="94">
        <f ca="1">SUM(OFFSET('2013년-2010년'!$AD$12, (COLUMN()-COLUMN($N$3))*25, 0, 6, 1))</f>
        <v>162128</v>
      </c>
      <c r="P37" s="94">
        <f ca="1">SUM(OFFSET('2013년-2010년'!$AD$12, (COLUMN()-COLUMN($N$3))*25, 0, 6, 1))</f>
        <v>163185</v>
      </c>
      <c r="Q37" s="94">
        <f ca="1">SUM(OFFSET('2013년-2010년'!$AD$12, (COLUMN()-COLUMN($N$3))*25, 0, 6, 1))</f>
        <v>162796</v>
      </c>
    </row>
    <row r="38" spans="2:17">
      <c r="B38" s="98"/>
      <c r="C38" s="91" t="s">
        <v>67</v>
      </c>
      <c r="D38" s="94">
        <f>'Raw Data'!F192+'Raw Data'!F193+'Raw Data'!F194+'Raw Data'!F195+'Raw Data'!F196+'Raw Data'!F197+'Raw Data'!F198+'Raw Data'!F199</f>
        <v>68617</v>
      </c>
      <c r="E38" s="94">
        <f>'Raw Data'!G192+'Raw Data'!G193+'Raw Data'!G194+'Raw Data'!G195+'Raw Data'!G196+'Raw Data'!G197+'Raw Data'!G198+'Raw Data'!G199</f>
        <v>66307</v>
      </c>
      <c r="F38" s="94">
        <f>'Raw Data'!H192+'Raw Data'!H193+'Raw Data'!H194+'Raw Data'!H195+'Raw Data'!H196+'Raw Data'!H197+'Raw Data'!H198+'Raw Data'!H199</f>
        <v>64333</v>
      </c>
      <c r="G38" s="94">
        <f>'Raw Data'!I192+'Raw Data'!I193+'Raw Data'!I194+'Raw Data'!I195+'Raw Data'!I196+'Raw Data'!I197+'Raw Data'!I198+'Raw Data'!I199</f>
        <v>63422</v>
      </c>
      <c r="H38" s="94">
        <f>'Raw Data'!J192+'Raw Data'!J193+'Raw Data'!J194+'Raw Data'!J195+'Raw Data'!J196+'Raw Data'!J197+'Raw Data'!J198+'Raw Data'!J199</f>
        <v>60577</v>
      </c>
      <c r="I38" s="94">
        <f>'Raw Data'!K192+'Raw Data'!K193+'Raw Data'!K194+'Raw Data'!K195+'Raw Data'!K196+'Raw Data'!K197+'Raw Data'!K198+'Raw Data'!K199</f>
        <v>58196</v>
      </c>
      <c r="J38" s="94">
        <f>'Raw Data'!L192+'Raw Data'!L193+'Raw Data'!L194+'Raw Data'!L195+'Raw Data'!L196+'Raw Data'!L197+'Raw Data'!L198+'Raw Data'!L199</f>
        <v>56530</v>
      </c>
      <c r="K38" s="94">
        <f>'Raw Data'!M192+'Raw Data'!M193+'Raw Data'!M194+'Raw Data'!M195+'Raw Data'!M196+'Raw Data'!M197+'Raw Data'!M198+'Raw Data'!M199</f>
        <v>54053</v>
      </c>
      <c r="L38" s="94">
        <f>'Raw Data'!N192+'Raw Data'!N193+'Raw Data'!N194+'Raw Data'!N195+'Raw Data'!N196+'Raw Data'!N197+'Raw Data'!N198+'Raw Data'!N199</f>
        <v>52598</v>
      </c>
      <c r="M38" s="94">
        <f>'Raw Data'!O192+'Raw Data'!O193+'Raw Data'!O194+'Raw Data'!O195+'Raw Data'!O196+'Raw Data'!O197+'Raw Data'!O198+'Raw Data'!O199</f>
        <v>50841</v>
      </c>
      <c r="N38" s="94">
        <f ca="1">SUM(OFFSET('2013년-2010년'!$AD$18, (COLUMN()-COLUMN($N$3))*25, 0, 8, 1))</f>
        <v>48547</v>
      </c>
      <c r="O38" s="94">
        <f ca="1">SUM(OFFSET('2013년-2010년'!$AD$18, (COLUMN()-COLUMN($N$3))*25, 0, 8, 1))</f>
        <v>46222</v>
      </c>
      <c r="P38" s="94">
        <f ca="1">SUM(OFFSET('2013년-2010년'!$AD$18, (COLUMN()-COLUMN($N$3))*25, 0, 8, 1))</f>
        <v>43507</v>
      </c>
      <c r="Q38" s="94">
        <f ca="1">SUM(OFFSET('2013년-2010년'!$AD$18, (COLUMN()-COLUMN($N$3))*25, 0, 8, 1))</f>
        <v>41702</v>
      </c>
    </row>
    <row r="39" spans="2:17">
      <c r="B39" s="98" t="s">
        <v>76</v>
      </c>
      <c r="C39" s="91" t="s">
        <v>64</v>
      </c>
      <c r="D39" s="94">
        <f>'Raw Data'!F201+'Raw Data'!F202+'Raw Data'!F203+'Raw Data'!F204</f>
        <v>36881</v>
      </c>
      <c r="E39" s="94">
        <f>'Raw Data'!G201+'Raw Data'!G202+'Raw Data'!G203+'Raw Data'!G204</f>
        <v>39311</v>
      </c>
      <c r="F39" s="94">
        <f>'Raw Data'!H201+'Raw Data'!H202+'Raw Data'!H203+'Raw Data'!H204</f>
        <v>41498</v>
      </c>
      <c r="G39" s="94">
        <f>'Raw Data'!I201+'Raw Data'!I202+'Raw Data'!I203+'Raw Data'!I204</f>
        <v>44555</v>
      </c>
      <c r="H39" s="94">
        <f>'Raw Data'!J201+'Raw Data'!J202+'Raw Data'!J203+'Raw Data'!J204</f>
        <v>48571</v>
      </c>
      <c r="I39" s="94">
        <f>'Raw Data'!K201+'Raw Data'!K202+'Raw Data'!K203+'Raw Data'!K204</f>
        <v>52072</v>
      </c>
      <c r="J39" s="94">
        <f>'Raw Data'!L201+'Raw Data'!L202+'Raw Data'!L203+'Raw Data'!L204</f>
        <v>55382</v>
      </c>
      <c r="K39" s="94">
        <f>'Raw Data'!M201+'Raw Data'!M202+'Raw Data'!M203+'Raw Data'!M204</f>
        <v>58958</v>
      </c>
      <c r="L39" s="94">
        <f>'Raw Data'!N201+'Raw Data'!N202+'Raw Data'!N203+'Raw Data'!N204</f>
        <v>61805</v>
      </c>
      <c r="M39" s="94">
        <f>'Raw Data'!O201+'Raw Data'!O202+'Raw Data'!O203+'Raw Data'!O204</f>
        <v>64697</v>
      </c>
      <c r="N39" s="94">
        <f ca="1">SUM(OFFSET('2013년-2010년'!$AG$5, (COLUMN()-COLUMN($N$3))*25, 0, 4, 1))</f>
        <v>68221</v>
      </c>
      <c r="O39" s="94">
        <f ca="1">SUM(OFFSET('2013년-2010년'!$AG$5, (COLUMN()-COLUMN($N$3))*25, 0, 4, 1))</f>
        <v>71602</v>
      </c>
      <c r="P39" s="94">
        <f ca="1">SUM(OFFSET('2013년-2010년'!$AG$5, (COLUMN()-COLUMN($N$3))*25, 0, 4, 1))</f>
        <v>74901</v>
      </c>
      <c r="Q39" s="94">
        <f ca="1">SUM(OFFSET('2013년-2010년'!$AG$5, (COLUMN()-COLUMN($N$3))*25, 0, 4, 1))</f>
        <v>78006</v>
      </c>
    </row>
    <row r="40" spans="2:17">
      <c r="B40" s="98"/>
      <c r="C40" s="91" t="s">
        <v>65</v>
      </c>
      <c r="D40" s="94">
        <f>'Raw Data'!F205+'Raw Data'!F206+'Raw Data'!F207</f>
        <v>58619</v>
      </c>
      <c r="E40" s="94">
        <f>'Raw Data'!G205+'Raw Data'!G206+'Raw Data'!G207</f>
        <v>60206</v>
      </c>
      <c r="F40" s="94">
        <f>'Raw Data'!H205+'Raw Data'!H206+'Raw Data'!H207</f>
        <v>61716</v>
      </c>
      <c r="G40" s="94">
        <f>'Raw Data'!I205+'Raw Data'!I206+'Raw Data'!I207</f>
        <v>63595</v>
      </c>
      <c r="H40" s="94">
        <f>'Raw Data'!J205+'Raw Data'!J206+'Raw Data'!J207</f>
        <v>65861</v>
      </c>
      <c r="I40" s="94">
        <f>'Raw Data'!K205+'Raw Data'!K206+'Raw Data'!K207</f>
        <v>67767</v>
      </c>
      <c r="J40" s="94">
        <f>'Raw Data'!L205+'Raw Data'!L206+'Raw Data'!L207</f>
        <v>69787</v>
      </c>
      <c r="K40" s="94">
        <f>'Raw Data'!M205+'Raw Data'!M206+'Raw Data'!M207</f>
        <v>71685</v>
      </c>
      <c r="L40" s="94">
        <f>'Raw Data'!N205+'Raw Data'!N206+'Raw Data'!N207</f>
        <v>74065</v>
      </c>
      <c r="M40" s="94">
        <f>'Raw Data'!O205+'Raw Data'!O206+'Raw Data'!O207</f>
        <v>76063</v>
      </c>
      <c r="N40" s="94">
        <f ca="1">SUM(OFFSET('2013년-2010년'!$AG$9, (COLUMN()-COLUMN($N$3))*25, 0, 3, 1))</f>
        <v>78617</v>
      </c>
      <c r="O40" s="94">
        <f ca="1">SUM(OFFSET('2013년-2010년'!$AG$9, (COLUMN()-COLUMN($N$3))*25, 0, 3, 1))</f>
        <v>79839</v>
      </c>
      <c r="P40" s="94">
        <f ca="1">SUM(OFFSET('2013년-2010년'!$AG$9, (COLUMN()-COLUMN($N$3))*25, 0, 3, 1))</f>
        <v>81229</v>
      </c>
      <c r="Q40" s="94">
        <f ca="1">SUM(OFFSET('2013년-2010년'!$AG$9, (COLUMN()-COLUMN($N$3))*25, 0, 3, 1))</f>
        <v>82184</v>
      </c>
    </row>
    <row r="41" spans="2:17">
      <c r="B41" s="98"/>
      <c r="C41" s="91" t="s">
        <v>66</v>
      </c>
      <c r="D41" s="94">
        <f>'Raw Data'!F208+'Raw Data'!F209+'Raw Data'!F210+'Raw Data'!F211+'Raw Data'!F212+'Raw Data'!F213</f>
        <v>143558</v>
      </c>
      <c r="E41" s="94">
        <f>'Raw Data'!G208+'Raw Data'!G209+'Raw Data'!G210+'Raw Data'!G211+'Raw Data'!G212+'Raw Data'!G213</f>
        <v>147474</v>
      </c>
      <c r="F41" s="94">
        <f>'Raw Data'!H208+'Raw Data'!H209+'Raw Data'!H210+'Raw Data'!H211+'Raw Data'!H212+'Raw Data'!H213</f>
        <v>151999</v>
      </c>
      <c r="G41" s="94">
        <f>'Raw Data'!I208+'Raw Data'!I209+'Raw Data'!I210+'Raw Data'!I211+'Raw Data'!I212+'Raw Data'!I213</f>
        <v>157152</v>
      </c>
      <c r="H41" s="94">
        <f>'Raw Data'!J208+'Raw Data'!J209+'Raw Data'!J210+'Raw Data'!J211+'Raw Data'!J212+'Raw Data'!J213</f>
        <v>162485</v>
      </c>
      <c r="I41" s="94">
        <f>'Raw Data'!K208+'Raw Data'!K209+'Raw Data'!K210+'Raw Data'!K211+'Raw Data'!K212+'Raw Data'!K213</f>
        <v>165846</v>
      </c>
      <c r="J41" s="94">
        <f>'Raw Data'!L208+'Raw Data'!L209+'Raw Data'!L210+'Raw Data'!L211+'Raw Data'!L212+'Raw Data'!L213</f>
        <v>167577</v>
      </c>
      <c r="K41" s="94">
        <f>'Raw Data'!M208+'Raw Data'!M209+'Raw Data'!M210+'Raw Data'!M211+'Raw Data'!M212+'Raw Data'!M213</f>
        <v>169119</v>
      </c>
      <c r="L41" s="94">
        <f>'Raw Data'!N208+'Raw Data'!N209+'Raw Data'!N210+'Raw Data'!N211+'Raw Data'!N212+'Raw Data'!N213</f>
        <v>168781</v>
      </c>
      <c r="M41" s="94">
        <f>'Raw Data'!O208+'Raw Data'!O209+'Raw Data'!O210+'Raw Data'!O211+'Raw Data'!O212+'Raw Data'!O213</f>
        <v>168481</v>
      </c>
      <c r="N41" s="94">
        <f ca="1">SUM(OFFSET('2013년-2010년'!$AG$12, (COLUMN()-COLUMN($N$3))*25, 0, 6, 1))</f>
        <v>169302</v>
      </c>
      <c r="O41" s="94">
        <f ca="1">SUM(OFFSET('2013년-2010년'!$AG$12, (COLUMN()-COLUMN($N$3))*25, 0, 6, 1))</f>
        <v>170746</v>
      </c>
      <c r="P41" s="94">
        <f ca="1">SUM(OFFSET('2013년-2010년'!$AG$12, (COLUMN()-COLUMN($N$3))*25, 0, 6, 1))</f>
        <v>172009</v>
      </c>
      <c r="Q41" s="94">
        <f ca="1">SUM(OFFSET('2013년-2010년'!$AG$12, (COLUMN()-COLUMN($N$3))*25, 0, 6, 1))</f>
        <v>172330</v>
      </c>
    </row>
    <row r="42" spans="2:17">
      <c r="B42" s="98"/>
      <c r="C42" s="91" t="s">
        <v>67</v>
      </c>
      <c r="D42" s="94">
        <f>'Raw Data'!F214+'Raw Data'!F215+'Raw Data'!F216+'Raw Data'!F217+'Raw Data'!F218+'Raw Data'!F219+'Raw Data'!F220+'Raw Data'!F221</f>
        <v>70436</v>
      </c>
      <c r="E42" s="94">
        <f>'Raw Data'!G214+'Raw Data'!G215+'Raw Data'!G216+'Raw Data'!G217+'Raw Data'!G218+'Raw Data'!G219+'Raw Data'!G220+'Raw Data'!G221</f>
        <v>66998</v>
      </c>
      <c r="F42" s="94">
        <f>'Raw Data'!H214+'Raw Data'!H215+'Raw Data'!H216+'Raw Data'!H217+'Raw Data'!H218+'Raw Data'!H219+'Raw Data'!H220+'Raw Data'!H221</f>
        <v>64160</v>
      </c>
      <c r="G42" s="94">
        <f>'Raw Data'!I214+'Raw Data'!I215+'Raw Data'!I216+'Raw Data'!I217+'Raw Data'!I218+'Raw Data'!I219+'Raw Data'!I220+'Raw Data'!I221</f>
        <v>62059</v>
      </c>
      <c r="H42" s="94">
        <f>'Raw Data'!J214+'Raw Data'!J215+'Raw Data'!J216+'Raw Data'!J217+'Raw Data'!J218+'Raw Data'!J219+'Raw Data'!J220+'Raw Data'!J221</f>
        <v>58714</v>
      </c>
      <c r="I42" s="94">
        <f>'Raw Data'!K214+'Raw Data'!K215+'Raw Data'!K216+'Raw Data'!K217+'Raw Data'!K218+'Raw Data'!K219+'Raw Data'!K220+'Raw Data'!K221</f>
        <v>55964</v>
      </c>
      <c r="J42" s="94">
        <f>'Raw Data'!L214+'Raw Data'!L215+'Raw Data'!L216+'Raw Data'!L217+'Raw Data'!L218+'Raw Data'!L219+'Raw Data'!L220+'Raw Data'!L221</f>
        <v>53488</v>
      </c>
      <c r="K42" s="94">
        <f>'Raw Data'!M214+'Raw Data'!M215+'Raw Data'!M216+'Raw Data'!M217+'Raw Data'!M218+'Raw Data'!M219+'Raw Data'!M220+'Raw Data'!M221</f>
        <v>50510</v>
      </c>
      <c r="L42" s="94">
        <f>'Raw Data'!N214+'Raw Data'!N215+'Raw Data'!N216+'Raw Data'!N217+'Raw Data'!N218+'Raw Data'!N219+'Raw Data'!N220+'Raw Data'!N221</f>
        <v>48590</v>
      </c>
      <c r="M42" s="94">
        <f>'Raw Data'!O214+'Raw Data'!O215+'Raw Data'!O216+'Raw Data'!O217+'Raw Data'!O218+'Raw Data'!O219+'Raw Data'!O220+'Raw Data'!O221</f>
        <v>46471</v>
      </c>
      <c r="N42" s="94">
        <f ca="1">SUM(OFFSET('2013년-2010년'!$AG$18, (COLUMN()-COLUMN($N$3))*25, 0, 8, 1))</f>
        <v>44469</v>
      </c>
      <c r="O42" s="94">
        <f ca="1">SUM(OFFSET('2013년-2010년'!$AG$18, (COLUMN()-COLUMN($N$3))*25, 0, 8, 1))</f>
        <v>42267</v>
      </c>
      <c r="P42" s="94">
        <f ca="1">SUM(OFFSET('2013년-2010년'!$AG$18, (COLUMN()-COLUMN($N$3))*25, 0, 8, 1))</f>
        <v>39810</v>
      </c>
      <c r="Q42" s="94">
        <f ca="1">SUM(OFFSET('2013년-2010년'!$AG$18, (COLUMN()-COLUMN($N$3))*25, 0, 8, 1))</f>
        <v>38214</v>
      </c>
    </row>
    <row r="43" spans="2:17">
      <c r="B43" s="98" t="s">
        <v>77</v>
      </c>
      <c r="C43" s="91" t="s">
        <v>64</v>
      </c>
      <c r="D43" s="94">
        <f>'Raw Data'!F223+'Raw Data'!F224+'Raw Data'!F225+'Raw Data'!F226</f>
        <v>74004</v>
      </c>
      <c r="E43" s="94">
        <f>'Raw Data'!G223+'Raw Data'!G224+'Raw Data'!G225+'Raw Data'!G226</f>
        <v>77787</v>
      </c>
      <c r="F43" s="94">
        <f>'Raw Data'!H223+'Raw Data'!H224+'Raw Data'!H225+'Raw Data'!H226</f>
        <v>81312</v>
      </c>
      <c r="G43" s="94">
        <f>'Raw Data'!I223+'Raw Data'!I224+'Raw Data'!I225+'Raw Data'!I226</f>
        <v>86770</v>
      </c>
      <c r="H43" s="94">
        <f>'Raw Data'!J223+'Raw Data'!J224+'Raw Data'!J225+'Raw Data'!J226</f>
        <v>93081</v>
      </c>
      <c r="I43" s="94">
        <f>'Raw Data'!K223+'Raw Data'!K224+'Raw Data'!K225+'Raw Data'!K226</f>
        <v>99106</v>
      </c>
      <c r="J43" s="94">
        <f>'Raw Data'!L223+'Raw Data'!L224+'Raw Data'!L225+'Raw Data'!L226</f>
        <v>105640</v>
      </c>
      <c r="K43" s="94">
        <f>'Raw Data'!M223+'Raw Data'!M224+'Raw Data'!M225+'Raw Data'!M226</f>
        <v>112265</v>
      </c>
      <c r="L43" s="94">
        <f>'Raw Data'!N223+'Raw Data'!N224+'Raw Data'!N225+'Raw Data'!N226</f>
        <v>117447</v>
      </c>
      <c r="M43" s="94">
        <f>'Raw Data'!O223+'Raw Data'!O224+'Raw Data'!O225+'Raw Data'!O226</f>
        <v>123015</v>
      </c>
      <c r="N43" s="94">
        <f ca="1">SUM(OFFSET('2013년-2010년'!$AJ$5, (COLUMN()-COLUMN($N$3))*25, 0, 4, 1))</f>
        <v>128869</v>
      </c>
      <c r="O43" s="94">
        <f ca="1">SUM(OFFSET('2013년-2010년'!$AJ$5, (COLUMN()-COLUMN($N$3))*25, 0, 4, 1))</f>
        <v>134701</v>
      </c>
      <c r="P43" s="94">
        <f ca="1">SUM(OFFSET('2013년-2010년'!$AJ$5, (COLUMN()-COLUMN($N$3))*25, 0, 4, 1))</f>
        <v>140309</v>
      </c>
      <c r="Q43" s="94">
        <f ca="1">SUM(OFFSET('2013년-2010년'!$AJ$5, (COLUMN()-COLUMN($N$3))*25, 0, 4, 1))</f>
        <v>146130</v>
      </c>
    </row>
    <row r="44" spans="2:17">
      <c r="B44" s="98"/>
      <c r="C44" s="91" t="s">
        <v>65</v>
      </c>
      <c r="D44" s="94">
        <f>'Raw Data'!F227+'Raw Data'!F228+'Raw Data'!F229</f>
        <v>101073</v>
      </c>
      <c r="E44" s="94">
        <f>'Raw Data'!G227+'Raw Data'!G228+'Raw Data'!G229</f>
        <v>102053</v>
      </c>
      <c r="F44" s="94">
        <f>'Raw Data'!H227+'Raw Data'!H228+'Raw Data'!H229</f>
        <v>103010</v>
      </c>
      <c r="G44" s="94">
        <f>'Raw Data'!I227+'Raw Data'!I228+'Raw Data'!I229</f>
        <v>105674</v>
      </c>
      <c r="H44" s="94">
        <f>'Raw Data'!J227+'Raw Data'!J228+'Raw Data'!J229</f>
        <v>107649</v>
      </c>
      <c r="I44" s="94">
        <f>'Raw Data'!K227+'Raw Data'!K228+'Raw Data'!K229</f>
        <v>110532</v>
      </c>
      <c r="J44" s="94">
        <f>'Raw Data'!L227+'Raw Data'!L228+'Raw Data'!L229</f>
        <v>112604</v>
      </c>
      <c r="K44" s="94">
        <f>'Raw Data'!M227+'Raw Data'!M228+'Raw Data'!M229</f>
        <v>116771</v>
      </c>
      <c r="L44" s="94">
        <f>'Raw Data'!N227+'Raw Data'!N228+'Raw Data'!N229</f>
        <v>119614</v>
      </c>
      <c r="M44" s="94">
        <f>'Raw Data'!O227+'Raw Data'!O228+'Raw Data'!O229</f>
        <v>123038</v>
      </c>
      <c r="N44" s="94">
        <f ca="1">SUM(OFFSET('2013년-2010년'!$AJ$9, (COLUMN()-COLUMN($N$3))*25, 0, 3, 1))</f>
        <v>126532</v>
      </c>
      <c r="O44" s="94">
        <f ca="1">SUM(OFFSET('2013년-2010년'!$AJ$9, (COLUMN()-COLUMN($N$3))*25, 0, 3, 1))</f>
        <v>128126</v>
      </c>
      <c r="P44" s="94">
        <f ca="1">SUM(OFFSET('2013년-2010년'!$AJ$9, (COLUMN()-COLUMN($N$3))*25, 0, 3, 1))</f>
        <v>130008</v>
      </c>
      <c r="Q44" s="94">
        <f ca="1">SUM(OFFSET('2013년-2010년'!$AJ$9, (COLUMN()-COLUMN($N$3))*25, 0, 3, 1))</f>
        <v>132254</v>
      </c>
    </row>
    <row r="45" spans="2:17">
      <c r="B45" s="98"/>
      <c r="C45" s="91" t="s">
        <v>66</v>
      </c>
      <c r="D45" s="94">
        <f>'Raw Data'!F230+'Raw Data'!F231+'Raw Data'!F232+'Raw Data'!F233+'Raw Data'!F234+'Raw Data'!F235</f>
        <v>231426</v>
      </c>
      <c r="E45" s="94">
        <f>'Raw Data'!G230+'Raw Data'!G231+'Raw Data'!G232+'Raw Data'!G233+'Raw Data'!G234+'Raw Data'!G235</f>
        <v>236134</v>
      </c>
      <c r="F45" s="94">
        <f>'Raw Data'!H230+'Raw Data'!H231+'Raw Data'!H232+'Raw Data'!H233+'Raw Data'!H234+'Raw Data'!H235</f>
        <v>242279</v>
      </c>
      <c r="G45" s="94">
        <f>'Raw Data'!I230+'Raw Data'!I231+'Raw Data'!I232+'Raw Data'!I233+'Raw Data'!I234+'Raw Data'!I235</f>
        <v>249099</v>
      </c>
      <c r="H45" s="94">
        <f>'Raw Data'!J230+'Raw Data'!J231+'Raw Data'!J232+'Raw Data'!J233+'Raw Data'!J234+'Raw Data'!J235</f>
        <v>255650</v>
      </c>
      <c r="I45" s="94">
        <f>'Raw Data'!K230+'Raw Data'!K231+'Raw Data'!K232+'Raw Data'!K233+'Raw Data'!K234+'Raw Data'!K235</f>
        <v>261426</v>
      </c>
      <c r="J45" s="94">
        <f>'Raw Data'!L230+'Raw Data'!L231+'Raw Data'!L232+'Raw Data'!L233+'Raw Data'!L234+'Raw Data'!L235</f>
        <v>265588</v>
      </c>
      <c r="K45" s="94">
        <f>'Raw Data'!M230+'Raw Data'!M231+'Raw Data'!M232+'Raw Data'!M233+'Raw Data'!M234+'Raw Data'!M235</f>
        <v>271289</v>
      </c>
      <c r="L45" s="94">
        <f>'Raw Data'!N230+'Raw Data'!N231+'Raw Data'!N232+'Raw Data'!N233+'Raw Data'!N234+'Raw Data'!N235</f>
        <v>272251</v>
      </c>
      <c r="M45" s="94">
        <f>'Raw Data'!O230+'Raw Data'!O231+'Raw Data'!O232+'Raw Data'!O233+'Raw Data'!O234+'Raw Data'!O235</f>
        <v>273523</v>
      </c>
      <c r="N45" s="94">
        <f ca="1">SUM(OFFSET('2013년-2010년'!$AJ$12, (COLUMN()-COLUMN($N$3))*25, 0, 6, 1))</f>
        <v>274816</v>
      </c>
      <c r="O45" s="94">
        <f ca="1">SUM(OFFSET('2013년-2010년'!$AJ$12, (COLUMN()-COLUMN($N$3))*25, 0, 6, 1))</f>
        <v>276784</v>
      </c>
      <c r="P45" s="94">
        <f ca="1">SUM(OFFSET('2013년-2010년'!$AJ$12, (COLUMN()-COLUMN($N$3))*25, 0, 6, 1))</f>
        <v>279103</v>
      </c>
      <c r="Q45" s="94">
        <f ca="1">SUM(OFFSET('2013년-2010년'!$AJ$12, (COLUMN()-COLUMN($N$3))*25, 0, 6, 1))</f>
        <v>279992</v>
      </c>
    </row>
    <row r="46" spans="2:17">
      <c r="B46" s="98"/>
      <c r="C46" s="91" t="s">
        <v>67</v>
      </c>
      <c r="D46" s="94">
        <f>'Raw Data'!F236+'Raw Data'!F237+'Raw Data'!F238+'Raw Data'!F239+'Raw Data'!F240+'Raw Data'!F241+'Raw Data'!F242+'Raw Data'!F243</f>
        <v>96422</v>
      </c>
      <c r="E46" s="94">
        <f>'Raw Data'!G236+'Raw Data'!G237+'Raw Data'!G238+'Raw Data'!G239+'Raw Data'!G240+'Raw Data'!G241+'Raw Data'!G242+'Raw Data'!G243</f>
        <v>92040</v>
      </c>
      <c r="F46" s="94">
        <f>'Raw Data'!H236+'Raw Data'!H237+'Raw Data'!H238+'Raw Data'!H239+'Raw Data'!H240+'Raw Data'!H241+'Raw Data'!H242+'Raw Data'!H243</f>
        <v>88345</v>
      </c>
      <c r="G46" s="94">
        <f>'Raw Data'!I236+'Raw Data'!I237+'Raw Data'!I238+'Raw Data'!I239+'Raw Data'!I240+'Raw Data'!I241+'Raw Data'!I242+'Raw Data'!I243</f>
        <v>85489</v>
      </c>
      <c r="H46" s="94">
        <f>'Raw Data'!J236+'Raw Data'!J237+'Raw Data'!J238+'Raw Data'!J239+'Raw Data'!J240+'Raw Data'!J241+'Raw Data'!J242+'Raw Data'!J243</f>
        <v>80923</v>
      </c>
      <c r="I46" s="94">
        <f>'Raw Data'!K236+'Raw Data'!K237+'Raw Data'!K238+'Raw Data'!K239+'Raw Data'!K240+'Raw Data'!K241+'Raw Data'!K242+'Raw Data'!K243</f>
        <v>77096</v>
      </c>
      <c r="J46" s="94">
        <f>'Raw Data'!L236+'Raw Data'!L237+'Raw Data'!L238+'Raw Data'!L239+'Raw Data'!L240+'Raw Data'!L241+'Raw Data'!L242+'Raw Data'!L243</f>
        <v>74243</v>
      </c>
      <c r="K46" s="94">
        <f>'Raw Data'!M236+'Raw Data'!M237+'Raw Data'!M238+'Raw Data'!M239+'Raw Data'!M240+'Raw Data'!M241+'Raw Data'!M242+'Raw Data'!M243</f>
        <v>70887</v>
      </c>
      <c r="L46" s="94">
        <f>'Raw Data'!N236+'Raw Data'!N237+'Raw Data'!N238+'Raw Data'!N239+'Raw Data'!N240+'Raw Data'!N241+'Raw Data'!N242+'Raw Data'!N243</f>
        <v>68909</v>
      </c>
      <c r="M46" s="94">
        <f>'Raw Data'!O236+'Raw Data'!O237+'Raw Data'!O238+'Raw Data'!O239+'Raw Data'!O240+'Raw Data'!O241+'Raw Data'!O242+'Raw Data'!O243</f>
        <v>66480</v>
      </c>
      <c r="N46" s="94">
        <f ca="1">SUM(OFFSET('2013년-2010년'!$AJ$18, (COLUMN()-COLUMN($N$3))*25, 0, 8, 1))</f>
        <v>63810</v>
      </c>
      <c r="O46" s="94">
        <f ca="1">SUM(OFFSET('2013년-2010년'!$AJ$18, (COLUMN()-COLUMN($N$3))*25, 0, 8, 1))</f>
        <v>61218</v>
      </c>
      <c r="P46" s="94">
        <f ca="1">SUM(OFFSET('2013년-2010년'!$AJ$18, (COLUMN()-COLUMN($N$3))*25, 0, 8, 1))</f>
        <v>58642</v>
      </c>
      <c r="Q46" s="94">
        <f ca="1">SUM(OFFSET('2013년-2010년'!$AJ$18, (COLUMN()-COLUMN($N$3))*25, 0, 8, 1))</f>
        <v>57049</v>
      </c>
    </row>
    <row r="47" spans="2:17">
      <c r="B47" s="98" t="s">
        <v>78</v>
      </c>
      <c r="C47" s="91" t="s">
        <v>64</v>
      </c>
      <c r="D47" s="94">
        <f>'Raw Data'!F245+'Raw Data'!F246+'Raw Data'!F247+'Raw Data'!F248</f>
        <v>60182</v>
      </c>
      <c r="E47" s="94">
        <f>'Raw Data'!G245+'Raw Data'!G246+'Raw Data'!G247+'Raw Data'!G248</f>
        <v>62592</v>
      </c>
      <c r="F47" s="94">
        <f>'Raw Data'!H245+'Raw Data'!H246+'Raw Data'!H247+'Raw Data'!H248</f>
        <v>65241</v>
      </c>
      <c r="G47" s="94">
        <f>'Raw Data'!I245+'Raw Data'!I246+'Raw Data'!I247+'Raw Data'!I248</f>
        <v>68799</v>
      </c>
      <c r="H47" s="94">
        <f>'Raw Data'!J245+'Raw Data'!J246+'Raw Data'!J247+'Raw Data'!J248</f>
        <v>72872</v>
      </c>
      <c r="I47" s="94">
        <f>'Raw Data'!K245+'Raw Data'!K246+'Raw Data'!K247+'Raw Data'!K248</f>
        <v>76778</v>
      </c>
      <c r="J47" s="94">
        <f>'Raw Data'!L245+'Raw Data'!L246+'Raw Data'!L247+'Raw Data'!L248</f>
        <v>80823</v>
      </c>
      <c r="K47" s="94">
        <f>'Raw Data'!M245+'Raw Data'!M246+'Raw Data'!M247+'Raw Data'!M248</f>
        <v>85104</v>
      </c>
      <c r="L47" s="94">
        <f>'Raw Data'!N245+'Raw Data'!N246+'Raw Data'!N247+'Raw Data'!N248</f>
        <v>89392</v>
      </c>
      <c r="M47" s="94">
        <f>'Raw Data'!O245+'Raw Data'!O246+'Raw Data'!O247+'Raw Data'!O248</f>
        <v>92600</v>
      </c>
      <c r="N47" s="94">
        <f ca="1">SUM(OFFSET('2013년-2010년'!$AM$5, (COLUMN()-COLUMN($N$3))*25, 0, 4, 1))</f>
        <v>96991</v>
      </c>
      <c r="O47" s="94">
        <f ca="1">SUM(OFFSET('2013년-2010년'!$AM$5, (COLUMN()-COLUMN($N$3))*25, 0, 4, 1))</f>
        <v>99652</v>
      </c>
      <c r="P47" s="94">
        <f ca="1">SUM(OFFSET('2013년-2010년'!$AM$5, (COLUMN()-COLUMN($N$3))*25, 0, 4, 1))</f>
        <v>100382</v>
      </c>
      <c r="Q47" s="94">
        <f ca="1">SUM(OFFSET('2013년-2010년'!$AM$5, (COLUMN()-COLUMN($N$3))*25, 0, 4, 1))</f>
        <v>101775</v>
      </c>
    </row>
    <row r="48" spans="2:17">
      <c r="B48" s="98"/>
      <c r="C48" s="91" t="s">
        <v>65</v>
      </c>
      <c r="D48" s="94">
        <f>'Raw Data'!F249+'Raw Data'!F250+'Raw Data'!F251</f>
        <v>99107</v>
      </c>
      <c r="E48" s="94">
        <f>'Raw Data'!G249+'Raw Data'!G250+'Raw Data'!G251</f>
        <v>98826</v>
      </c>
      <c r="F48" s="94">
        <f>'Raw Data'!H249+'Raw Data'!H250+'Raw Data'!H251</f>
        <v>99983</v>
      </c>
      <c r="G48" s="94">
        <f>'Raw Data'!I249+'Raw Data'!I250+'Raw Data'!I251</f>
        <v>100938</v>
      </c>
      <c r="H48" s="94">
        <f>'Raw Data'!J249+'Raw Data'!J250+'Raw Data'!J251</f>
        <v>99379</v>
      </c>
      <c r="I48" s="94">
        <f>'Raw Data'!K249+'Raw Data'!K250+'Raw Data'!K251</f>
        <v>99097</v>
      </c>
      <c r="J48" s="94">
        <f>'Raw Data'!L249+'Raw Data'!L250+'Raw Data'!L251</f>
        <v>100248</v>
      </c>
      <c r="K48" s="94">
        <f>'Raw Data'!M249+'Raw Data'!M250+'Raw Data'!M251</f>
        <v>102467</v>
      </c>
      <c r="L48" s="94">
        <f>'Raw Data'!N249+'Raw Data'!N250+'Raw Data'!N251</f>
        <v>106530</v>
      </c>
      <c r="M48" s="94">
        <f>'Raw Data'!O249+'Raw Data'!O250+'Raw Data'!O251</f>
        <v>108750</v>
      </c>
      <c r="N48" s="94">
        <f ca="1">SUM(OFFSET('2013년-2010년'!$AM$9, (COLUMN()-COLUMN($N$3))*25, 0, 3, 1))</f>
        <v>111767</v>
      </c>
      <c r="O48" s="94">
        <f ca="1">SUM(OFFSET('2013년-2010년'!$AM$9, (COLUMN()-COLUMN($N$3))*25, 0, 3, 1))</f>
        <v>111676</v>
      </c>
      <c r="P48" s="94">
        <f ca="1">SUM(OFFSET('2013년-2010년'!$AM$9, (COLUMN()-COLUMN($N$3))*25, 0, 3, 1))</f>
        <v>110716</v>
      </c>
      <c r="Q48" s="94">
        <f ca="1">SUM(OFFSET('2013년-2010년'!$AM$9, (COLUMN()-COLUMN($N$3))*25, 0, 3, 1))</f>
        <v>110796</v>
      </c>
    </row>
    <row r="49" spans="2:17">
      <c r="B49" s="98"/>
      <c r="C49" s="91" t="s">
        <v>66</v>
      </c>
      <c r="D49" s="94">
        <f>'Raw Data'!F252+'Raw Data'!F253+'Raw Data'!F254+'Raw Data'!F255+'Raw Data'!F256+'Raw Data'!F257</f>
        <v>217763</v>
      </c>
      <c r="E49" s="94">
        <f>'Raw Data'!G252+'Raw Data'!G253+'Raw Data'!G254+'Raw Data'!G255+'Raw Data'!G256+'Raw Data'!G257</f>
        <v>219534</v>
      </c>
      <c r="F49" s="94">
        <f>'Raw Data'!H252+'Raw Data'!H253+'Raw Data'!H254+'Raw Data'!H255+'Raw Data'!H256+'Raw Data'!H257</f>
        <v>224708</v>
      </c>
      <c r="G49" s="94">
        <f>'Raw Data'!I252+'Raw Data'!I253+'Raw Data'!I254+'Raw Data'!I255+'Raw Data'!I256+'Raw Data'!I257</f>
        <v>229119</v>
      </c>
      <c r="H49" s="94">
        <f>'Raw Data'!J252+'Raw Data'!J253+'Raw Data'!J254+'Raw Data'!J255+'Raw Data'!J256+'Raw Data'!J257</f>
        <v>231557</v>
      </c>
      <c r="I49" s="94">
        <f>'Raw Data'!K252+'Raw Data'!K253+'Raw Data'!K254+'Raw Data'!K255+'Raw Data'!K256+'Raw Data'!K257</f>
        <v>234371</v>
      </c>
      <c r="J49" s="94">
        <f>'Raw Data'!L252+'Raw Data'!L253+'Raw Data'!L254+'Raw Data'!L255+'Raw Data'!L256+'Raw Data'!L257</f>
        <v>235572</v>
      </c>
      <c r="K49" s="94">
        <f>'Raw Data'!M252+'Raw Data'!M253+'Raw Data'!M254+'Raw Data'!M255+'Raw Data'!M256+'Raw Data'!M257</f>
        <v>236909</v>
      </c>
      <c r="L49" s="94">
        <f>'Raw Data'!N252+'Raw Data'!N253+'Raw Data'!N254+'Raw Data'!N255+'Raw Data'!N256+'Raw Data'!N257</f>
        <v>236903</v>
      </c>
      <c r="M49" s="94">
        <f>'Raw Data'!O252+'Raw Data'!O253+'Raw Data'!O254+'Raw Data'!O255+'Raw Data'!O256+'Raw Data'!O257</f>
        <v>234891</v>
      </c>
      <c r="N49" s="94">
        <f ca="1">SUM(OFFSET('2013년-2010년'!$AM$12, (COLUMN()-COLUMN($N$3))*25, 0, 6, 1))</f>
        <v>235025</v>
      </c>
      <c r="O49" s="94">
        <f ca="1">SUM(OFFSET('2013년-2010년'!$AM$12, (COLUMN()-COLUMN($N$3))*25, 0, 6, 1))</f>
        <v>233798</v>
      </c>
      <c r="P49" s="94">
        <f ca="1">SUM(OFFSET('2013년-2010년'!$AM$12, (COLUMN()-COLUMN($N$3))*25, 0, 6, 1))</f>
        <v>230657</v>
      </c>
      <c r="Q49" s="94">
        <f ca="1">SUM(OFFSET('2013년-2010년'!$AM$12, (COLUMN()-COLUMN($N$3))*25, 0, 6, 1))</f>
        <v>226575</v>
      </c>
    </row>
    <row r="50" spans="2:17">
      <c r="B50" s="98"/>
      <c r="C50" s="91" t="s">
        <v>67</v>
      </c>
      <c r="D50" s="94">
        <f>'Raw Data'!F258+'Raw Data'!F259+'Raw Data'!F260+'Raw Data'!F261+'Raw Data'!F262+'Raw Data'!F263+'Raw Data'!F264+'Raw Data'!F265</f>
        <v>93817</v>
      </c>
      <c r="E50" s="94">
        <f>'Raw Data'!G258+'Raw Data'!G259+'Raw Data'!G260+'Raw Data'!G261+'Raw Data'!G262+'Raw Data'!G263+'Raw Data'!G264+'Raw Data'!G265</f>
        <v>89650</v>
      </c>
      <c r="F50" s="94">
        <f>'Raw Data'!H258+'Raw Data'!H259+'Raw Data'!H260+'Raw Data'!H261+'Raw Data'!H262+'Raw Data'!H263+'Raw Data'!H264+'Raw Data'!H265</f>
        <v>87241</v>
      </c>
      <c r="G50" s="94">
        <f>'Raw Data'!I258+'Raw Data'!I259+'Raw Data'!I260+'Raw Data'!I261+'Raw Data'!I262+'Raw Data'!I263+'Raw Data'!I264+'Raw Data'!I265</f>
        <v>85187</v>
      </c>
      <c r="H50" s="94">
        <f>'Raw Data'!J258+'Raw Data'!J259+'Raw Data'!J260+'Raw Data'!J261+'Raw Data'!J262+'Raw Data'!J263+'Raw Data'!J264+'Raw Data'!J265</f>
        <v>80738</v>
      </c>
      <c r="I50" s="94">
        <f>'Raw Data'!K258+'Raw Data'!K259+'Raw Data'!K260+'Raw Data'!K261+'Raw Data'!K262+'Raw Data'!K263+'Raw Data'!K264+'Raw Data'!K265</f>
        <v>77420</v>
      </c>
      <c r="J50" s="94">
        <f>'Raw Data'!L258+'Raw Data'!L259+'Raw Data'!L260+'Raw Data'!L261+'Raw Data'!L262+'Raw Data'!L263+'Raw Data'!L264+'Raw Data'!L265</f>
        <v>74559</v>
      </c>
      <c r="K50" s="94">
        <f>'Raw Data'!M258+'Raw Data'!M259+'Raw Data'!M260+'Raw Data'!M261+'Raw Data'!M262+'Raw Data'!M263+'Raw Data'!M264+'Raw Data'!M265</f>
        <v>71457</v>
      </c>
      <c r="L50" s="94">
        <f>'Raw Data'!N258+'Raw Data'!N259+'Raw Data'!N260+'Raw Data'!N261+'Raw Data'!N262+'Raw Data'!N263+'Raw Data'!N264+'Raw Data'!N265</f>
        <v>69753</v>
      </c>
      <c r="M50" s="94">
        <f>'Raw Data'!O258+'Raw Data'!O259+'Raw Data'!O260+'Raw Data'!O261+'Raw Data'!O262+'Raw Data'!O263+'Raw Data'!O264+'Raw Data'!O265</f>
        <v>67002</v>
      </c>
      <c r="N50" s="94">
        <f ca="1">SUM(OFFSET('2013년-2010년'!$AM$18, (COLUMN()-COLUMN($N$3))*25, 0, 8, 1))</f>
        <v>64328</v>
      </c>
      <c r="O50" s="94">
        <f ca="1">SUM(OFFSET('2013년-2010년'!$AM$18, (COLUMN()-COLUMN($N$3))*25, 0, 8, 1))</f>
        <v>60776</v>
      </c>
      <c r="P50" s="94">
        <f ca="1">SUM(OFFSET('2013년-2010년'!$AM$18, (COLUMN()-COLUMN($N$3))*25, 0, 8, 1))</f>
        <v>56595</v>
      </c>
      <c r="Q50" s="94">
        <f ca="1">SUM(OFFSET('2013년-2010년'!$AM$18, (COLUMN()-COLUMN($N$3))*25, 0, 8, 1))</f>
        <v>53779</v>
      </c>
    </row>
    <row r="51" spans="2:17">
      <c r="B51" s="98" t="s">
        <v>79</v>
      </c>
      <c r="C51" s="91" t="s">
        <v>64</v>
      </c>
      <c r="D51" s="94">
        <f>'Raw Data'!F267+'Raw Data'!F268+'Raw Data'!F269+'Raw Data'!F270</f>
        <v>40799</v>
      </c>
      <c r="E51" s="94">
        <f>'Raw Data'!G267+'Raw Data'!G268+'Raw Data'!G269+'Raw Data'!G270</f>
        <v>42183</v>
      </c>
      <c r="F51" s="94">
        <f>'Raw Data'!H267+'Raw Data'!H268+'Raw Data'!H269+'Raw Data'!H270</f>
        <v>42374</v>
      </c>
      <c r="G51" s="94">
        <f>'Raw Data'!I267+'Raw Data'!I268+'Raw Data'!I269+'Raw Data'!I270</f>
        <v>44814</v>
      </c>
      <c r="H51" s="94">
        <f>'Raw Data'!J267+'Raw Data'!J268+'Raw Data'!J269+'Raw Data'!J270</f>
        <v>46659</v>
      </c>
      <c r="I51" s="94">
        <f>'Raw Data'!K267+'Raw Data'!K268+'Raw Data'!K269+'Raw Data'!K270</f>
        <v>48084</v>
      </c>
      <c r="J51" s="94">
        <f>'Raw Data'!L267+'Raw Data'!L268+'Raw Data'!L269+'Raw Data'!L270</f>
        <v>50171</v>
      </c>
      <c r="K51" s="94">
        <f>'Raw Data'!M267+'Raw Data'!M268+'Raw Data'!M269+'Raw Data'!M270</f>
        <v>51999</v>
      </c>
      <c r="L51" s="94">
        <f>'Raw Data'!N267+'Raw Data'!N268+'Raw Data'!N269+'Raw Data'!N270</f>
        <v>52918</v>
      </c>
      <c r="M51" s="94">
        <f>'Raw Data'!O267+'Raw Data'!O268+'Raw Data'!O269+'Raw Data'!O270</f>
        <v>53815</v>
      </c>
      <c r="N51" s="94">
        <f ca="1">SUM(OFFSET('2013년-2010년'!$AP$5, (COLUMN()-COLUMN($N$3))*25, 0, 4, 1))</f>
        <v>56733</v>
      </c>
      <c r="O51" s="94">
        <f ca="1">SUM(OFFSET('2013년-2010년'!$AP$5, (COLUMN()-COLUMN($N$3))*25, 0, 4, 1))</f>
        <v>58672</v>
      </c>
      <c r="P51" s="94">
        <f ca="1">SUM(OFFSET('2013년-2010년'!$AP$5, (COLUMN()-COLUMN($N$3))*25, 0, 4, 1))</f>
        <v>60431</v>
      </c>
      <c r="Q51" s="94">
        <f ca="1">SUM(OFFSET('2013년-2010년'!$AP$5, (COLUMN()-COLUMN($N$3))*25, 0, 4, 1))</f>
        <v>64151</v>
      </c>
    </row>
    <row r="52" spans="2:17">
      <c r="B52" s="98"/>
      <c r="C52" s="91" t="s">
        <v>65</v>
      </c>
      <c r="D52" s="94">
        <f>'Raw Data'!F271+'Raw Data'!F272+'Raw Data'!F273</f>
        <v>82043</v>
      </c>
      <c r="E52" s="94">
        <f>'Raw Data'!G271+'Raw Data'!G272+'Raw Data'!G273</f>
        <v>80625</v>
      </c>
      <c r="F52" s="94">
        <f>'Raw Data'!H271+'Raw Data'!H272+'Raw Data'!H273</f>
        <v>77906</v>
      </c>
      <c r="G52" s="94">
        <f>'Raw Data'!I271+'Raw Data'!I272+'Raw Data'!I273</f>
        <v>78783</v>
      </c>
      <c r="H52" s="94">
        <f>'Raw Data'!J271+'Raw Data'!J272+'Raw Data'!J273</f>
        <v>78790</v>
      </c>
      <c r="I52" s="94">
        <f>'Raw Data'!K271+'Raw Data'!K272+'Raw Data'!K273</f>
        <v>77717</v>
      </c>
      <c r="J52" s="94">
        <f>'Raw Data'!L271+'Raw Data'!L272+'Raw Data'!L273</f>
        <v>77672</v>
      </c>
      <c r="K52" s="94">
        <f>'Raw Data'!M271+'Raw Data'!M272+'Raw Data'!M273</f>
        <v>77996</v>
      </c>
      <c r="L52" s="94">
        <f>'Raw Data'!N271+'Raw Data'!N272+'Raw Data'!N273</f>
        <v>77703</v>
      </c>
      <c r="M52" s="94">
        <f>'Raw Data'!O271+'Raw Data'!O272+'Raw Data'!O273</f>
        <v>77596</v>
      </c>
      <c r="N52" s="94">
        <f ca="1">SUM(OFFSET('2013년-2010년'!$AP$9, (COLUMN()-COLUMN($N$3))*25, 0, 3, 1))</f>
        <v>78677</v>
      </c>
      <c r="O52" s="94">
        <f ca="1">SUM(OFFSET('2013년-2010년'!$AP$9, (COLUMN()-COLUMN($N$3))*25, 0, 3, 1))</f>
        <v>78680</v>
      </c>
      <c r="P52" s="94">
        <f ca="1">SUM(OFFSET('2013년-2010년'!$AP$9, (COLUMN()-COLUMN($N$3))*25, 0, 3, 1))</f>
        <v>78619</v>
      </c>
      <c r="Q52" s="94">
        <f ca="1">SUM(OFFSET('2013년-2010년'!$AP$9, (COLUMN()-COLUMN($N$3))*25, 0, 3, 1))</f>
        <v>81245</v>
      </c>
    </row>
    <row r="53" spans="2:17">
      <c r="B53" s="98"/>
      <c r="C53" s="91" t="s">
        <v>66</v>
      </c>
      <c r="D53" s="94">
        <f>'Raw Data'!F274+'Raw Data'!F275+'Raw Data'!F276+'Raw Data'!F277+'Raw Data'!F278+'Raw Data'!F279</f>
        <v>139674</v>
      </c>
      <c r="E53" s="94">
        <f>'Raw Data'!G274+'Raw Data'!G275+'Raw Data'!G276+'Raw Data'!G277+'Raw Data'!G278+'Raw Data'!G279</f>
        <v>140750</v>
      </c>
      <c r="F53" s="94">
        <f>'Raw Data'!H274+'Raw Data'!H275+'Raw Data'!H276+'Raw Data'!H277+'Raw Data'!H278+'Raw Data'!H279</f>
        <v>141111</v>
      </c>
      <c r="G53" s="94">
        <f>'Raw Data'!I274+'Raw Data'!I275+'Raw Data'!I276+'Raw Data'!I277+'Raw Data'!I278+'Raw Data'!I279</f>
        <v>145151</v>
      </c>
      <c r="H53" s="94">
        <f>'Raw Data'!J274+'Raw Data'!J275+'Raw Data'!J276+'Raw Data'!J277+'Raw Data'!J278+'Raw Data'!J279</f>
        <v>145648</v>
      </c>
      <c r="I53" s="94">
        <f>'Raw Data'!K274+'Raw Data'!K275+'Raw Data'!K276+'Raw Data'!K277+'Raw Data'!K278+'Raw Data'!K279</f>
        <v>146823</v>
      </c>
      <c r="J53" s="94">
        <f>'Raw Data'!L274+'Raw Data'!L275+'Raw Data'!L276+'Raw Data'!L277+'Raw Data'!L278+'Raw Data'!L279</f>
        <v>147919</v>
      </c>
      <c r="K53" s="94">
        <f>'Raw Data'!M274+'Raw Data'!M275+'Raw Data'!M276+'Raw Data'!M277+'Raw Data'!M278+'Raw Data'!M279</f>
        <v>148223</v>
      </c>
      <c r="L53" s="94">
        <f>'Raw Data'!N274+'Raw Data'!N275+'Raw Data'!N276+'Raw Data'!N277+'Raw Data'!N278+'Raw Data'!N279</f>
        <v>145726</v>
      </c>
      <c r="M53" s="94">
        <f>'Raw Data'!O274+'Raw Data'!O275+'Raw Data'!O276+'Raw Data'!O277+'Raw Data'!O278+'Raw Data'!O279</f>
        <v>144141</v>
      </c>
      <c r="N53" s="94">
        <f ca="1">SUM(OFFSET('2013년-2010년'!$AP$12, (COLUMN()-COLUMN($N$3))*25, 0, 6, 1))</f>
        <v>144807</v>
      </c>
      <c r="O53" s="94">
        <f ca="1">SUM(OFFSET('2013년-2010년'!$AP$12, (COLUMN()-COLUMN($N$3))*25, 0, 6, 1))</f>
        <v>145293</v>
      </c>
      <c r="P53" s="94">
        <f ca="1">SUM(OFFSET('2013년-2010년'!$AP$12, (COLUMN()-COLUMN($N$3))*25, 0, 6, 1))</f>
        <v>145438</v>
      </c>
      <c r="Q53" s="94">
        <f ca="1">SUM(OFFSET('2013년-2010년'!$AP$12, (COLUMN()-COLUMN($N$3))*25, 0, 6, 1))</f>
        <v>148978</v>
      </c>
    </row>
    <row r="54" spans="2:17">
      <c r="B54" s="98"/>
      <c r="C54" s="91" t="s">
        <v>67</v>
      </c>
      <c r="D54" s="94">
        <f>'Raw Data'!F280+'Raw Data'!F281+'Raw Data'!F282+'Raw Data'!F283+'Raw Data'!F284+'Raw Data'!F285+'Raw Data'!F286+'Raw Data'!F287</f>
        <v>58113</v>
      </c>
      <c r="E54" s="94">
        <f>'Raw Data'!G280+'Raw Data'!G281+'Raw Data'!G282+'Raw Data'!G283+'Raw Data'!G284+'Raw Data'!G285+'Raw Data'!G286+'Raw Data'!G287</f>
        <v>55996</v>
      </c>
      <c r="F54" s="94">
        <f>'Raw Data'!H280+'Raw Data'!H281+'Raw Data'!H282+'Raw Data'!H283+'Raw Data'!H284+'Raw Data'!H285+'Raw Data'!H286+'Raw Data'!H287</f>
        <v>54268</v>
      </c>
      <c r="G54" s="94">
        <f>'Raw Data'!I280+'Raw Data'!I281+'Raw Data'!I282+'Raw Data'!I283+'Raw Data'!I284+'Raw Data'!I285+'Raw Data'!I286+'Raw Data'!I287</f>
        <v>54204</v>
      </c>
      <c r="H54" s="94">
        <f>'Raw Data'!J280+'Raw Data'!J281+'Raw Data'!J282+'Raw Data'!J283+'Raw Data'!J284+'Raw Data'!J285+'Raw Data'!J286+'Raw Data'!J287</f>
        <v>52074</v>
      </c>
      <c r="I54" s="94">
        <f>'Raw Data'!K280+'Raw Data'!K281+'Raw Data'!K282+'Raw Data'!K283+'Raw Data'!K284+'Raw Data'!K285+'Raw Data'!K286+'Raw Data'!K287</f>
        <v>50456</v>
      </c>
      <c r="J54" s="94">
        <f>'Raw Data'!L280+'Raw Data'!L281+'Raw Data'!L282+'Raw Data'!L283+'Raw Data'!L284+'Raw Data'!L285+'Raw Data'!L286+'Raw Data'!L287</f>
        <v>49266</v>
      </c>
      <c r="K54" s="94">
        <f>'Raw Data'!M280+'Raw Data'!M281+'Raw Data'!M282+'Raw Data'!M283+'Raw Data'!M284+'Raw Data'!M285+'Raw Data'!M286+'Raw Data'!M287</f>
        <v>47653</v>
      </c>
      <c r="L54" s="94">
        <f>'Raw Data'!N280+'Raw Data'!N281+'Raw Data'!N282+'Raw Data'!N283+'Raw Data'!N284+'Raw Data'!N285+'Raw Data'!N286+'Raw Data'!N287</f>
        <v>46758</v>
      </c>
      <c r="M54" s="94">
        <f>'Raw Data'!O280+'Raw Data'!O281+'Raw Data'!O282+'Raw Data'!O283+'Raw Data'!O284+'Raw Data'!O285+'Raw Data'!O286+'Raw Data'!O287</f>
        <v>45309</v>
      </c>
      <c r="N54" s="94">
        <f ca="1">SUM(OFFSET('2013년-2010년'!$AP$18, (COLUMN()-COLUMN($N$3))*25, 0, 8, 1))</f>
        <v>43850</v>
      </c>
      <c r="O54" s="94">
        <f ca="1">SUM(OFFSET('2013년-2010년'!$AP$18, (COLUMN()-COLUMN($N$3))*25, 0, 8, 1))</f>
        <v>42088</v>
      </c>
      <c r="P54" s="94">
        <f ca="1">SUM(OFFSET('2013년-2010년'!$AP$18, (COLUMN()-COLUMN($N$3))*25, 0, 8, 1))</f>
        <v>40041</v>
      </c>
      <c r="Q54" s="94">
        <f ca="1">SUM(OFFSET('2013년-2010년'!$AP$18, (COLUMN()-COLUMN($N$3))*25, 0, 8, 1))</f>
        <v>39497</v>
      </c>
    </row>
    <row r="55" spans="2:17">
      <c r="B55" s="98" t="s">
        <v>80</v>
      </c>
      <c r="C55" s="91" t="s">
        <v>64</v>
      </c>
      <c r="D55" s="94">
        <f>'Raw Data'!F289+'Raw Data'!F290+'Raw Data'!F291+'Raw Data'!F292</f>
        <v>48130</v>
      </c>
      <c r="E55" s="94">
        <f>'Raw Data'!G289+'Raw Data'!G290+'Raw Data'!G291+'Raw Data'!G292</f>
        <v>50062</v>
      </c>
      <c r="F55" s="94">
        <f>'Raw Data'!H289+'Raw Data'!H290+'Raw Data'!H291+'Raw Data'!H292</f>
        <v>52187</v>
      </c>
      <c r="G55" s="94">
        <f>'Raw Data'!I289+'Raw Data'!I290+'Raw Data'!I291+'Raw Data'!I292</f>
        <v>54091</v>
      </c>
      <c r="H55" s="94">
        <f>'Raw Data'!J289+'Raw Data'!J290+'Raw Data'!J291+'Raw Data'!J292</f>
        <v>57523</v>
      </c>
      <c r="I55" s="94">
        <f>'Raw Data'!K289+'Raw Data'!K290+'Raw Data'!K291+'Raw Data'!K292</f>
        <v>59751</v>
      </c>
      <c r="J55" s="94">
        <f>'Raw Data'!L289+'Raw Data'!L290+'Raw Data'!L291+'Raw Data'!L292</f>
        <v>61779</v>
      </c>
      <c r="K55" s="94">
        <f>'Raw Data'!M289+'Raw Data'!M290+'Raw Data'!M291+'Raw Data'!M292</f>
        <v>64622</v>
      </c>
      <c r="L55" s="94">
        <f>'Raw Data'!N289+'Raw Data'!N290+'Raw Data'!N291+'Raw Data'!N292</f>
        <v>67287</v>
      </c>
      <c r="M55" s="94">
        <f>'Raw Data'!O289+'Raw Data'!O290+'Raw Data'!O291+'Raw Data'!O292</f>
        <v>68704</v>
      </c>
      <c r="N55" s="94">
        <f ca="1">SUM(OFFSET('2013년-2010년'!$AS$5, (COLUMN()-COLUMN($N$3))*25, 0, 4, 1))</f>
        <v>70089</v>
      </c>
      <c r="O55" s="94">
        <f ca="1">SUM(OFFSET('2013년-2010년'!$AS$5, (COLUMN()-COLUMN($N$3))*25, 0, 4, 1))</f>
        <v>72573</v>
      </c>
      <c r="P55" s="94">
        <f ca="1">SUM(OFFSET('2013년-2010년'!$AS$5, (COLUMN()-COLUMN($N$3))*25, 0, 4, 1))</f>
        <v>75042</v>
      </c>
      <c r="Q55" s="94">
        <f ca="1">SUM(OFFSET('2013년-2010년'!$AS$5, (COLUMN()-COLUMN($N$3))*25, 0, 4, 1))</f>
        <v>77161</v>
      </c>
    </row>
    <row r="56" spans="2:17">
      <c r="B56" s="98"/>
      <c r="C56" s="91" t="s">
        <v>65</v>
      </c>
      <c r="D56" s="94">
        <f>'Raw Data'!F293+'Raw Data'!F294+'Raw Data'!F295</f>
        <v>100489</v>
      </c>
      <c r="E56" s="94">
        <f>'Raw Data'!G293+'Raw Data'!G294+'Raw Data'!G295</f>
        <v>100121</v>
      </c>
      <c r="F56" s="94">
        <f>'Raw Data'!H293+'Raw Data'!H294+'Raw Data'!H295</f>
        <v>99357</v>
      </c>
      <c r="G56" s="94">
        <f>'Raw Data'!I293+'Raw Data'!I294+'Raw Data'!I295</f>
        <v>99472</v>
      </c>
      <c r="H56" s="94">
        <f>'Raw Data'!J293+'Raw Data'!J294+'Raw Data'!J295</f>
        <v>99616</v>
      </c>
      <c r="I56" s="94">
        <f>'Raw Data'!K293+'Raw Data'!K294+'Raw Data'!K295</f>
        <v>98339</v>
      </c>
      <c r="J56" s="94">
        <f>'Raw Data'!L293+'Raw Data'!L294+'Raw Data'!L295</f>
        <v>97422</v>
      </c>
      <c r="K56" s="94">
        <f>'Raw Data'!M293+'Raw Data'!M294+'Raw Data'!M295</f>
        <v>99298</v>
      </c>
      <c r="L56" s="94">
        <f>'Raw Data'!N293+'Raw Data'!N294+'Raw Data'!N295</f>
        <v>102137</v>
      </c>
      <c r="M56" s="94">
        <f>'Raw Data'!O293+'Raw Data'!O294+'Raw Data'!O295</f>
        <v>101797</v>
      </c>
      <c r="N56" s="94">
        <f ca="1">SUM(OFFSET('2013년-2010년'!$AS$5, (COLUMN()-COLUMN($N$3))*25, 0, 3, 1))</f>
        <v>49608</v>
      </c>
      <c r="O56" s="94">
        <f ca="1">SUM(OFFSET('2013년-2010년'!$AS$5, (COLUMN()-COLUMN($N$3))*25, 0, 3, 1))</f>
        <v>51371</v>
      </c>
      <c r="P56" s="94">
        <f ca="1">SUM(OFFSET('2013년-2010년'!$AS$5, (COLUMN()-COLUMN($N$3))*25, 0, 3, 1))</f>
        <v>53336</v>
      </c>
      <c r="Q56" s="94">
        <f ca="1">SUM(OFFSET('2013년-2010년'!$AS$5, (COLUMN()-COLUMN($N$3))*25, 0, 3, 1))</f>
        <v>55193</v>
      </c>
    </row>
    <row r="57" spans="2:17">
      <c r="B57" s="98"/>
      <c r="C57" s="91" t="s">
        <v>66</v>
      </c>
      <c r="D57" s="94">
        <f>'Raw Data'!F296+'Raw Data'!F297+'Raw Data'!F298+'Raw Data'!F299+'Raw Data'!F300+'Raw Data'!F301</f>
        <v>168648</v>
      </c>
      <c r="E57" s="94">
        <f>'Raw Data'!G296+'Raw Data'!G297+'Raw Data'!G298+'Raw Data'!G299+'Raw Data'!G300+'Raw Data'!G301</f>
        <v>169488</v>
      </c>
      <c r="F57" s="94">
        <f>'Raw Data'!H296+'Raw Data'!H297+'Raw Data'!H298+'Raw Data'!H299+'Raw Data'!H300+'Raw Data'!H301</f>
        <v>172560</v>
      </c>
      <c r="G57" s="94">
        <f>'Raw Data'!I296+'Raw Data'!I297+'Raw Data'!I298+'Raw Data'!I299+'Raw Data'!I300+'Raw Data'!I301</f>
        <v>173964</v>
      </c>
      <c r="H57" s="94">
        <f>'Raw Data'!J296+'Raw Data'!J297+'Raw Data'!J298+'Raw Data'!J299+'Raw Data'!J300+'Raw Data'!J301</f>
        <v>176357</v>
      </c>
      <c r="I57" s="94">
        <f>'Raw Data'!K296+'Raw Data'!K297+'Raw Data'!K298+'Raw Data'!K299+'Raw Data'!K300+'Raw Data'!K301</f>
        <v>177436</v>
      </c>
      <c r="J57" s="94">
        <f>'Raw Data'!L296+'Raw Data'!L297+'Raw Data'!L298+'Raw Data'!L299+'Raw Data'!L300+'Raw Data'!L301</f>
        <v>176967</v>
      </c>
      <c r="K57" s="94">
        <f>'Raw Data'!M296+'Raw Data'!M297+'Raw Data'!M298+'Raw Data'!M299+'Raw Data'!M300+'Raw Data'!M301</f>
        <v>178664</v>
      </c>
      <c r="L57" s="94">
        <f>'Raw Data'!N296+'Raw Data'!N297+'Raw Data'!N298+'Raw Data'!N299+'Raw Data'!N300+'Raw Data'!N301</f>
        <v>180329</v>
      </c>
      <c r="M57" s="94">
        <f>'Raw Data'!O296+'Raw Data'!O297+'Raw Data'!O298+'Raw Data'!O299+'Raw Data'!O300+'Raw Data'!O301</f>
        <v>177969</v>
      </c>
      <c r="N57" s="94">
        <f ca="1">SUM(OFFSET('2013년-2010년'!$AP$12, (COLUMN()-COLUMN($N$3))*25, 0, 6, 1))</f>
        <v>144807</v>
      </c>
      <c r="O57" s="94">
        <f ca="1">SUM(OFFSET('2013년-2010년'!$AP$12, (COLUMN()-COLUMN($N$3))*25, 0, 6, 1))</f>
        <v>145293</v>
      </c>
      <c r="P57" s="94">
        <f ca="1">SUM(OFFSET('2013년-2010년'!$AP$12, (COLUMN()-COLUMN($N$3))*25, 0, 6, 1))</f>
        <v>145438</v>
      </c>
      <c r="Q57" s="94">
        <f ca="1">SUM(OFFSET('2013년-2010년'!$AP$12, (COLUMN()-COLUMN($N$3))*25, 0, 6, 1))</f>
        <v>148978</v>
      </c>
    </row>
    <row r="58" spans="2:17">
      <c r="B58" s="98"/>
      <c r="C58" s="91" t="s">
        <v>67</v>
      </c>
      <c r="D58" s="94">
        <f>'Raw Data'!F302+'Raw Data'!F303+'Raw Data'!F304+'Raw Data'!F305+'Raw Data'!F306+'Raw Data'!F307+'Raw Data'!F308+'Raw Data'!F309</f>
        <v>57895</v>
      </c>
      <c r="E58" s="94">
        <f>'Raw Data'!G302+'Raw Data'!G303+'Raw Data'!G304+'Raw Data'!G305+'Raw Data'!G306+'Raw Data'!G307+'Raw Data'!G308+'Raw Data'!G309</f>
        <v>55914</v>
      </c>
      <c r="F58" s="94">
        <f>'Raw Data'!H302+'Raw Data'!H303+'Raw Data'!H304+'Raw Data'!H305+'Raw Data'!H306+'Raw Data'!H307+'Raw Data'!H308+'Raw Data'!H309</f>
        <v>54582</v>
      </c>
      <c r="G58" s="94">
        <f>'Raw Data'!I302+'Raw Data'!I303+'Raw Data'!I304+'Raw Data'!I305+'Raw Data'!I306+'Raw Data'!I307+'Raw Data'!I308+'Raw Data'!I309</f>
        <v>54331</v>
      </c>
      <c r="H58" s="94">
        <f>'Raw Data'!J302+'Raw Data'!J303+'Raw Data'!J304+'Raw Data'!J305+'Raw Data'!J306+'Raw Data'!J307+'Raw Data'!J308+'Raw Data'!J309</f>
        <v>52429</v>
      </c>
      <c r="I58" s="94">
        <f>'Raw Data'!K302+'Raw Data'!K303+'Raw Data'!K304+'Raw Data'!K305+'Raw Data'!K306+'Raw Data'!K307+'Raw Data'!K308+'Raw Data'!K309</f>
        <v>50833</v>
      </c>
      <c r="J58" s="94">
        <f>'Raw Data'!L302+'Raw Data'!L303+'Raw Data'!L304+'Raw Data'!L305+'Raw Data'!L306+'Raw Data'!L307+'Raw Data'!L308+'Raw Data'!L309</f>
        <v>49615</v>
      </c>
      <c r="K58" s="94">
        <f>'Raw Data'!M302+'Raw Data'!M303+'Raw Data'!M304+'Raw Data'!M305+'Raw Data'!M306+'Raw Data'!M307+'Raw Data'!M308+'Raw Data'!M309</f>
        <v>48303</v>
      </c>
      <c r="L58" s="94">
        <f>'Raw Data'!N302+'Raw Data'!N303+'Raw Data'!N304+'Raw Data'!N305+'Raw Data'!N306+'Raw Data'!N307+'Raw Data'!N308+'Raw Data'!N309</f>
        <v>48598</v>
      </c>
      <c r="M58" s="94">
        <f>'Raw Data'!O302+'Raw Data'!O303+'Raw Data'!O304+'Raw Data'!O305+'Raw Data'!O306+'Raw Data'!O307+'Raw Data'!O308+'Raw Data'!O309</f>
        <v>47360</v>
      </c>
      <c r="N58" s="94">
        <f ca="1">SUM(OFFSET('2013년-2010년'!$AP$18, (COLUMN()-COLUMN($N$3))*25, 0, 8, 1))</f>
        <v>43850</v>
      </c>
      <c r="O58" s="94">
        <f ca="1">SUM(OFFSET('2013년-2010년'!$AP$18, (COLUMN()-COLUMN($N$3))*25, 0, 8, 1))</f>
        <v>42088</v>
      </c>
      <c r="P58" s="94">
        <f ca="1">SUM(OFFSET('2013년-2010년'!$AP$18, (COLUMN()-COLUMN($N$3))*25, 0, 8, 1))</f>
        <v>40041</v>
      </c>
      <c r="Q58" s="94">
        <f ca="1">SUM(OFFSET('2013년-2010년'!$AP$18, (COLUMN()-COLUMN($N$3))*25, 0, 8, 1))</f>
        <v>39497</v>
      </c>
    </row>
    <row r="59" spans="2:17">
      <c r="B59" s="98" t="s">
        <v>81</v>
      </c>
      <c r="C59" s="91" t="s">
        <v>64</v>
      </c>
      <c r="D59" s="94">
        <f>'Raw Data'!F311+'Raw Data'!F312+'Raw Data'!F313+'Raw Data'!F314</f>
        <v>73362</v>
      </c>
      <c r="E59" s="94">
        <f>'Raw Data'!G311+'Raw Data'!G312+'Raw Data'!G313+'Raw Data'!G314</f>
        <v>76015</v>
      </c>
      <c r="F59" s="94">
        <f>'Raw Data'!H311+'Raw Data'!H312+'Raw Data'!H313+'Raw Data'!H314</f>
        <v>79260</v>
      </c>
      <c r="G59" s="94">
        <f>'Raw Data'!I311+'Raw Data'!I312+'Raw Data'!I313+'Raw Data'!I314</f>
        <v>82716</v>
      </c>
      <c r="H59" s="94">
        <f>'Raw Data'!J311+'Raw Data'!J312+'Raw Data'!J313+'Raw Data'!J314</f>
        <v>86064</v>
      </c>
      <c r="I59" s="94">
        <f>'Raw Data'!K311+'Raw Data'!K312+'Raw Data'!K313+'Raw Data'!K314</f>
        <v>90203</v>
      </c>
      <c r="J59" s="94">
        <f>'Raw Data'!L311+'Raw Data'!L312+'Raw Data'!L313+'Raw Data'!L314</f>
        <v>94410</v>
      </c>
      <c r="K59" s="94">
        <f>'Raw Data'!M311+'Raw Data'!M312+'Raw Data'!M313+'Raw Data'!M314</f>
        <v>98549</v>
      </c>
      <c r="L59" s="94">
        <f>'Raw Data'!N311+'Raw Data'!N312+'Raw Data'!N313+'Raw Data'!N314</f>
        <v>102646</v>
      </c>
      <c r="M59" s="94">
        <f>'Raw Data'!O311+'Raw Data'!O312+'Raw Data'!O313+'Raw Data'!O314</f>
        <v>105660</v>
      </c>
      <c r="N59" s="94">
        <f ca="1">SUM(OFFSET('2013년-2010년'!$AV$5, (COLUMN()-COLUMN($N$3))*25, 0, 4, 1))</f>
        <v>110709</v>
      </c>
      <c r="O59" s="94">
        <f ca="1">SUM(OFFSET('2013년-2010년'!$AV$5, (COLUMN()-COLUMN($N$3))*25, 0, 4, 1))</f>
        <v>115085</v>
      </c>
      <c r="P59" s="94">
        <f ca="1">SUM(OFFSET('2013년-2010년'!$AV$5, (COLUMN()-COLUMN($N$3))*25, 0, 4, 1))</f>
        <v>119673</v>
      </c>
      <c r="Q59" s="94">
        <f ca="1">SUM(OFFSET('2013년-2010년'!$AV$5, (COLUMN()-COLUMN($N$3))*25, 0, 4, 1))</f>
        <v>122717</v>
      </c>
    </row>
    <row r="60" spans="2:17">
      <c r="B60" s="98"/>
      <c r="C60" s="91" t="s">
        <v>65</v>
      </c>
      <c r="D60" s="94">
        <f>'Raw Data'!F315+'Raw Data'!F316+'Raw Data'!F317</f>
        <v>80830</v>
      </c>
      <c r="E60" s="94">
        <f>'Raw Data'!G315+'Raw Data'!G316+'Raw Data'!G317</f>
        <v>82886</v>
      </c>
      <c r="F60" s="94">
        <f>'Raw Data'!H315+'Raw Data'!H316+'Raw Data'!H317</f>
        <v>84810</v>
      </c>
      <c r="G60" s="94">
        <f>'Raw Data'!I315+'Raw Data'!I316+'Raw Data'!I317</f>
        <v>87148</v>
      </c>
      <c r="H60" s="94">
        <f>'Raw Data'!J315+'Raw Data'!J316+'Raw Data'!J317</f>
        <v>89107</v>
      </c>
      <c r="I60" s="94">
        <f>'Raw Data'!K315+'Raw Data'!K316+'Raw Data'!K317</f>
        <v>90896</v>
      </c>
      <c r="J60" s="94">
        <f>'Raw Data'!L315+'Raw Data'!L316+'Raw Data'!L317</f>
        <v>94004</v>
      </c>
      <c r="K60" s="94">
        <f>'Raw Data'!M315+'Raw Data'!M316+'Raw Data'!M317</f>
        <v>97508</v>
      </c>
      <c r="L60" s="94">
        <f>'Raw Data'!N315+'Raw Data'!N316+'Raw Data'!N317</f>
        <v>101037</v>
      </c>
      <c r="M60" s="94">
        <f>'Raw Data'!O315+'Raw Data'!O316+'Raw Data'!O317</f>
        <v>102479</v>
      </c>
      <c r="N60" s="94">
        <f ca="1">SUM(OFFSET('2013년-2010년'!$AV$9, (COLUMN()-COLUMN($N$3))*25, 0, 3, 1))</f>
        <v>104722</v>
      </c>
      <c r="O60" s="94">
        <f ca="1">SUM(OFFSET('2013년-2010년'!$AV$9, (COLUMN()-COLUMN($N$3))*25, 0, 3, 1))</f>
        <v>105484</v>
      </c>
      <c r="P60" s="94">
        <f ca="1">SUM(OFFSET('2013년-2010년'!$AV$9, (COLUMN()-COLUMN($N$3))*25, 0, 3, 1))</f>
        <v>106886</v>
      </c>
      <c r="Q60" s="94">
        <f ca="1">SUM(OFFSET('2013년-2010년'!$AV$9, (COLUMN()-COLUMN($N$3))*25, 0, 3, 1))</f>
        <v>107168</v>
      </c>
    </row>
    <row r="61" spans="2:17">
      <c r="B61" s="98"/>
      <c r="C61" s="91" t="s">
        <v>66</v>
      </c>
      <c r="D61" s="94">
        <f>'Raw Data'!F318+'Raw Data'!F319+'Raw Data'!F320+'Raw Data'!F321+'Raw Data'!F322+'Raw Data'!F323</f>
        <v>208743</v>
      </c>
      <c r="E61" s="94">
        <f>'Raw Data'!G318+'Raw Data'!G319+'Raw Data'!G320+'Raw Data'!G321+'Raw Data'!G322+'Raw Data'!G323</f>
        <v>212716</v>
      </c>
      <c r="F61" s="94">
        <f>'Raw Data'!H318+'Raw Data'!H319+'Raw Data'!H320+'Raw Data'!H321+'Raw Data'!H322+'Raw Data'!H323</f>
        <v>217790</v>
      </c>
      <c r="G61" s="94">
        <f>'Raw Data'!I318+'Raw Data'!I319+'Raw Data'!I320+'Raw Data'!I321+'Raw Data'!I322+'Raw Data'!I323</f>
        <v>222247</v>
      </c>
      <c r="H61" s="94">
        <f>'Raw Data'!J318+'Raw Data'!J319+'Raw Data'!J320+'Raw Data'!J321+'Raw Data'!J322+'Raw Data'!J323</f>
        <v>225850</v>
      </c>
      <c r="I61" s="94">
        <f>'Raw Data'!K318+'Raw Data'!K319+'Raw Data'!K320+'Raw Data'!K321+'Raw Data'!K322+'Raw Data'!K323</f>
        <v>229001</v>
      </c>
      <c r="J61" s="94">
        <f>'Raw Data'!L318+'Raw Data'!L319+'Raw Data'!L320+'Raw Data'!L321+'Raw Data'!L322+'Raw Data'!L323</f>
        <v>231370</v>
      </c>
      <c r="K61" s="94">
        <f>'Raw Data'!M318+'Raw Data'!M319+'Raw Data'!M320+'Raw Data'!M321+'Raw Data'!M322+'Raw Data'!M323</f>
        <v>233725</v>
      </c>
      <c r="L61" s="94">
        <f>'Raw Data'!N318+'Raw Data'!N319+'Raw Data'!N320+'Raw Data'!N321+'Raw Data'!N322+'Raw Data'!N323</f>
        <v>234929</v>
      </c>
      <c r="M61" s="94">
        <f>'Raw Data'!O318+'Raw Data'!O319+'Raw Data'!O320+'Raw Data'!O321+'Raw Data'!O322+'Raw Data'!O323</f>
        <v>234394</v>
      </c>
      <c r="N61" s="94">
        <f ca="1">SUM(OFFSET('2013년-2010년'!$AV$12, (COLUMN()-COLUMN($N$3))*25, 0, 6, 1))</f>
        <v>235477</v>
      </c>
      <c r="O61" s="94">
        <f ca="1">SUM(OFFSET('2013년-2010년'!$AV$12, (COLUMN()-COLUMN($N$3))*25, 0, 6, 1))</f>
        <v>236450</v>
      </c>
      <c r="P61" s="94">
        <f ca="1">SUM(OFFSET('2013년-2010년'!$AV$12, (COLUMN()-COLUMN($N$3))*25, 0, 6, 1))</f>
        <v>237936</v>
      </c>
      <c r="Q61" s="94">
        <f ca="1">SUM(OFFSET('2013년-2010년'!$AV$12, (COLUMN()-COLUMN($N$3))*25, 0, 6, 1))</f>
        <v>236271</v>
      </c>
    </row>
    <row r="62" spans="2:17">
      <c r="B62" s="98"/>
      <c r="C62" s="91" t="s">
        <v>67</v>
      </c>
      <c r="D62" s="94">
        <f>'Raw Data'!F324+'Raw Data'!F325+'Raw Data'!F326+'Raw Data'!F327+'Raw Data'!F328+'Raw Data'!F329+'Raw Data'!F330+'Raw Data'!F331</f>
        <v>76317</v>
      </c>
      <c r="E62" s="94">
        <f>'Raw Data'!G324+'Raw Data'!G325+'Raw Data'!G326+'Raw Data'!G327+'Raw Data'!G328+'Raw Data'!G329+'Raw Data'!G330+'Raw Data'!G331</f>
        <v>72393</v>
      </c>
      <c r="F62" s="94">
        <f>'Raw Data'!H324+'Raw Data'!H325+'Raw Data'!H326+'Raw Data'!H327+'Raw Data'!H328+'Raw Data'!H329+'Raw Data'!H330+'Raw Data'!H331</f>
        <v>68627</v>
      </c>
      <c r="G62" s="94">
        <f>'Raw Data'!I324+'Raw Data'!I325+'Raw Data'!I326+'Raw Data'!I327+'Raw Data'!I328+'Raw Data'!I329+'Raw Data'!I330+'Raw Data'!I331</f>
        <v>65670</v>
      </c>
      <c r="H62" s="94">
        <f>'Raw Data'!J324+'Raw Data'!J325+'Raw Data'!J326+'Raw Data'!J327+'Raw Data'!J328+'Raw Data'!J329+'Raw Data'!J330+'Raw Data'!J331</f>
        <v>61264</v>
      </c>
      <c r="I62" s="94">
        <f>'Raw Data'!K324+'Raw Data'!K325+'Raw Data'!K326+'Raw Data'!K327+'Raw Data'!K328+'Raw Data'!K329+'Raw Data'!K330+'Raw Data'!K331</f>
        <v>58045</v>
      </c>
      <c r="J62" s="94">
        <f>'Raw Data'!L324+'Raw Data'!L325+'Raw Data'!L326+'Raw Data'!L327+'Raw Data'!L328+'Raw Data'!L329+'Raw Data'!L330+'Raw Data'!L331</f>
        <v>55234</v>
      </c>
      <c r="K62" s="94">
        <f>'Raw Data'!M324+'Raw Data'!M325+'Raw Data'!M326+'Raw Data'!M327+'Raw Data'!M328+'Raw Data'!M329+'Raw Data'!M330+'Raw Data'!M331</f>
        <v>52063</v>
      </c>
      <c r="L62" s="94">
        <f>'Raw Data'!N324+'Raw Data'!N325+'Raw Data'!N326+'Raw Data'!N327+'Raw Data'!N328+'Raw Data'!N329+'Raw Data'!N330+'Raw Data'!N331</f>
        <v>50398</v>
      </c>
      <c r="M62" s="94">
        <f>'Raw Data'!O324+'Raw Data'!O325+'Raw Data'!O326+'Raw Data'!O327+'Raw Data'!O328+'Raw Data'!O329+'Raw Data'!O330+'Raw Data'!O331</f>
        <v>48175</v>
      </c>
      <c r="N62" s="94">
        <f ca="1">SUM(OFFSET('2013년-2010년'!$AV$18, (COLUMN()-COLUMN($N$3))*25, 0, 8, 1))</f>
        <v>46026</v>
      </c>
      <c r="O62" s="94">
        <f ca="1">SUM(OFFSET('2013년-2010년'!$AV$18, (COLUMN()-COLUMN($N$3))*25, 0, 8, 1))</f>
        <v>43514</v>
      </c>
      <c r="P62" s="94">
        <f ca="1">SUM(OFFSET('2013년-2010년'!$AV$18, (COLUMN()-COLUMN($N$3))*25, 0, 8, 1))</f>
        <v>41110</v>
      </c>
      <c r="Q62" s="94">
        <f ca="1">SUM(OFFSET('2013년-2010년'!$AV$18, (COLUMN()-COLUMN($N$3))*25, 0, 8, 1))</f>
        <v>39067</v>
      </c>
    </row>
    <row r="63" spans="2:17">
      <c r="B63" s="98" t="s">
        <v>82</v>
      </c>
      <c r="C63" s="91" t="s">
        <v>64</v>
      </c>
      <c r="D63" s="94">
        <f>'Raw Data'!F333+'Raw Data'!F334+'Raw Data'!F335+'Raw Data'!F336</f>
        <v>73456</v>
      </c>
      <c r="E63" s="94">
        <f>'Raw Data'!G333+'Raw Data'!G334+'Raw Data'!G335+'Raw Data'!G336</f>
        <v>77117</v>
      </c>
      <c r="F63" s="94">
        <f>'Raw Data'!H333+'Raw Data'!H334+'Raw Data'!H335+'Raw Data'!H336</f>
        <v>80599</v>
      </c>
      <c r="G63" s="94">
        <f>'Raw Data'!I333+'Raw Data'!I334+'Raw Data'!I335+'Raw Data'!I336</f>
        <v>84720</v>
      </c>
      <c r="H63" s="94">
        <f>'Raw Data'!J333+'Raw Data'!J334+'Raw Data'!J335+'Raw Data'!J336</f>
        <v>91952</v>
      </c>
      <c r="I63" s="94">
        <f>'Raw Data'!K333+'Raw Data'!K334+'Raw Data'!K335+'Raw Data'!K336</f>
        <v>96710</v>
      </c>
      <c r="J63" s="94">
        <f>'Raw Data'!L333+'Raw Data'!L334+'Raw Data'!L335+'Raw Data'!L336</f>
        <v>101471</v>
      </c>
      <c r="K63" s="94">
        <f>'Raw Data'!M333+'Raw Data'!M334+'Raw Data'!M335+'Raw Data'!M336</f>
        <v>104712</v>
      </c>
      <c r="L63" s="94">
        <f>'Raw Data'!N333+'Raw Data'!N334+'Raw Data'!N335+'Raw Data'!N336</f>
        <v>106769</v>
      </c>
      <c r="M63" s="94">
        <f>'Raw Data'!O333+'Raw Data'!O334+'Raw Data'!O335+'Raw Data'!O336</f>
        <v>109729</v>
      </c>
      <c r="N63" s="94">
        <f ca="1">SUM(OFFSET('2013년-2010년'!$AY$5, (COLUMN()-COLUMN($N$3))*25, 0, 4, 1))</f>
        <v>109280</v>
      </c>
      <c r="O63" s="94">
        <f ca="1">SUM(OFFSET('2013년-2010년'!$AY$5, (COLUMN()-COLUMN($N$3))*25, 0, 4, 1))</f>
        <v>112814</v>
      </c>
      <c r="P63" s="94">
        <f ca="1">SUM(OFFSET('2013년-2010년'!$AY$5, (COLUMN()-COLUMN($N$3))*25, 0, 4, 1))</f>
        <v>116890</v>
      </c>
      <c r="Q63" s="94">
        <f ca="1">SUM(OFFSET('2013년-2010년'!$AY$5, (COLUMN()-COLUMN($N$3))*25, 0, 4, 1))</f>
        <v>122117</v>
      </c>
    </row>
    <row r="64" spans="2:17">
      <c r="B64" s="98"/>
      <c r="C64" s="91" t="s">
        <v>65</v>
      </c>
      <c r="D64" s="94">
        <f>'Raw Data'!F337+'Raw Data'!F338+'Raw Data'!F339</f>
        <v>134858</v>
      </c>
      <c r="E64" s="94">
        <f>'Raw Data'!G337+'Raw Data'!G338+'Raw Data'!G339</f>
        <v>137762</v>
      </c>
      <c r="F64" s="94">
        <f>'Raw Data'!H337+'Raw Data'!H338+'Raw Data'!H339</f>
        <v>138392</v>
      </c>
      <c r="G64" s="94">
        <f>'Raw Data'!I337+'Raw Data'!I338+'Raw Data'!I339</f>
        <v>138336</v>
      </c>
      <c r="H64" s="94">
        <f>'Raw Data'!J337+'Raw Data'!J338+'Raw Data'!J339</f>
        <v>139205</v>
      </c>
      <c r="I64" s="94">
        <f>'Raw Data'!K337+'Raw Data'!K338+'Raw Data'!K339</f>
        <v>139910</v>
      </c>
      <c r="J64" s="94">
        <f>'Raw Data'!L337+'Raw Data'!L338+'Raw Data'!L339</f>
        <v>142110</v>
      </c>
      <c r="K64" s="94">
        <f>'Raw Data'!M337+'Raw Data'!M338+'Raw Data'!M339</f>
        <v>141142</v>
      </c>
      <c r="L64" s="94">
        <f>'Raw Data'!N337+'Raw Data'!N338+'Raw Data'!N339</f>
        <v>141425</v>
      </c>
      <c r="M64" s="94">
        <f>'Raw Data'!O337+'Raw Data'!O338+'Raw Data'!O339</f>
        <v>142181</v>
      </c>
      <c r="N64" s="94">
        <f ca="1">SUM(OFFSET('2013년-2010년'!$AY$9, (COLUMN()-COLUMN($N$3))*25, 0, 3, 1))</f>
        <v>140361</v>
      </c>
      <c r="O64" s="94">
        <f ca="1">SUM(OFFSET('2013년-2010년'!$AY$9, (COLUMN()-COLUMN($N$3))*25, 0, 3, 1))</f>
        <v>139976</v>
      </c>
      <c r="P64" s="94">
        <f ca="1">SUM(OFFSET('2013년-2010년'!$AY$9, (COLUMN()-COLUMN($N$3))*25, 0, 3, 1))</f>
        <v>141271</v>
      </c>
      <c r="Q64" s="94">
        <f ca="1">SUM(OFFSET('2013년-2010년'!$AY$9, (COLUMN()-COLUMN($N$3))*25, 0, 3, 1))</f>
        <v>142829</v>
      </c>
    </row>
    <row r="65" spans="2:17">
      <c r="B65" s="98"/>
      <c r="C65" s="91" t="s">
        <v>66</v>
      </c>
      <c r="D65" s="94">
        <f>'Raw Data'!F340+'Raw Data'!F341+'Raw Data'!F342+'Raw Data'!F343+'Raw Data'!F344+'Raw Data'!F345</f>
        <v>258416</v>
      </c>
      <c r="E65" s="94">
        <f>'Raw Data'!G340+'Raw Data'!G341+'Raw Data'!G342+'Raw Data'!G343+'Raw Data'!G344+'Raw Data'!G345</f>
        <v>262631</v>
      </c>
      <c r="F65" s="94">
        <f>'Raw Data'!H340+'Raw Data'!H341+'Raw Data'!H342+'Raw Data'!H343+'Raw Data'!H344+'Raw Data'!H345</f>
        <v>268219</v>
      </c>
      <c r="G65" s="94">
        <f>'Raw Data'!I340+'Raw Data'!I341+'Raw Data'!I342+'Raw Data'!I343+'Raw Data'!I344+'Raw Data'!I345</f>
        <v>273861</v>
      </c>
      <c r="H65" s="94">
        <f>'Raw Data'!J340+'Raw Data'!J341+'Raw Data'!J342+'Raw Data'!J343+'Raw Data'!J344+'Raw Data'!J345</f>
        <v>283039</v>
      </c>
      <c r="I65" s="94">
        <f>'Raw Data'!K340+'Raw Data'!K341+'Raw Data'!K342+'Raw Data'!K343+'Raw Data'!K344+'Raw Data'!K345</f>
        <v>287331</v>
      </c>
      <c r="J65" s="94">
        <f>'Raw Data'!L340+'Raw Data'!L341+'Raw Data'!L342+'Raw Data'!L343+'Raw Data'!L344+'Raw Data'!L345</f>
        <v>288642</v>
      </c>
      <c r="K65" s="94">
        <f>'Raw Data'!M340+'Raw Data'!M341+'Raw Data'!M342+'Raw Data'!M343+'Raw Data'!M344+'Raw Data'!M345</f>
        <v>285188</v>
      </c>
      <c r="L65" s="94">
        <f>'Raw Data'!N340+'Raw Data'!N341+'Raw Data'!N342+'Raw Data'!N343+'Raw Data'!N344+'Raw Data'!N345</f>
        <v>279547</v>
      </c>
      <c r="M65" s="94">
        <f>'Raw Data'!O340+'Raw Data'!O341+'Raw Data'!O342+'Raw Data'!O343+'Raw Data'!O344+'Raw Data'!O345</f>
        <v>275456</v>
      </c>
      <c r="N65" s="94">
        <f ca="1">SUM(OFFSET('2013년-2010년'!$AY$12, (COLUMN()-COLUMN($N$3))*25, 0, 6, 1))</f>
        <v>266065</v>
      </c>
      <c r="O65" s="94">
        <f ca="1">SUM(OFFSET('2013년-2010년'!$AY$12, (COLUMN()-COLUMN($N$3))*25, 0, 6, 1))</f>
        <v>265183</v>
      </c>
      <c r="P65" s="94">
        <f ca="1">SUM(OFFSET('2013년-2010년'!$AY$12, (COLUMN()-COLUMN($N$3))*25, 0, 6, 1))</f>
        <v>265371</v>
      </c>
      <c r="Q65" s="94">
        <f ca="1">SUM(OFFSET('2013년-2010년'!$AY$12, (COLUMN()-COLUMN($N$3))*25, 0, 6, 1))</f>
        <v>265211</v>
      </c>
    </row>
    <row r="66" spans="2:17">
      <c r="B66" s="98"/>
      <c r="C66" s="91" t="s">
        <v>67</v>
      </c>
      <c r="D66" s="94">
        <f>'Raw Data'!F346+'Raw Data'!F347+'Raw Data'!F348+'Raw Data'!F349+'Raw Data'!F350+'Raw Data'!F351+'Raw Data'!F352+'Raw Data'!F353</f>
        <v>102096</v>
      </c>
      <c r="E66" s="94">
        <f>'Raw Data'!G346+'Raw Data'!G347+'Raw Data'!G348+'Raw Data'!G349+'Raw Data'!G350+'Raw Data'!G351+'Raw Data'!G352+'Raw Data'!G353</f>
        <v>97128</v>
      </c>
      <c r="F66" s="94">
        <f>'Raw Data'!H346+'Raw Data'!H347+'Raw Data'!H348+'Raw Data'!H349+'Raw Data'!H350+'Raw Data'!H351+'Raw Data'!H352+'Raw Data'!H353</f>
        <v>92558</v>
      </c>
      <c r="G66" s="94">
        <f>'Raw Data'!I346+'Raw Data'!I347+'Raw Data'!I348+'Raw Data'!I349+'Raw Data'!I350+'Raw Data'!I351+'Raw Data'!I352+'Raw Data'!I353</f>
        <v>88984</v>
      </c>
      <c r="H66" s="94">
        <f>'Raw Data'!J346+'Raw Data'!J347+'Raw Data'!J348+'Raw Data'!J349+'Raw Data'!J350+'Raw Data'!J351+'Raw Data'!J352+'Raw Data'!J353</f>
        <v>84077</v>
      </c>
      <c r="I66" s="94">
        <f>'Raw Data'!K346+'Raw Data'!K347+'Raw Data'!K348+'Raw Data'!K349+'Raw Data'!K350+'Raw Data'!K351+'Raw Data'!K352+'Raw Data'!K353</f>
        <v>79660</v>
      </c>
      <c r="J66" s="94">
        <f>'Raw Data'!L346+'Raw Data'!L347+'Raw Data'!L348+'Raw Data'!L349+'Raw Data'!L350+'Raw Data'!L351+'Raw Data'!L352+'Raw Data'!L353</f>
        <v>76032</v>
      </c>
      <c r="K66" s="94">
        <f>'Raw Data'!M346+'Raw Data'!M347+'Raw Data'!M348+'Raw Data'!M349+'Raw Data'!M350+'Raw Data'!M351+'Raw Data'!M352+'Raw Data'!M353</f>
        <v>71062</v>
      </c>
      <c r="L66" s="94">
        <f>'Raw Data'!N346+'Raw Data'!N347+'Raw Data'!N348+'Raw Data'!N349+'Raw Data'!N350+'Raw Data'!N351+'Raw Data'!N352+'Raw Data'!N353</f>
        <v>67950</v>
      </c>
      <c r="M66" s="94">
        <f>'Raw Data'!O346+'Raw Data'!O347+'Raw Data'!O348+'Raw Data'!O349+'Raw Data'!O350+'Raw Data'!O351+'Raw Data'!O352+'Raw Data'!O353</f>
        <v>64287</v>
      </c>
      <c r="N66" s="94">
        <f ca="1">SUM(OFFSET('2013년-2010년'!$AY$18, (COLUMN()-COLUMN($N$3))*25, 0, 8, 1))</f>
        <v>59530</v>
      </c>
      <c r="O66" s="94">
        <f ca="1">SUM(OFFSET('2013년-2010년'!$AY$18, (COLUMN()-COLUMN($N$3))*25, 0, 8, 1))</f>
        <v>55821</v>
      </c>
      <c r="P66" s="94">
        <f ca="1">SUM(OFFSET('2013년-2010년'!$AY$18, (COLUMN()-COLUMN($N$3))*25, 0, 8, 1))</f>
        <v>52314</v>
      </c>
      <c r="Q66" s="94">
        <f ca="1">SUM(OFFSET('2013년-2010년'!$AY$18, (COLUMN()-COLUMN($N$3))*25, 0, 8, 1))</f>
        <v>50349</v>
      </c>
    </row>
    <row r="67" spans="2:17">
      <c r="B67" s="98" t="s">
        <v>83</v>
      </c>
      <c r="C67" s="91" t="s">
        <v>64</v>
      </c>
      <c r="D67" s="94">
        <f>'Raw Data'!F355+'Raw Data'!F356+'Raw Data'!F357+'Raw Data'!F358</f>
        <v>52933</v>
      </c>
      <c r="E67" s="94">
        <f>'Raw Data'!G355+'Raw Data'!G356+'Raw Data'!G357+'Raw Data'!G358</f>
        <v>55144</v>
      </c>
      <c r="F67" s="94">
        <f>'Raw Data'!H355+'Raw Data'!H356+'Raw Data'!H357+'Raw Data'!H358</f>
        <v>57553</v>
      </c>
      <c r="G67" s="94">
        <f>'Raw Data'!I355+'Raw Data'!I356+'Raw Data'!I357+'Raw Data'!I358</f>
        <v>61062</v>
      </c>
      <c r="H67" s="94">
        <f>'Raw Data'!J355+'Raw Data'!J356+'Raw Data'!J357+'Raw Data'!J358</f>
        <v>65031</v>
      </c>
      <c r="I67" s="94">
        <f>'Raw Data'!K355+'Raw Data'!K356+'Raw Data'!K357+'Raw Data'!K358</f>
        <v>66895</v>
      </c>
      <c r="J67" s="94">
        <f>'Raw Data'!L355+'Raw Data'!L356+'Raw Data'!L357+'Raw Data'!L358</f>
        <v>70588</v>
      </c>
      <c r="K67" s="94">
        <f>'Raw Data'!M355+'Raw Data'!M356+'Raw Data'!M357+'Raw Data'!M358</f>
        <v>74157</v>
      </c>
      <c r="L67" s="94">
        <f>'Raw Data'!N355+'Raw Data'!N356+'Raw Data'!N357+'Raw Data'!N358</f>
        <v>77092</v>
      </c>
      <c r="M67" s="94">
        <f>'Raw Data'!O355+'Raw Data'!O356+'Raw Data'!O357+'Raw Data'!O358</f>
        <v>79500</v>
      </c>
      <c r="N67" s="94">
        <f ca="1">SUM(OFFSET('2013년-2010년'!$BB$5, (COLUMN()-COLUMN($N$3))*25, 0, 4, 1))</f>
        <v>81371</v>
      </c>
      <c r="O67" s="94">
        <f ca="1">SUM(OFFSET('2013년-2010년'!$BB$5, (COLUMN()-COLUMN($N$3))*25, 0, 4, 1))</f>
        <v>83860</v>
      </c>
      <c r="P67" s="94">
        <f ca="1">SUM(OFFSET('2013년-2010년'!$BB$5, (COLUMN()-COLUMN($N$3))*25, 0, 4, 1))</f>
        <v>85794</v>
      </c>
      <c r="Q67" s="94">
        <f ca="1">SUM(OFFSET('2013년-2010년'!$BB$5, (COLUMN()-COLUMN($N$3))*25, 0, 4, 1))</f>
        <v>86393</v>
      </c>
    </row>
    <row r="68" spans="2:17">
      <c r="B68" s="98"/>
      <c r="C68" s="91" t="s">
        <v>65</v>
      </c>
      <c r="D68" s="94">
        <f>'Raw Data'!F359+'Raw Data'!F360+'Raw Data'!F361</f>
        <v>86968</v>
      </c>
      <c r="E68" s="94">
        <f>'Raw Data'!G359+'Raw Data'!G360+'Raw Data'!G361</f>
        <v>88947</v>
      </c>
      <c r="F68" s="94">
        <f>'Raw Data'!H359+'Raw Data'!H360+'Raw Data'!H361</f>
        <v>88674</v>
      </c>
      <c r="G68" s="94">
        <f>'Raw Data'!I359+'Raw Data'!I360+'Raw Data'!I361</f>
        <v>91109</v>
      </c>
      <c r="H68" s="94">
        <f>'Raw Data'!J359+'Raw Data'!J360+'Raw Data'!J361</f>
        <v>91920</v>
      </c>
      <c r="I68" s="94">
        <f>'Raw Data'!K359+'Raw Data'!K360+'Raw Data'!K361</f>
        <v>91754</v>
      </c>
      <c r="J68" s="94">
        <f>'Raw Data'!L359+'Raw Data'!L360+'Raw Data'!L361</f>
        <v>93761</v>
      </c>
      <c r="K68" s="94">
        <f>'Raw Data'!M359+'Raw Data'!M360+'Raw Data'!M361</f>
        <v>98180</v>
      </c>
      <c r="L68" s="94">
        <f>'Raw Data'!N359+'Raw Data'!N360+'Raw Data'!N361</f>
        <v>101968</v>
      </c>
      <c r="M68" s="94">
        <f>'Raw Data'!O359+'Raw Data'!O360+'Raw Data'!O361</f>
        <v>105337</v>
      </c>
      <c r="N68" s="94">
        <f ca="1">SUM(OFFSET('2013년-2010년'!$BB$9, (COLUMN()-COLUMN($N$3))*25, 0, 3, 1))</f>
        <v>107333</v>
      </c>
      <c r="O68" s="94">
        <f ca="1">SUM(OFFSET('2013년-2010년'!$BB$9, (COLUMN()-COLUMN($N$3))*25, 0, 3, 1))</f>
        <v>108691</v>
      </c>
      <c r="P68" s="94">
        <f ca="1">SUM(OFFSET('2013년-2010년'!$BB$9, (COLUMN()-COLUMN($N$3))*25, 0, 3, 1))</f>
        <v>110212</v>
      </c>
      <c r="Q68" s="94">
        <f ca="1">SUM(OFFSET('2013년-2010년'!$BB$9, (COLUMN()-COLUMN($N$3))*25, 0, 3, 1))</f>
        <v>110428</v>
      </c>
    </row>
    <row r="69" spans="2:17">
      <c r="B69" s="98"/>
      <c r="C69" s="91" t="s">
        <v>66</v>
      </c>
      <c r="D69" s="94">
        <f>'Raw Data'!F362+'Raw Data'!F363+'Raw Data'!F364+'Raw Data'!F365+'Raw Data'!F366+'Raw Data'!F367</f>
        <v>195766</v>
      </c>
      <c r="E69" s="94">
        <f>'Raw Data'!G362+'Raw Data'!G363+'Raw Data'!G364+'Raw Data'!G365+'Raw Data'!G366+'Raw Data'!G367</f>
        <v>198437</v>
      </c>
      <c r="F69" s="94">
        <f>'Raw Data'!H362+'Raw Data'!H363+'Raw Data'!H364+'Raw Data'!H365+'Raw Data'!H366+'Raw Data'!H367</f>
        <v>202325</v>
      </c>
      <c r="G69" s="94">
        <f>'Raw Data'!I362+'Raw Data'!I363+'Raw Data'!I364+'Raw Data'!I365+'Raw Data'!I366+'Raw Data'!I367</f>
        <v>210119</v>
      </c>
      <c r="H69" s="94">
        <f>'Raw Data'!J362+'Raw Data'!J363+'Raw Data'!J364+'Raw Data'!J365+'Raw Data'!J366+'Raw Data'!J367</f>
        <v>216641</v>
      </c>
      <c r="I69" s="94">
        <f>'Raw Data'!K362+'Raw Data'!K363+'Raw Data'!K364+'Raw Data'!K365+'Raw Data'!K366+'Raw Data'!K367</f>
        <v>218036</v>
      </c>
      <c r="J69" s="94">
        <f>'Raw Data'!L362+'Raw Data'!L363+'Raw Data'!L364+'Raw Data'!L365+'Raw Data'!L366+'Raw Data'!L367</f>
        <v>218416</v>
      </c>
      <c r="K69" s="94">
        <f>'Raw Data'!M362+'Raw Data'!M363+'Raw Data'!M364+'Raw Data'!M365+'Raw Data'!M366+'Raw Data'!M367</f>
        <v>221558</v>
      </c>
      <c r="L69" s="94">
        <f>'Raw Data'!N362+'Raw Data'!N363+'Raw Data'!N364+'Raw Data'!N365+'Raw Data'!N366+'Raw Data'!N367</f>
        <v>221825</v>
      </c>
      <c r="M69" s="94">
        <f>'Raw Data'!O362+'Raw Data'!O363+'Raw Data'!O364+'Raw Data'!O365+'Raw Data'!O366+'Raw Data'!O367</f>
        <v>221107</v>
      </c>
      <c r="N69" s="94">
        <f ca="1">SUM(OFFSET('2013년-2010년'!BB$12, (COLUMN()-COLUMN($N$3))*25, 0, 6, 1))</f>
        <v>215437</v>
      </c>
      <c r="O69" s="94">
        <f ca="1">SUM(OFFSET('2013년-2010년'!BC$12, (COLUMN()-COLUMN($N$3))*25, 0, 6, 1))</f>
        <v>110151</v>
      </c>
      <c r="P69" s="94">
        <f ca="1">SUM(OFFSET('2013년-2010년'!BD$12, (COLUMN()-COLUMN($N$3))*25, 0, 6, 1))</f>
        <v>108340</v>
      </c>
      <c r="Q69" s="94">
        <f ca="1">SUM(OFFSET('2013년-2010년'!BE$12, (COLUMN()-COLUMN($N$3))*25, 0, 6, 1))</f>
        <v>130667</v>
      </c>
    </row>
    <row r="70" spans="2:17">
      <c r="B70" s="98"/>
      <c r="C70" s="91" t="s">
        <v>67</v>
      </c>
      <c r="D70" s="94">
        <f>'Raw Data'!F368+'Raw Data'!F369+'Raw Data'!F370+'Raw Data'!F371+'Raw Data'!F372+'Raw Data'!F373+'Raw Data'!F374+'Raw Data'!F375</f>
        <v>79984</v>
      </c>
      <c r="E70" s="94">
        <f>'Raw Data'!G368+'Raw Data'!G369+'Raw Data'!G370+'Raw Data'!G371+'Raw Data'!G372+'Raw Data'!G373+'Raw Data'!G374+'Raw Data'!G375</f>
        <v>75890</v>
      </c>
      <c r="F70" s="94">
        <f>'Raw Data'!H368+'Raw Data'!H369+'Raw Data'!H370+'Raw Data'!H371+'Raw Data'!H372+'Raw Data'!H373+'Raw Data'!H374+'Raw Data'!H375</f>
        <v>72611</v>
      </c>
      <c r="G70" s="94">
        <f>'Raw Data'!I368+'Raw Data'!I369+'Raw Data'!I370+'Raw Data'!I371+'Raw Data'!I372+'Raw Data'!I373+'Raw Data'!I374+'Raw Data'!I375</f>
        <v>70198</v>
      </c>
      <c r="H70" s="94">
        <f>'Raw Data'!J368+'Raw Data'!J369+'Raw Data'!J370+'Raw Data'!J371+'Raw Data'!J372+'Raw Data'!J373+'Raw Data'!J374+'Raw Data'!J375</f>
        <v>65779</v>
      </c>
      <c r="I70" s="94">
        <f>'Raw Data'!K368+'Raw Data'!K369+'Raw Data'!K370+'Raw Data'!K371+'Raw Data'!K372+'Raw Data'!K373+'Raw Data'!K374+'Raw Data'!K375</f>
        <v>61801</v>
      </c>
      <c r="J70" s="94">
        <f>'Raw Data'!L368+'Raw Data'!L369+'Raw Data'!L370+'Raw Data'!L371+'Raw Data'!L372+'Raw Data'!L373+'Raw Data'!L374+'Raw Data'!L375</f>
        <v>58794</v>
      </c>
      <c r="K70" s="94">
        <f>'Raw Data'!M368+'Raw Data'!M369+'Raw Data'!M370+'Raw Data'!M371+'Raw Data'!M372+'Raw Data'!M373+'Raw Data'!M374+'Raw Data'!M375</f>
        <v>55705</v>
      </c>
      <c r="L70" s="94">
        <f>'Raw Data'!N368+'Raw Data'!N369+'Raw Data'!N370+'Raw Data'!N371+'Raw Data'!N372+'Raw Data'!N373+'Raw Data'!N374+'Raw Data'!N375</f>
        <v>53719</v>
      </c>
      <c r="M70" s="94">
        <f>'Raw Data'!O368+'Raw Data'!O369+'Raw Data'!O370+'Raw Data'!O371+'Raw Data'!O372+'Raw Data'!O373+'Raw Data'!O374+'Raw Data'!O375</f>
        <v>51187</v>
      </c>
      <c r="N70" s="94">
        <f ca="1">SUM(OFFSET('2013년-2010년'!$BB$18, (COLUMN()-COLUMN($N$3))*25, 0, 8, 1))</f>
        <v>48027</v>
      </c>
      <c r="O70" s="94">
        <f ca="1">SUM(OFFSET('2013년-2010년'!$BB$18, (COLUMN()-COLUMN($N$3))*25, 0, 8, 1))</f>
        <v>45252</v>
      </c>
      <c r="P70" s="94">
        <f ca="1">SUM(OFFSET('2013년-2010년'!$BB$18, (COLUMN()-COLUMN($N$3))*25, 0, 8, 1))</f>
        <v>41992</v>
      </c>
      <c r="Q70" s="94">
        <f ca="1">SUM(OFFSET('2013년-2010년'!$BB$18, (COLUMN()-COLUMN($N$3))*25, 0, 8, 1))</f>
        <v>39389</v>
      </c>
    </row>
    <row r="71" spans="2:17">
      <c r="B71" s="98" t="s">
        <v>84</v>
      </c>
      <c r="C71" s="91" t="s">
        <v>64</v>
      </c>
      <c r="D71" s="94">
        <f>'Raw Data'!F377+'Raw Data'!F378+'Raw Data'!F379+'Raw Data'!F380</f>
        <v>24122</v>
      </c>
      <c r="E71" s="94">
        <f>'Raw Data'!G377+'Raw Data'!G378+'Raw Data'!G379+'Raw Data'!G380</f>
        <v>25543</v>
      </c>
      <c r="F71" s="94">
        <f>'Raw Data'!H377+'Raw Data'!H378+'Raw Data'!H379+'Raw Data'!H380</f>
        <v>27099</v>
      </c>
      <c r="G71" s="94">
        <f>'Raw Data'!I377+'Raw Data'!I378+'Raw Data'!I379+'Raw Data'!I380</f>
        <v>28860</v>
      </c>
      <c r="H71" s="94">
        <f>'Raw Data'!J377+'Raw Data'!J378+'Raw Data'!J379+'Raw Data'!J380</f>
        <v>31376</v>
      </c>
      <c r="I71" s="94">
        <f>'Raw Data'!K377+'Raw Data'!K378+'Raw Data'!K379+'Raw Data'!K380</f>
        <v>33308</v>
      </c>
      <c r="J71" s="94">
        <f>'Raw Data'!L377+'Raw Data'!L378+'Raw Data'!L379+'Raw Data'!L380</f>
        <v>35296</v>
      </c>
      <c r="K71" s="94">
        <f>'Raw Data'!M377+'Raw Data'!M378+'Raw Data'!M379+'Raw Data'!M380</f>
        <v>36744</v>
      </c>
      <c r="L71" s="94">
        <f>'Raw Data'!N377+'Raw Data'!N378+'Raw Data'!N379+'Raw Data'!N380</f>
        <v>38229</v>
      </c>
      <c r="M71" s="94">
        <f>'Raw Data'!O377+'Raw Data'!O378+'Raw Data'!O379+'Raw Data'!O380</f>
        <v>39878</v>
      </c>
      <c r="N71" s="94">
        <f ca="1">SUM(OFFSET('2013년-2010년'!$BE$5, (COLUMN()-COLUMN($N$3))*25, 0, 4, 1))</f>
        <v>41971</v>
      </c>
      <c r="O71" s="94">
        <f ca="1">SUM(OFFSET('2013년-2010년'!$BE$5, (COLUMN()-COLUMN($N$3))*25, 0, 4, 1))</f>
        <v>44152</v>
      </c>
      <c r="P71" s="94">
        <f ca="1">SUM(OFFSET('2013년-2010년'!$BE$5, (COLUMN()-COLUMN($N$3))*25, 0, 4, 1))</f>
        <v>45774</v>
      </c>
      <c r="Q71" s="94">
        <f ca="1">SUM(OFFSET('2013년-2010년'!$BE$5, (COLUMN()-COLUMN($N$3))*25, 0, 4, 1))</f>
        <v>48207</v>
      </c>
    </row>
    <row r="72" spans="2:17">
      <c r="B72" s="98"/>
      <c r="C72" s="91" t="s">
        <v>65</v>
      </c>
      <c r="D72" s="94">
        <f>'Raw Data'!F381+'Raw Data'!F382+'Raw Data'!F383</f>
        <v>59389</v>
      </c>
      <c r="E72" s="94">
        <f>'Raw Data'!G381+'Raw Data'!G382+'Raw Data'!G383</f>
        <v>59982</v>
      </c>
      <c r="F72" s="94">
        <f>'Raw Data'!H381+'Raw Data'!H382+'Raw Data'!H383</f>
        <v>59562</v>
      </c>
      <c r="G72" s="94">
        <f>'Raw Data'!I381+'Raw Data'!I382+'Raw Data'!I383</f>
        <v>58306</v>
      </c>
      <c r="H72" s="94">
        <f>'Raw Data'!J381+'Raw Data'!J382+'Raw Data'!J383</f>
        <v>57373</v>
      </c>
      <c r="I72" s="94">
        <f>'Raw Data'!K381+'Raw Data'!K382+'Raw Data'!K383</f>
        <v>57025</v>
      </c>
      <c r="J72" s="94">
        <f>'Raw Data'!L381+'Raw Data'!L382+'Raw Data'!L383</f>
        <v>56671</v>
      </c>
      <c r="K72" s="94">
        <f>'Raw Data'!M381+'Raw Data'!M382+'Raw Data'!M383</f>
        <v>57177</v>
      </c>
      <c r="L72" s="94">
        <f>'Raw Data'!N381+'Raw Data'!N382+'Raw Data'!N383</f>
        <v>58515</v>
      </c>
      <c r="M72" s="94">
        <f>'Raw Data'!O381+'Raw Data'!O382+'Raw Data'!O383</f>
        <v>60106</v>
      </c>
      <c r="N72" s="94">
        <f ca="1">SUM(OFFSET('2013년-2010년'!$BE$9, (COLUMN()-COLUMN($N$3))*25, 0, 3, 1))</f>
        <v>61141</v>
      </c>
      <c r="O72" s="94">
        <f ca="1">SUM(OFFSET('2013년-2010년'!$BE$9, (COLUMN()-COLUMN($N$3))*25, 0, 3, 1))</f>
        <v>61352</v>
      </c>
      <c r="P72" s="94">
        <f ca="1">SUM(OFFSET('2013년-2010년'!$BE$9, (COLUMN()-COLUMN($N$3))*25, 0, 3, 1))</f>
        <v>61721</v>
      </c>
      <c r="Q72" s="94">
        <f ca="1">SUM(OFFSET('2013년-2010년'!$BE$9, (COLUMN()-COLUMN($N$3))*25, 0, 3, 1))</f>
        <v>61675</v>
      </c>
    </row>
    <row r="73" spans="2:17">
      <c r="B73" s="98"/>
      <c r="C73" s="91" t="s">
        <v>66</v>
      </c>
      <c r="D73" s="94">
        <f>'Raw Data'!F384+'Raw Data'!F385+'Raw Data'!F386+'Raw Data'!F387+'Raw Data'!F388+'Raw Data'!F389</f>
        <v>112252</v>
      </c>
      <c r="E73" s="94">
        <f>'Raw Data'!G384+'Raw Data'!G385+'Raw Data'!G386+'Raw Data'!G387+'Raw Data'!G388+'Raw Data'!G389</f>
        <v>114365</v>
      </c>
      <c r="F73" s="94">
        <f>'Raw Data'!H384+'Raw Data'!H385+'Raw Data'!H386+'Raw Data'!H387+'Raw Data'!H388+'Raw Data'!H389</f>
        <v>117189</v>
      </c>
      <c r="G73" s="94">
        <f>'Raw Data'!I384+'Raw Data'!I385+'Raw Data'!I386+'Raw Data'!I387+'Raw Data'!I388+'Raw Data'!I389</f>
        <v>120827</v>
      </c>
      <c r="H73" s="94">
        <f>'Raw Data'!J384+'Raw Data'!J385+'Raw Data'!J386+'Raw Data'!J387+'Raw Data'!J388+'Raw Data'!J389</f>
        <v>125411</v>
      </c>
      <c r="I73" s="94">
        <f>'Raw Data'!K384+'Raw Data'!K385+'Raw Data'!K386+'Raw Data'!K387+'Raw Data'!K388+'Raw Data'!K389</f>
        <v>127949</v>
      </c>
      <c r="J73" s="94">
        <f>'Raw Data'!L384+'Raw Data'!L385+'Raw Data'!L386+'Raw Data'!L387+'Raw Data'!L388+'Raw Data'!L389</f>
        <v>127354</v>
      </c>
      <c r="K73" s="94">
        <f>'Raw Data'!M384+'Raw Data'!M385+'Raw Data'!M386+'Raw Data'!M387+'Raw Data'!M388+'Raw Data'!M389</f>
        <v>128454</v>
      </c>
      <c r="L73" s="94">
        <f>'Raw Data'!N384+'Raw Data'!N385+'Raw Data'!N386+'Raw Data'!N387+'Raw Data'!N388+'Raw Data'!N389</f>
        <v>128353</v>
      </c>
      <c r="M73" s="94">
        <f>'Raw Data'!O384+'Raw Data'!O385+'Raw Data'!O386+'Raw Data'!O387+'Raw Data'!O388+'Raw Data'!O389</f>
        <v>128493</v>
      </c>
      <c r="N73" s="94">
        <f ca="1">SUM(OFFSET('2013년-2010년'!$BE$12, (COLUMN()-COLUMN($N$3))*25, 0, 6, 1))</f>
        <v>126832</v>
      </c>
      <c r="O73" s="94">
        <f ca="1">SUM(OFFSET('2013년-2010년'!$BE$12, (COLUMN()-COLUMN($N$3))*25, 0, 6, 1))</f>
        <v>128382</v>
      </c>
      <c r="P73" s="94">
        <f ca="1">SUM(OFFSET('2013년-2010년'!$BE$12, (COLUMN()-COLUMN($N$3))*25, 0, 6, 1))</f>
        <v>131672</v>
      </c>
      <c r="Q73" s="94">
        <f ca="1">SUM(OFFSET('2013년-2010년'!$BE$12, (COLUMN()-COLUMN($N$3))*25, 0, 6, 1))</f>
        <v>130667</v>
      </c>
    </row>
    <row r="74" spans="2:17">
      <c r="B74" s="98"/>
      <c r="C74" s="91" t="s">
        <v>67</v>
      </c>
      <c r="D74" s="94">
        <f>'Raw Data'!F390+'Raw Data'!F391+'Raw Data'!F392+'Raw Data'!F393+'Raw Data'!F394+'Raw Data'!F395+'Raw Data'!F396+'Raw Data'!F397</f>
        <v>45342</v>
      </c>
      <c r="E74" s="94">
        <f>'Raw Data'!G390+'Raw Data'!G391+'Raw Data'!G392+'Raw Data'!G393+'Raw Data'!G394+'Raw Data'!G395+'Raw Data'!G396+'Raw Data'!G397</f>
        <v>42928</v>
      </c>
      <c r="F74" s="94">
        <f>'Raw Data'!H390+'Raw Data'!H391+'Raw Data'!H392+'Raw Data'!H393+'Raw Data'!H394+'Raw Data'!H395+'Raw Data'!H396+'Raw Data'!H397</f>
        <v>41041</v>
      </c>
      <c r="G74" s="94">
        <f>'Raw Data'!I390+'Raw Data'!I391+'Raw Data'!I392+'Raw Data'!I393+'Raw Data'!I394+'Raw Data'!I395+'Raw Data'!I396+'Raw Data'!I397</f>
        <v>39842</v>
      </c>
      <c r="H74" s="94">
        <f>'Raw Data'!J390+'Raw Data'!J391+'Raw Data'!J392+'Raw Data'!J393+'Raw Data'!J394+'Raw Data'!J395+'Raw Data'!J396+'Raw Data'!J397</f>
        <v>37660</v>
      </c>
      <c r="I74" s="94">
        <f>'Raw Data'!K390+'Raw Data'!K391+'Raw Data'!K392+'Raw Data'!K393+'Raw Data'!K394+'Raw Data'!K395+'Raw Data'!K396+'Raw Data'!K397</f>
        <v>35739</v>
      </c>
      <c r="J74" s="94">
        <f>'Raw Data'!L390+'Raw Data'!L391+'Raw Data'!L392+'Raw Data'!L393+'Raw Data'!L394+'Raw Data'!L395+'Raw Data'!L396+'Raw Data'!L397</f>
        <v>34170</v>
      </c>
      <c r="K74" s="94">
        <f>'Raw Data'!M390+'Raw Data'!M391+'Raw Data'!M392+'Raw Data'!M393+'Raw Data'!M394+'Raw Data'!M395+'Raw Data'!M396+'Raw Data'!M397</f>
        <v>32279</v>
      </c>
      <c r="L74" s="94">
        <f>'Raw Data'!N390+'Raw Data'!N391+'Raw Data'!N392+'Raw Data'!N393+'Raw Data'!N394+'Raw Data'!N395+'Raw Data'!N396+'Raw Data'!N397</f>
        <v>31070</v>
      </c>
      <c r="M74" s="94">
        <f>'Raw Data'!O390+'Raw Data'!O391+'Raw Data'!O392+'Raw Data'!O393+'Raw Data'!O394+'Raw Data'!O395+'Raw Data'!O396+'Raw Data'!O397</f>
        <v>29553</v>
      </c>
      <c r="N74" s="94">
        <f ca="1">SUM(OFFSET('2013년-2010년'!$BE$18, (COLUMN()-COLUMN($N$3))*25, 0, 8, 1))</f>
        <v>28310</v>
      </c>
      <c r="O74" s="94">
        <f ca="1">SUM(OFFSET('2013년-2010년'!$BE$18, (COLUMN()-COLUMN($N$3))*25, 0, 8, 1))</f>
        <v>26848</v>
      </c>
      <c r="P74" s="94">
        <f ca="1">SUM(OFFSET('2013년-2010년'!$BE$18, (COLUMN()-COLUMN($N$3))*25, 0, 8, 1))</f>
        <v>25089</v>
      </c>
      <c r="Q74" s="94">
        <f ca="1">SUM(OFFSET('2013년-2010년'!$BE$18, (COLUMN()-COLUMN($N$3))*25, 0, 8, 1))</f>
        <v>23995</v>
      </c>
    </row>
    <row r="75" spans="2:17">
      <c r="B75" s="98" t="s">
        <v>85</v>
      </c>
      <c r="C75" s="91" t="s">
        <v>64</v>
      </c>
      <c r="D75" s="94">
        <f>'Raw Data'!F399+'Raw Data'!F400+'Raw Data'!F401+'Raw Data'!F402</f>
        <v>47226</v>
      </c>
      <c r="E75" s="94">
        <f>'Raw Data'!G399+'Raw Data'!G400+'Raw Data'!G401+'Raw Data'!G402</f>
        <v>49176</v>
      </c>
      <c r="F75" s="94">
        <f>'Raw Data'!H399+'Raw Data'!H400+'Raw Data'!H401+'Raw Data'!H402</f>
        <v>50813</v>
      </c>
      <c r="G75" s="94">
        <f>'Raw Data'!I399+'Raw Data'!I400+'Raw Data'!I401+'Raw Data'!I402</f>
        <v>52841</v>
      </c>
      <c r="H75" s="94">
        <f>'Raw Data'!J399+'Raw Data'!J400+'Raw Data'!J401+'Raw Data'!J402</f>
        <v>53353</v>
      </c>
      <c r="I75" s="94">
        <f>'Raw Data'!K399+'Raw Data'!K400+'Raw Data'!K401+'Raw Data'!K402</f>
        <v>55531</v>
      </c>
      <c r="J75" s="94">
        <f>'Raw Data'!L399+'Raw Data'!L400+'Raw Data'!L401+'Raw Data'!L402</f>
        <v>57941</v>
      </c>
      <c r="K75" s="94">
        <f>'Raw Data'!M399+'Raw Data'!M400+'Raw Data'!M401+'Raw Data'!M402</f>
        <v>60340</v>
      </c>
      <c r="L75" s="94">
        <f>'Raw Data'!N399+'Raw Data'!N400+'Raw Data'!N401+'Raw Data'!N402</f>
        <v>63045</v>
      </c>
      <c r="M75" s="94">
        <f>'Raw Data'!O399+'Raw Data'!O400+'Raw Data'!O401+'Raw Data'!O402</f>
        <v>65478</v>
      </c>
      <c r="N75" s="94">
        <f ca="1">SUM(OFFSET('2013년-2010년'!$BH$5, (COLUMN()-COLUMN($N$3))*25, 0, 4, 1))</f>
        <v>68466</v>
      </c>
      <c r="O75" s="94">
        <f ca="1">SUM(OFFSET('2013년-2010년'!$BH$5, (COLUMN()-COLUMN($N$3))*25, 0, 4, 1))</f>
        <v>71679</v>
      </c>
      <c r="P75" s="94">
        <f ca="1">SUM(OFFSET('2013년-2010년'!$BH$5, (COLUMN()-COLUMN($N$3))*25, 0, 4, 1))</f>
        <v>75153</v>
      </c>
      <c r="Q75" s="94">
        <f ca="1">SUM(OFFSET('2013년-2010년'!$BH$5, (COLUMN()-COLUMN($N$3))*25, 0, 4, 1))</f>
        <v>79366</v>
      </c>
    </row>
    <row r="76" spans="2:17">
      <c r="B76" s="98"/>
      <c r="C76" s="91" t="s">
        <v>65</v>
      </c>
      <c r="D76" s="94">
        <f>'Raw Data'!F403+'Raw Data'!F404+'Raw Data'!F405</f>
        <v>100781</v>
      </c>
      <c r="E76" s="94">
        <f>'Raw Data'!G403+'Raw Data'!G404+'Raw Data'!G405</f>
        <v>99712</v>
      </c>
      <c r="F76" s="94">
        <f>'Raw Data'!H403+'Raw Data'!H404+'Raw Data'!H405</f>
        <v>99417</v>
      </c>
      <c r="G76" s="94">
        <f>'Raw Data'!I403+'Raw Data'!I404+'Raw Data'!I405</f>
        <v>99504</v>
      </c>
      <c r="H76" s="94">
        <f>'Raw Data'!J403+'Raw Data'!J404+'Raw Data'!J405</f>
        <v>96060</v>
      </c>
      <c r="I76" s="94">
        <f>'Raw Data'!K403+'Raw Data'!K404+'Raw Data'!K405</f>
        <v>95227</v>
      </c>
      <c r="J76" s="94">
        <f>'Raw Data'!L403+'Raw Data'!L404+'Raw Data'!L405</f>
        <v>93929</v>
      </c>
      <c r="K76" s="94">
        <f>'Raw Data'!M403+'Raw Data'!M404+'Raw Data'!M405</f>
        <v>95132</v>
      </c>
      <c r="L76" s="94">
        <f>'Raw Data'!N403+'Raw Data'!N404+'Raw Data'!N405</f>
        <v>98996</v>
      </c>
      <c r="M76" s="94">
        <f>'Raw Data'!O403+'Raw Data'!O404+'Raw Data'!O405</f>
        <v>100841</v>
      </c>
      <c r="N76" s="94">
        <f ca="1">SUM(OFFSET('2013년-2010년'!$BH$9, (COLUMN()-COLUMN($N$3))*25, 0, 3, 1))</f>
        <v>102064</v>
      </c>
      <c r="O76" s="94">
        <f ca="1">SUM(OFFSET('2013년-2010년'!$BH$9, (COLUMN()-COLUMN($N$3))*25, 0, 3, 1))</f>
        <v>101534</v>
      </c>
      <c r="P76" s="94">
        <f ca="1">SUM(OFFSET('2013년-2010년'!$BH$9, (COLUMN()-COLUMN($N$3))*25, 0, 3, 1))</f>
        <v>104091</v>
      </c>
      <c r="Q76" s="94">
        <f ca="1">SUM(OFFSET('2013년-2010년'!$BH$9, (COLUMN()-COLUMN($N$3))*25, 0, 3, 1))</f>
        <v>106222</v>
      </c>
    </row>
    <row r="77" spans="2:17">
      <c r="B77" s="98"/>
      <c r="C77" s="91" t="s">
        <v>66</v>
      </c>
      <c r="D77" s="94">
        <f>'Raw Data'!F406+'Raw Data'!F407+'Raw Data'!F408+'Raw Data'!F409+'Raw Data'!F410+'Raw Data'!F411</f>
        <v>182284</v>
      </c>
      <c r="E77" s="94">
        <f>'Raw Data'!G406+'Raw Data'!G407+'Raw Data'!G408+'Raw Data'!G409+'Raw Data'!G410+'Raw Data'!G411</f>
        <v>184387</v>
      </c>
      <c r="F77" s="94">
        <f>'Raw Data'!H406+'Raw Data'!H407+'Raw Data'!H408+'Raw Data'!H409+'Raw Data'!H410+'Raw Data'!H411</f>
        <v>188162</v>
      </c>
      <c r="G77" s="94">
        <f>'Raw Data'!I406+'Raw Data'!I407+'Raw Data'!I408+'Raw Data'!I409+'Raw Data'!I410+'Raw Data'!I411</f>
        <v>193334</v>
      </c>
      <c r="H77" s="94">
        <f>'Raw Data'!J406+'Raw Data'!J407+'Raw Data'!J408+'Raw Data'!J409+'Raw Data'!J410+'Raw Data'!J411</f>
        <v>193701</v>
      </c>
      <c r="I77" s="94">
        <f>'Raw Data'!K406+'Raw Data'!K407+'Raw Data'!K408+'Raw Data'!K409+'Raw Data'!K410+'Raw Data'!K411</f>
        <v>197169</v>
      </c>
      <c r="J77" s="94">
        <f>'Raw Data'!L406+'Raw Data'!L407+'Raw Data'!L408+'Raw Data'!L409+'Raw Data'!L410+'Raw Data'!L411</f>
        <v>196173</v>
      </c>
      <c r="K77" s="94">
        <f>'Raw Data'!M406+'Raw Data'!M407+'Raw Data'!M408+'Raw Data'!M409+'Raw Data'!M410+'Raw Data'!M411</f>
        <v>199463</v>
      </c>
      <c r="L77" s="94">
        <f>'Raw Data'!N406+'Raw Data'!N407+'Raw Data'!N408+'Raw Data'!N409+'Raw Data'!N410+'Raw Data'!N411</f>
        <v>204289</v>
      </c>
      <c r="M77" s="94">
        <f>'Raw Data'!O406+'Raw Data'!O407+'Raw Data'!O408+'Raw Data'!O409+'Raw Data'!O410+'Raw Data'!O411</f>
        <v>205288</v>
      </c>
      <c r="N77" s="94">
        <f ca="1">SUM(OFFSET('2013년-2010년'!$BH$12, (COLUMN()-COLUMN($N$3))*25, 0, 6, 1))</f>
        <v>202982</v>
      </c>
      <c r="O77" s="94">
        <f ca="1">SUM(OFFSET('2013년-2010년'!$BH$12, (COLUMN()-COLUMN($N$3))*25, 0, 6, 1))</f>
        <v>207426</v>
      </c>
      <c r="P77" s="94">
        <f ca="1">SUM(OFFSET('2013년-2010년'!$BH$12, (COLUMN()-COLUMN($N$3))*25, 0, 6, 1))</f>
        <v>216420</v>
      </c>
      <c r="Q77" s="94">
        <f ca="1">SUM(OFFSET('2013년-2010년'!$BH$12, (COLUMN()-COLUMN($N$3))*25, 0, 6, 1))</f>
        <v>217296</v>
      </c>
    </row>
    <row r="78" spans="2:17">
      <c r="B78" s="98"/>
      <c r="C78" s="91" t="s">
        <v>67</v>
      </c>
      <c r="D78" s="94">
        <f>'Raw Data'!F412+'Raw Data'!F413+'Raw Data'!F414+'Raw Data'!F415+'Raw Data'!F416+'Raw Data'!F417+'Raw Data'!F418+'Raw Data'!F419</f>
        <v>67509</v>
      </c>
      <c r="E78" s="94">
        <f>'Raw Data'!G412+'Raw Data'!G413+'Raw Data'!G414+'Raw Data'!G415+'Raw Data'!G416+'Raw Data'!G417+'Raw Data'!G418+'Raw Data'!G419</f>
        <v>64810</v>
      </c>
      <c r="F78" s="94">
        <f>'Raw Data'!H412+'Raw Data'!H413+'Raw Data'!H414+'Raw Data'!H415+'Raw Data'!H416+'Raw Data'!H417+'Raw Data'!H418+'Raw Data'!H419</f>
        <v>62516</v>
      </c>
      <c r="G78" s="94">
        <f>'Raw Data'!I412+'Raw Data'!I413+'Raw Data'!I414+'Raw Data'!I415+'Raw Data'!I416+'Raw Data'!I417+'Raw Data'!I418+'Raw Data'!I419</f>
        <v>61688</v>
      </c>
      <c r="H78" s="94">
        <f>'Raw Data'!J412+'Raw Data'!J413+'Raw Data'!J414+'Raw Data'!J415+'Raw Data'!J416+'Raw Data'!J417+'Raw Data'!J418+'Raw Data'!J419</f>
        <v>57872</v>
      </c>
      <c r="I78" s="94">
        <f>'Raw Data'!K412+'Raw Data'!K413+'Raw Data'!K414+'Raw Data'!K415+'Raw Data'!K416+'Raw Data'!K417+'Raw Data'!K418+'Raw Data'!K419</f>
        <v>55673</v>
      </c>
      <c r="J78" s="94">
        <f>'Raw Data'!L412+'Raw Data'!L413+'Raw Data'!L414+'Raw Data'!L415+'Raw Data'!L416+'Raw Data'!L417+'Raw Data'!L418+'Raw Data'!L419</f>
        <v>53981</v>
      </c>
      <c r="K78" s="94">
        <f>'Raw Data'!M412+'Raw Data'!M413+'Raw Data'!M414+'Raw Data'!M415+'Raw Data'!M416+'Raw Data'!M417+'Raw Data'!M418+'Raw Data'!M419</f>
        <v>51844</v>
      </c>
      <c r="L78" s="94">
        <f>'Raw Data'!N412+'Raw Data'!N413+'Raw Data'!N414+'Raw Data'!N415+'Raw Data'!N416+'Raw Data'!N417+'Raw Data'!N418+'Raw Data'!N419</f>
        <v>51481</v>
      </c>
      <c r="M78" s="94">
        <f>'Raw Data'!O412+'Raw Data'!O413+'Raw Data'!O414+'Raw Data'!O415+'Raw Data'!O416+'Raw Data'!O417+'Raw Data'!O418+'Raw Data'!O419</f>
        <v>49829</v>
      </c>
      <c r="N78" s="94">
        <f ca="1">SUM(OFFSET('2013년-2010년'!$BH$18, (COLUMN()-COLUMN($N$3))*25, 0, 8, 1))</f>
        <v>48065</v>
      </c>
      <c r="O78" s="94">
        <f ca="1">SUM(OFFSET('2013년-2010년'!$BH$18, (COLUMN()-COLUMN($N$3))*25, 0, 8, 1))</f>
        <v>46237</v>
      </c>
      <c r="P78" s="94">
        <f ca="1">SUM(OFFSET('2013년-2010년'!$BH$18, (COLUMN()-COLUMN($N$3))*25, 0, 8, 1))</f>
        <v>43891</v>
      </c>
      <c r="Q78" s="94">
        <f ca="1">SUM(OFFSET('2013년-2010년'!$BH$18, (COLUMN()-COLUMN($N$3))*25, 0, 8, 1))</f>
        <v>42764</v>
      </c>
    </row>
    <row r="79" spans="2:17">
      <c r="B79" s="98" t="s">
        <v>86</v>
      </c>
      <c r="C79" s="91" t="s">
        <v>64</v>
      </c>
      <c r="D79" s="94">
        <f>'Raw Data'!F421+'Raw Data'!F422+'Raw Data'!F423+'Raw Data'!F424</f>
        <v>47090</v>
      </c>
      <c r="E79" s="94">
        <f>'Raw Data'!G421+'Raw Data'!G422+'Raw Data'!G423+'Raw Data'!G424</f>
        <v>48750</v>
      </c>
      <c r="F79" s="94">
        <f>'Raw Data'!H421+'Raw Data'!H422+'Raw Data'!H423+'Raw Data'!H424</f>
        <v>50626</v>
      </c>
      <c r="G79" s="94">
        <f>'Raw Data'!I421+'Raw Data'!I422+'Raw Data'!I423+'Raw Data'!I424</f>
        <v>53168</v>
      </c>
      <c r="H79" s="94">
        <f>'Raw Data'!J421+'Raw Data'!J422+'Raw Data'!J423+'Raw Data'!J424</f>
        <v>57222</v>
      </c>
      <c r="I79" s="94">
        <f>'Raw Data'!K421+'Raw Data'!K422+'Raw Data'!K423+'Raw Data'!K424</f>
        <v>59519</v>
      </c>
      <c r="J79" s="94">
        <f>'Raw Data'!L421+'Raw Data'!L422+'Raw Data'!L423+'Raw Data'!L424</f>
        <v>62066</v>
      </c>
      <c r="K79" s="94">
        <f>'Raw Data'!M421+'Raw Data'!M422+'Raw Data'!M423+'Raw Data'!M424</f>
        <v>64869</v>
      </c>
      <c r="L79" s="94">
        <f>'Raw Data'!N421+'Raw Data'!N422+'Raw Data'!N423+'Raw Data'!N424</f>
        <v>66678</v>
      </c>
      <c r="M79" s="94">
        <f>'Raw Data'!O421+'Raw Data'!O422+'Raw Data'!O423+'Raw Data'!O424</f>
        <v>69472</v>
      </c>
      <c r="N79" s="94">
        <f ca="1">SUM(OFFSET('2013년-2010년'!$BK$5, (COLUMN()-COLUMN($N$3))*25, 0, 4, 1))</f>
        <v>72175</v>
      </c>
      <c r="O79" s="94">
        <f ca="1">SUM(OFFSET('2013년-2010년'!$BK$5, (COLUMN()-COLUMN($N$3))*25, 0, 4, 1))</f>
        <v>73368</v>
      </c>
      <c r="P79" s="94">
        <f ca="1">SUM(OFFSET('2013년-2010년'!$BK$5, (COLUMN()-COLUMN($N$3))*25, 0, 4, 1))</f>
        <v>74532</v>
      </c>
      <c r="Q79" s="94">
        <f ca="1">SUM(OFFSET('2013년-2010년'!$BK$5, (COLUMN()-COLUMN($N$3))*25, 0, 4, 1))</f>
        <v>77011</v>
      </c>
    </row>
    <row r="80" spans="2:17">
      <c r="B80" s="98"/>
      <c r="C80" s="91" t="s">
        <v>65</v>
      </c>
      <c r="D80" s="94">
        <f>'Raw Data'!F425+'Raw Data'!F426+'Raw Data'!F427</f>
        <v>102981</v>
      </c>
      <c r="E80" s="94">
        <f>'Raw Data'!G425+'Raw Data'!G426+'Raw Data'!G427</f>
        <v>102020</v>
      </c>
      <c r="F80" s="94">
        <f>'Raw Data'!H425+'Raw Data'!H426+'Raw Data'!H427</f>
        <v>101137</v>
      </c>
      <c r="G80" s="94">
        <f>'Raw Data'!I425+'Raw Data'!I426+'Raw Data'!I427</f>
        <v>103152</v>
      </c>
      <c r="H80" s="94">
        <f>'Raw Data'!J425+'Raw Data'!J426+'Raw Data'!J427</f>
        <v>104472</v>
      </c>
      <c r="I80" s="94">
        <f>'Raw Data'!K425+'Raw Data'!K426+'Raw Data'!K427</f>
        <v>103140</v>
      </c>
      <c r="J80" s="94">
        <f>'Raw Data'!L425+'Raw Data'!L426+'Raw Data'!L427</f>
        <v>102283</v>
      </c>
      <c r="K80" s="94">
        <f>'Raw Data'!M425+'Raw Data'!M426+'Raw Data'!M427</f>
        <v>104164</v>
      </c>
      <c r="L80" s="94">
        <f>'Raw Data'!N425+'Raw Data'!N426+'Raw Data'!N427</f>
        <v>104872</v>
      </c>
      <c r="M80" s="94">
        <f>'Raw Data'!O425+'Raw Data'!O426+'Raw Data'!O427</f>
        <v>108721</v>
      </c>
      <c r="N80" s="94">
        <f ca="1">SUM(OFFSET('2013년-2010년'!$BK$9, (COLUMN()-COLUMN($N$3))*25, 0, 3, 1))</f>
        <v>111406</v>
      </c>
      <c r="O80" s="94">
        <f ca="1">SUM(OFFSET('2013년-2010년'!$BK$9, (COLUMN()-COLUMN($N$3))*25, 0, 3, 1))</f>
        <v>109982</v>
      </c>
      <c r="P80" s="94">
        <f ca="1">SUM(OFFSET('2013년-2010년'!$BK$9, (COLUMN()-COLUMN($N$3))*25, 0, 3, 1))</f>
        <v>109744</v>
      </c>
      <c r="Q80" s="94">
        <f ca="1">SUM(OFFSET('2013년-2010년'!$BK$9, (COLUMN()-COLUMN($N$3))*25, 0, 3, 1))</f>
        <v>110314</v>
      </c>
    </row>
    <row r="81" spans="2:17">
      <c r="B81" s="98"/>
      <c r="C81" s="91" t="s">
        <v>66</v>
      </c>
      <c r="D81" s="94">
        <f>'Raw Data'!F428+'Raw Data'!F429+'Raw Data'!F430+'Raw Data'!F431+'Raw Data'!F432+'Raw Data'!F433</f>
        <v>169169</v>
      </c>
      <c r="E81" s="94">
        <f>'Raw Data'!G428+'Raw Data'!G429+'Raw Data'!G430+'Raw Data'!G431+'Raw Data'!G432+'Raw Data'!G433</f>
        <v>171431</v>
      </c>
      <c r="F81" s="94">
        <f>'Raw Data'!H428+'Raw Data'!H429+'Raw Data'!H430+'Raw Data'!H431+'Raw Data'!H432+'Raw Data'!H433</f>
        <v>175988</v>
      </c>
      <c r="G81" s="94">
        <f>'Raw Data'!I428+'Raw Data'!I429+'Raw Data'!I430+'Raw Data'!I431+'Raw Data'!I432+'Raw Data'!I433</f>
        <v>180062</v>
      </c>
      <c r="H81" s="94">
        <f>'Raw Data'!J428+'Raw Data'!J429+'Raw Data'!J430+'Raw Data'!J431+'Raw Data'!J432+'Raw Data'!J433</f>
        <v>184992</v>
      </c>
      <c r="I81" s="94">
        <f>'Raw Data'!K428+'Raw Data'!K429+'Raw Data'!K430+'Raw Data'!K431+'Raw Data'!K432+'Raw Data'!K433</f>
        <v>187247</v>
      </c>
      <c r="J81" s="94">
        <f>'Raw Data'!L428+'Raw Data'!L429+'Raw Data'!L430+'Raw Data'!L431+'Raw Data'!L432+'Raw Data'!L433</f>
        <v>186889</v>
      </c>
      <c r="K81" s="94">
        <f>'Raw Data'!M428+'Raw Data'!M429+'Raw Data'!M430+'Raw Data'!M431+'Raw Data'!M432+'Raw Data'!M433</f>
        <v>188983</v>
      </c>
      <c r="L81" s="94">
        <f>'Raw Data'!N428+'Raw Data'!N429+'Raw Data'!N430+'Raw Data'!N431+'Raw Data'!N432+'Raw Data'!N433</f>
        <v>187614</v>
      </c>
      <c r="M81" s="94">
        <f>'Raw Data'!O428+'Raw Data'!O429+'Raw Data'!O430+'Raw Data'!O431+'Raw Data'!O432+'Raw Data'!O433</f>
        <v>188741</v>
      </c>
      <c r="N81" s="94">
        <f ca="1">SUM(OFFSET('2013년-2010년'!$BK$12, (COLUMN()-COLUMN($N$3))*25, 0, 6, 1))</f>
        <v>187844</v>
      </c>
      <c r="O81" s="94">
        <f ca="1">SUM(OFFSET('2013년-2010년'!$BK$12, (COLUMN()-COLUMN($N$3))*25, 0, 6, 1))</f>
        <v>185733</v>
      </c>
      <c r="P81" s="94">
        <f ca="1">SUM(OFFSET('2013년-2010년'!$BK$12, (COLUMN()-COLUMN($N$3))*25, 0, 6, 1))</f>
        <v>185095</v>
      </c>
      <c r="Q81" s="94">
        <f ca="1">SUM(OFFSET('2013년-2010년'!$BK$12, (COLUMN()-COLUMN($N$3))*25, 0, 6, 1))</f>
        <v>183950</v>
      </c>
    </row>
    <row r="82" spans="2:17">
      <c r="B82" s="98"/>
      <c r="C82" s="91" t="s">
        <v>67</v>
      </c>
      <c r="D82" s="94">
        <f>'Raw Data'!F434+'Raw Data'!F435+'Raw Data'!F436+'Raw Data'!F437+'Raw Data'!F438+'Raw Data'!F439+'Raw Data'!F440+'Raw Data'!F441</f>
        <v>70474</v>
      </c>
      <c r="E82" s="94">
        <f>'Raw Data'!G434+'Raw Data'!G435+'Raw Data'!G436+'Raw Data'!G437+'Raw Data'!G438+'Raw Data'!G439+'Raw Data'!G440+'Raw Data'!G441</f>
        <v>68231</v>
      </c>
      <c r="F82" s="94">
        <f>'Raw Data'!H434+'Raw Data'!H435+'Raw Data'!H436+'Raw Data'!H437+'Raw Data'!H438+'Raw Data'!H439+'Raw Data'!H440+'Raw Data'!H441</f>
        <v>66613</v>
      </c>
      <c r="G82" s="94">
        <f>'Raw Data'!I434+'Raw Data'!I435+'Raw Data'!I436+'Raw Data'!I437+'Raw Data'!I438+'Raw Data'!I439+'Raw Data'!I440+'Raw Data'!I441</f>
        <v>65190</v>
      </c>
      <c r="H82" s="94">
        <f>'Raw Data'!J434+'Raw Data'!J435+'Raw Data'!J436+'Raw Data'!J437+'Raw Data'!J438+'Raw Data'!J439+'Raw Data'!J440+'Raw Data'!J441</f>
        <v>62226</v>
      </c>
      <c r="I82" s="94">
        <f>'Raw Data'!K434+'Raw Data'!K435+'Raw Data'!K436+'Raw Data'!K437+'Raw Data'!K438+'Raw Data'!K439+'Raw Data'!K440+'Raw Data'!K441</f>
        <v>59479</v>
      </c>
      <c r="J82" s="94">
        <f>'Raw Data'!L434+'Raw Data'!L435+'Raw Data'!L436+'Raw Data'!L437+'Raw Data'!L438+'Raw Data'!L439+'Raw Data'!L440+'Raw Data'!L441</f>
        <v>57255</v>
      </c>
      <c r="K82" s="94">
        <f>'Raw Data'!M434+'Raw Data'!M435+'Raw Data'!M436+'Raw Data'!M437+'Raw Data'!M438+'Raw Data'!M439+'Raw Data'!M440+'Raw Data'!M441</f>
        <v>55231</v>
      </c>
      <c r="L82" s="94">
        <f>'Raw Data'!N434+'Raw Data'!N435+'Raw Data'!N436+'Raw Data'!N437+'Raw Data'!N438+'Raw Data'!N439+'Raw Data'!N440+'Raw Data'!N441</f>
        <v>53610</v>
      </c>
      <c r="M82" s="94">
        <f>'Raw Data'!O434+'Raw Data'!O435+'Raw Data'!O436+'Raw Data'!O437+'Raw Data'!O438+'Raw Data'!O439+'Raw Data'!O440+'Raw Data'!O441</f>
        <v>52327</v>
      </c>
      <c r="N82" s="94">
        <f ca="1">SUM(OFFSET('2013년-2010년'!$BK$18, (COLUMN()-COLUMN($N$3))*25, 0, 8, 1))</f>
        <v>50062</v>
      </c>
      <c r="O82" s="94">
        <f ca="1">SUM(OFFSET('2013년-2010년'!$BK$18, (COLUMN()-COLUMN($N$3))*25, 0, 8, 1))</f>
        <v>47185</v>
      </c>
      <c r="P82" s="94">
        <f ca="1">SUM(OFFSET('2013년-2010년'!$BK$18, (COLUMN()-COLUMN($N$3))*25, 0, 8, 1))</f>
        <v>44287</v>
      </c>
      <c r="Q82" s="94">
        <f ca="1">SUM(OFFSET('2013년-2010년'!$BK$18, (COLUMN()-COLUMN($N$3))*25, 0, 8, 1))</f>
        <v>42539</v>
      </c>
    </row>
    <row r="83" spans="2:17">
      <c r="B83" s="98" t="s">
        <v>87</v>
      </c>
      <c r="C83" s="91" t="s">
        <v>64</v>
      </c>
      <c r="D83" s="94">
        <f>'Raw Data'!F443+'Raw Data'!F444+'Raw Data'!F445+'Raw Data'!F446</f>
        <v>42787</v>
      </c>
      <c r="E83" s="94">
        <f>'Raw Data'!G443+'Raw Data'!G444+'Raw Data'!G445+'Raw Data'!G446</f>
        <v>45539</v>
      </c>
      <c r="F83" s="94">
        <f>'Raw Data'!H443+'Raw Data'!H444+'Raw Data'!H445+'Raw Data'!H446</f>
        <v>48016</v>
      </c>
      <c r="G83" s="94">
        <f>'Raw Data'!I443+'Raw Data'!I444+'Raw Data'!I445+'Raw Data'!I446</f>
        <v>52220</v>
      </c>
      <c r="H83" s="94">
        <f>'Raw Data'!J443+'Raw Data'!J444+'Raw Data'!J445+'Raw Data'!J446</f>
        <v>57255</v>
      </c>
      <c r="I83" s="94">
        <f>'Raw Data'!K443+'Raw Data'!K444+'Raw Data'!K445+'Raw Data'!K446</f>
        <v>61227</v>
      </c>
      <c r="J83" s="94">
        <f>'Raw Data'!L443+'Raw Data'!L444+'Raw Data'!L445+'Raw Data'!L446</f>
        <v>65407</v>
      </c>
      <c r="K83" s="94">
        <f>'Raw Data'!M443+'Raw Data'!M444+'Raw Data'!M445+'Raw Data'!M446</f>
        <v>69529</v>
      </c>
      <c r="L83" s="94">
        <f>'Raw Data'!N443+'Raw Data'!N444+'Raw Data'!N445+'Raw Data'!N446</f>
        <v>73220</v>
      </c>
      <c r="M83" s="94">
        <f>'Raw Data'!O443+'Raw Data'!O444+'Raw Data'!O445+'Raw Data'!O446</f>
        <v>76472</v>
      </c>
      <c r="N83" s="94">
        <f ca="1">SUM(OFFSET('2013년-2010년'!$BN$5, (COLUMN()-COLUMN($N$3))*25, 0, 4, 1))</f>
        <v>80069</v>
      </c>
      <c r="O83" s="94">
        <f ca="1">SUM(OFFSET('2013년-2010년'!$BN$5, (COLUMN()-COLUMN($N$3))*25, 0, 4, 1))</f>
        <v>83698</v>
      </c>
      <c r="P83" s="94">
        <f ca="1">SUM(OFFSET('2013년-2010년'!$BN$5, (COLUMN()-COLUMN($N$3))*25, 0, 4, 1))</f>
        <v>87106</v>
      </c>
      <c r="Q83" s="94">
        <f ca="1">SUM(OFFSET('2013년-2010년'!$BN$5, (COLUMN()-COLUMN($N$3))*25, 0, 4, 1))</f>
        <v>90858</v>
      </c>
    </row>
    <row r="84" spans="2:17">
      <c r="B84" s="98"/>
      <c r="C84" s="91" t="s">
        <v>65</v>
      </c>
      <c r="D84" s="94">
        <f>'Raw Data'!F447+'Raw Data'!F448+'Raw Data'!F449</f>
        <v>170169</v>
      </c>
      <c r="E84" s="94">
        <f>'Raw Data'!G447+'Raw Data'!G448+'Raw Data'!G449</f>
        <v>169990</v>
      </c>
      <c r="F84" s="94">
        <f>'Raw Data'!H447+'Raw Data'!H448+'Raw Data'!H449</f>
        <v>163497</v>
      </c>
      <c r="G84" s="94">
        <f>'Raw Data'!I447+'Raw Data'!I448+'Raw Data'!I449</f>
        <v>163010</v>
      </c>
      <c r="H84" s="94">
        <f>'Raw Data'!J447+'Raw Data'!J448+'Raw Data'!J449</f>
        <v>161318</v>
      </c>
      <c r="I84" s="94">
        <f>'Raw Data'!K447+'Raw Data'!K448+'Raw Data'!K449</f>
        <v>158164</v>
      </c>
      <c r="J84" s="94">
        <f>'Raw Data'!L447+'Raw Data'!L448+'Raw Data'!L449</f>
        <v>154487</v>
      </c>
      <c r="K84" s="94">
        <f>'Raw Data'!M447+'Raw Data'!M448+'Raw Data'!M449</f>
        <v>154679</v>
      </c>
      <c r="L84" s="94">
        <f>'Raw Data'!N447+'Raw Data'!N448+'Raw Data'!N449</f>
        <v>155496</v>
      </c>
      <c r="M84" s="94">
        <f>'Raw Data'!O447+'Raw Data'!O448+'Raw Data'!O449</f>
        <v>157645</v>
      </c>
      <c r="N84" s="94">
        <f ca="1">SUM(OFFSET('2013년-2010년'!$BN$9, (COLUMN()-COLUMN($N$3))*25, 0, 3, 1))</f>
        <v>160243</v>
      </c>
      <c r="O84" s="94">
        <f ca="1">SUM(OFFSET('2013년-2010년'!$BN$9, (COLUMN()-COLUMN($N$3))*25, 0, 3, 1))</f>
        <v>162485</v>
      </c>
      <c r="P84" s="94">
        <f ca="1">SUM(OFFSET('2013년-2010년'!$BN$9, (COLUMN()-COLUMN($N$3))*25, 0, 3, 1))</f>
        <v>164977</v>
      </c>
      <c r="Q84" s="94">
        <f ca="1">SUM(OFFSET('2013년-2010년'!$BN$9, (COLUMN()-COLUMN($N$3))*25, 0, 3, 1))</f>
        <v>168078</v>
      </c>
    </row>
    <row r="85" spans="2:17">
      <c r="B85" s="98"/>
      <c r="C85" s="91" t="s">
        <v>66</v>
      </c>
      <c r="D85" s="94">
        <f>'Raw Data'!F450+'Raw Data'!F451+'Raw Data'!F452+'Raw Data'!F453+'Raw Data'!F454+'Raw Data'!F455</f>
        <v>199509</v>
      </c>
      <c r="E85" s="94">
        <f>'Raw Data'!G450+'Raw Data'!G451+'Raw Data'!G452+'Raw Data'!G453+'Raw Data'!G454+'Raw Data'!G455</f>
        <v>203250</v>
      </c>
      <c r="F85" s="94">
        <f>'Raw Data'!H450+'Raw Data'!H451+'Raw Data'!H452+'Raw Data'!H453+'Raw Data'!H454+'Raw Data'!H455</f>
        <v>208065</v>
      </c>
      <c r="G85" s="94">
        <f>'Raw Data'!I450+'Raw Data'!I451+'Raw Data'!I452+'Raw Data'!I453+'Raw Data'!I454+'Raw Data'!I455</f>
        <v>215698</v>
      </c>
      <c r="H85" s="94">
        <f>'Raw Data'!J450+'Raw Data'!J451+'Raw Data'!J452+'Raw Data'!J453+'Raw Data'!J454+'Raw Data'!J455</f>
        <v>223567</v>
      </c>
      <c r="I85" s="94">
        <f>'Raw Data'!K450+'Raw Data'!K451+'Raw Data'!K452+'Raw Data'!K453+'Raw Data'!K454+'Raw Data'!K455</f>
        <v>228400</v>
      </c>
      <c r="J85" s="94">
        <f>'Raw Data'!L450+'Raw Data'!L451+'Raw Data'!L452+'Raw Data'!L453+'Raw Data'!L454+'Raw Data'!L455</f>
        <v>230989</v>
      </c>
      <c r="K85" s="94">
        <f>'Raw Data'!M450+'Raw Data'!M451+'Raw Data'!M452+'Raw Data'!M453+'Raw Data'!M454+'Raw Data'!M455</f>
        <v>234447</v>
      </c>
      <c r="L85" s="94">
        <f>'Raw Data'!N450+'Raw Data'!N451+'Raw Data'!N452+'Raw Data'!N453+'Raw Data'!N454+'Raw Data'!N455</f>
        <v>235330</v>
      </c>
      <c r="M85" s="94">
        <f>'Raw Data'!O450+'Raw Data'!O451+'Raw Data'!O452+'Raw Data'!O453+'Raw Data'!O454+'Raw Data'!O455</f>
        <v>235266</v>
      </c>
      <c r="N85" s="94">
        <f ca="1">SUM(OFFSET('2013년-2010년'!$BN$12, (COLUMN()-COLUMN($N$3))*25, 0, 6, 1))</f>
        <v>235111</v>
      </c>
      <c r="O85" s="94">
        <f ca="1">SUM(OFFSET('2013년-2010년'!$BN$12, (COLUMN()-COLUMN($N$3))*25, 0, 6, 1))</f>
        <v>237717</v>
      </c>
      <c r="P85" s="94">
        <f ca="1">SUM(OFFSET('2013년-2010년'!$BN$12, (COLUMN()-COLUMN($N$3))*25, 0, 6, 1))</f>
        <v>241245</v>
      </c>
      <c r="Q85" s="94">
        <f ca="1">SUM(OFFSET('2013년-2010년'!$BN$12, (COLUMN()-COLUMN($N$3))*25, 0, 6, 1))</f>
        <v>240137</v>
      </c>
    </row>
    <row r="86" spans="2:17">
      <c r="B86" s="98"/>
      <c r="C86" s="91" t="s">
        <v>67</v>
      </c>
      <c r="D86" s="94">
        <f>'Raw Data'!F456+'Raw Data'!F457+'Raw Data'!F458+'Raw Data'!F459+'Raw Data'!F460+'Raw Data'!F461+'Raw Data'!F462+'Raw Data'!F463</f>
        <v>85418</v>
      </c>
      <c r="E86" s="94">
        <f>'Raw Data'!G456+'Raw Data'!G457+'Raw Data'!G458+'Raw Data'!G459+'Raw Data'!G460+'Raw Data'!G461+'Raw Data'!G462+'Raw Data'!G463</f>
        <v>82447</v>
      </c>
      <c r="F86" s="94">
        <f>'Raw Data'!H456+'Raw Data'!H457+'Raw Data'!H458+'Raw Data'!H459+'Raw Data'!H460+'Raw Data'!H461+'Raw Data'!H462+'Raw Data'!H463</f>
        <v>79871</v>
      </c>
      <c r="G86" s="94">
        <f>'Raw Data'!I456+'Raw Data'!I457+'Raw Data'!I458+'Raw Data'!I459+'Raw Data'!I460+'Raw Data'!I461+'Raw Data'!I462+'Raw Data'!I463</f>
        <v>78875</v>
      </c>
      <c r="H86" s="94">
        <f>'Raw Data'!J456+'Raw Data'!J457+'Raw Data'!J458+'Raw Data'!J459+'Raw Data'!J460+'Raw Data'!J461+'Raw Data'!J462+'Raw Data'!J463</f>
        <v>75194</v>
      </c>
      <c r="I86" s="94">
        <f>'Raw Data'!K456+'Raw Data'!K457+'Raw Data'!K458+'Raw Data'!K459+'Raw Data'!K460+'Raw Data'!K461+'Raw Data'!K462+'Raw Data'!K463</f>
        <v>72249</v>
      </c>
      <c r="J86" s="94">
        <f>'Raw Data'!L456+'Raw Data'!L457+'Raw Data'!L458+'Raw Data'!L459+'Raw Data'!L460+'Raw Data'!L461+'Raw Data'!L462+'Raw Data'!L463</f>
        <v>70046</v>
      </c>
      <c r="K86" s="94">
        <f>'Raw Data'!M456+'Raw Data'!M457+'Raw Data'!M458+'Raw Data'!M459+'Raw Data'!M460+'Raw Data'!M461+'Raw Data'!M462+'Raw Data'!M463</f>
        <v>66952</v>
      </c>
      <c r="L86" s="94">
        <f>'Raw Data'!N456+'Raw Data'!N457+'Raw Data'!N458+'Raw Data'!N459+'Raw Data'!N460+'Raw Data'!N461+'Raw Data'!N462+'Raw Data'!N463</f>
        <v>64985</v>
      </c>
      <c r="M86" s="94">
        <f>'Raw Data'!O456+'Raw Data'!O457+'Raw Data'!O458+'Raw Data'!O459+'Raw Data'!O460+'Raw Data'!O461+'Raw Data'!O462+'Raw Data'!O463</f>
        <v>62577</v>
      </c>
      <c r="N86" s="94">
        <f ca="1">SUM(OFFSET('2013년-2010년'!$BN$18, (COLUMN()-COLUMN($N$3))*25, 0, 8, 1))</f>
        <v>59705</v>
      </c>
      <c r="O86" s="94">
        <f ca="1">SUM(OFFSET('2013년-2010년'!$BN$18, (COLUMN()-COLUMN($N$3))*25, 0, 8, 1))</f>
        <v>56620</v>
      </c>
      <c r="P86" s="94">
        <f ca="1">SUM(OFFSET('2013년-2010년'!$BN$18, (COLUMN()-COLUMN($N$3))*25, 0, 8, 1))</f>
        <v>53022</v>
      </c>
      <c r="Q86" s="94">
        <f ca="1">SUM(OFFSET('2013년-2010년'!$BN$18, (COLUMN()-COLUMN($N$3))*25, 0, 8, 1))</f>
        <v>50663</v>
      </c>
    </row>
    <row r="87" spans="2:17">
      <c r="B87" s="98" t="s">
        <v>88</v>
      </c>
      <c r="C87" s="91" t="s">
        <v>64</v>
      </c>
      <c r="D87" s="94">
        <f>'Raw Data'!F465+'Raw Data'!F466+'Raw Data'!F467+'Raw Data'!F468</f>
        <v>73245</v>
      </c>
      <c r="E87" s="94">
        <f>'Raw Data'!G465+'Raw Data'!G466+'Raw Data'!G467+'Raw Data'!G468</f>
        <v>74185</v>
      </c>
      <c r="F87" s="94">
        <f>'Raw Data'!H465+'Raw Data'!H466+'Raw Data'!H467+'Raw Data'!H468</f>
        <v>76726</v>
      </c>
      <c r="G87" s="94">
        <f>'Raw Data'!I465+'Raw Data'!I466+'Raw Data'!I467+'Raw Data'!I468</f>
        <v>79717</v>
      </c>
      <c r="H87" s="94">
        <f>'Raw Data'!J465+'Raw Data'!J466+'Raw Data'!J467+'Raw Data'!J468</f>
        <v>82568</v>
      </c>
      <c r="I87" s="94">
        <f>'Raw Data'!K465+'Raw Data'!K466+'Raw Data'!K467+'Raw Data'!K468</f>
        <v>84993</v>
      </c>
      <c r="J87" s="94">
        <f>'Raw Data'!L465+'Raw Data'!L466+'Raw Data'!L467+'Raw Data'!L468</f>
        <v>88018</v>
      </c>
      <c r="K87" s="94">
        <f>'Raw Data'!M465+'Raw Data'!M466+'Raw Data'!M467+'Raw Data'!M468</f>
        <v>91171</v>
      </c>
      <c r="L87" s="94">
        <f>'Raw Data'!N465+'Raw Data'!N466+'Raw Data'!N467+'Raw Data'!N468</f>
        <v>93165</v>
      </c>
      <c r="M87" s="94">
        <f>'Raw Data'!O465+'Raw Data'!O466+'Raw Data'!O467+'Raw Data'!O468</f>
        <v>95353</v>
      </c>
      <c r="N87" s="94">
        <f ca="1">SUM(OFFSET('2013년-2010년'!$BQ$5, (COLUMN()-COLUMN($N$3))*25, 0, 4, 1))</f>
        <v>94307</v>
      </c>
      <c r="O87" s="94">
        <f ca="1">SUM(OFFSET('2013년-2010년'!$BQ$5, (COLUMN()-COLUMN($N$3))*25, 0, 4, 1))</f>
        <v>93184</v>
      </c>
      <c r="P87" s="94">
        <f ca="1">SUM(OFFSET('2013년-2010년'!$BQ$5, (COLUMN()-COLUMN($N$3))*25, 0, 4, 1))</f>
        <v>93955</v>
      </c>
      <c r="Q87" s="94">
        <f ca="1">SUM(OFFSET('2013년-2010년'!$BQ$5, (COLUMN()-COLUMN($N$3))*25, 0, 4, 1))</f>
        <v>95168</v>
      </c>
    </row>
    <row r="88" spans="2:17">
      <c r="B88" s="98"/>
      <c r="C88" s="91" t="s">
        <v>65</v>
      </c>
      <c r="D88" s="94">
        <f>'Raw Data'!F469+'Raw Data'!F470+'Raw Data'!F471</f>
        <v>80406</v>
      </c>
      <c r="E88" s="94">
        <f>'Raw Data'!G469+'Raw Data'!G470+'Raw Data'!G471</f>
        <v>79784</v>
      </c>
      <c r="F88" s="94">
        <f>'Raw Data'!H469+'Raw Data'!H470+'Raw Data'!H471</f>
        <v>82043</v>
      </c>
      <c r="G88" s="94">
        <f>'Raw Data'!I469+'Raw Data'!I470+'Raw Data'!I471</f>
        <v>85954</v>
      </c>
      <c r="H88" s="94">
        <f>'Raw Data'!J469+'Raw Data'!J470+'Raw Data'!J471</f>
        <v>88661</v>
      </c>
      <c r="I88" s="94">
        <f>'Raw Data'!K469+'Raw Data'!K470+'Raw Data'!K471</f>
        <v>89812</v>
      </c>
      <c r="J88" s="94">
        <f>'Raw Data'!L469+'Raw Data'!L470+'Raw Data'!L471</f>
        <v>92956</v>
      </c>
      <c r="K88" s="94">
        <f>'Raw Data'!M469+'Raw Data'!M470+'Raw Data'!M471</f>
        <v>96362</v>
      </c>
      <c r="L88" s="94">
        <f>'Raw Data'!N469+'Raw Data'!N470+'Raw Data'!N471</f>
        <v>98816</v>
      </c>
      <c r="M88" s="94">
        <f>'Raw Data'!O469+'Raw Data'!O470+'Raw Data'!O471</f>
        <v>102200</v>
      </c>
      <c r="N88" s="94">
        <f ca="1">SUM(OFFSET('2013년-2010년'!$BQ$18, (COLUMN()-COLUMN($N$3))*25, 0, 3, 1))</f>
        <v>36822</v>
      </c>
      <c r="O88" s="94">
        <f ca="1">SUM(OFFSET('2013년-2010년'!$BQ$18, (COLUMN()-COLUMN($N$3))*25, 0, 3, 1))</f>
        <v>34291</v>
      </c>
      <c r="P88" s="94">
        <f ca="1">SUM(OFFSET('2013년-2010년'!$BQ$18, (COLUMN()-COLUMN($N$3))*25, 0, 3, 1))</f>
        <v>31981</v>
      </c>
      <c r="Q88" s="94">
        <f ca="1">SUM(OFFSET('2013년-2010년'!$BQ$18, (COLUMN()-COLUMN($N$3))*25, 0, 3, 1))</f>
        <v>30306</v>
      </c>
    </row>
    <row r="89" spans="2:17">
      <c r="B89" s="98"/>
      <c r="C89" s="91" t="s">
        <v>66</v>
      </c>
      <c r="D89" s="94">
        <f>'Raw Data'!F472+'Raw Data'!F473+'Raw Data'!F474+'Raw Data'!F475+'Raw Data'!F476+'Raw Data'!F477</f>
        <v>192766</v>
      </c>
      <c r="E89" s="94">
        <f>'Raw Data'!G472+'Raw Data'!G473+'Raw Data'!G474+'Raw Data'!G475+'Raw Data'!G476+'Raw Data'!G477</f>
        <v>192135</v>
      </c>
      <c r="F89" s="94">
        <f>'Raw Data'!H472+'Raw Data'!H473+'Raw Data'!H474+'Raw Data'!H475+'Raw Data'!H476+'Raw Data'!H477</f>
        <v>196720</v>
      </c>
      <c r="G89" s="94">
        <f>'Raw Data'!I472+'Raw Data'!I473+'Raw Data'!I474+'Raw Data'!I475+'Raw Data'!I476+'Raw Data'!I477</f>
        <v>203185</v>
      </c>
      <c r="H89" s="94">
        <f>'Raw Data'!J472+'Raw Data'!J473+'Raw Data'!J474+'Raw Data'!J475+'Raw Data'!J476+'Raw Data'!J477</f>
        <v>206742</v>
      </c>
      <c r="I89" s="94">
        <f>'Raw Data'!K472+'Raw Data'!K473+'Raw Data'!K474+'Raw Data'!K475+'Raw Data'!K476+'Raw Data'!K477</f>
        <v>208607</v>
      </c>
      <c r="J89" s="94">
        <f>'Raw Data'!L472+'Raw Data'!L473+'Raw Data'!L474+'Raw Data'!L475+'Raw Data'!L476+'Raw Data'!L477</f>
        <v>211222</v>
      </c>
      <c r="K89" s="94">
        <f>'Raw Data'!M472+'Raw Data'!M473+'Raw Data'!M474+'Raw Data'!M475+'Raw Data'!M476+'Raw Data'!M477</f>
        <v>212960</v>
      </c>
      <c r="L89" s="94">
        <f>'Raw Data'!N472+'Raw Data'!N473+'Raw Data'!N474+'Raw Data'!N475+'Raw Data'!N476+'Raw Data'!N477</f>
        <v>209997</v>
      </c>
      <c r="M89" s="94">
        <f>'Raw Data'!O472+'Raw Data'!O473+'Raw Data'!O474+'Raw Data'!O475+'Raw Data'!O476+'Raw Data'!O477</f>
        <v>209266</v>
      </c>
      <c r="N89" s="94">
        <f ca="1">SUM(OFFSET('2013년-2010년'!$BQ$12, (COLUMN()-COLUMN($N$3))*25, 0, 6, 1))</f>
        <v>204254</v>
      </c>
      <c r="O89" s="94">
        <f ca="1">SUM(OFFSET('2013년-2010년'!$BQ$12, (COLUMN()-COLUMN($N$3))*25, 0, 6, 1))</f>
        <v>201458</v>
      </c>
      <c r="P89" s="94">
        <f ca="1">SUM(OFFSET('2013년-2010년'!$BQ$12, (COLUMN()-COLUMN($N$3))*25, 0, 6, 1))</f>
        <v>200905</v>
      </c>
      <c r="Q89" s="94">
        <f ca="1">SUM(OFFSET('2013년-2010년'!$BQ$12, (COLUMN()-COLUMN($N$3))*25, 0, 6, 1))</f>
        <v>199950</v>
      </c>
    </row>
    <row r="90" spans="2:17">
      <c r="B90" s="98"/>
      <c r="C90" s="91" t="s">
        <v>67</v>
      </c>
      <c r="D90" s="94">
        <f>'Raw Data'!F478+'Raw Data'!F479+'Raw Data'!F480+'Raw Data'!F481+'Raw Data'!F482+'Raw Data'!F483+'Raw Data'!F484+'Raw Data'!F485</f>
        <v>65661</v>
      </c>
      <c r="E90" s="94">
        <f>'Raw Data'!G478+'Raw Data'!G479+'Raw Data'!G480+'Raw Data'!G481+'Raw Data'!G482+'Raw Data'!G483+'Raw Data'!G484+'Raw Data'!G485</f>
        <v>62347</v>
      </c>
      <c r="F90" s="94">
        <f>'Raw Data'!H478+'Raw Data'!H479+'Raw Data'!H480+'Raw Data'!H481+'Raw Data'!H482+'Raw Data'!H483+'Raw Data'!H484+'Raw Data'!H485</f>
        <v>60678</v>
      </c>
      <c r="G90" s="94">
        <f>'Raw Data'!I478+'Raw Data'!I479+'Raw Data'!I480+'Raw Data'!I481+'Raw Data'!I482+'Raw Data'!I483+'Raw Data'!I484+'Raw Data'!I485</f>
        <v>60169</v>
      </c>
      <c r="H90" s="94">
        <f>'Raw Data'!J478+'Raw Data'!J479+'Raw Data'!J480+'Raw Data'!J481+'Raw Data'!J482+'Raw Data'!J483+'Raw Data'!J484+'Raw Data'!J485</f>
        <v>57136</v>
      </c>
      <c r="I90" s="94">
        <f>'Raw Data'!K478+'Raw Data'!K479+'Raw Data'!K480+'Raw Data'!K481+'Raw Data'!K482+'Raw Data'!K483+'Raw Data'!K484+'Raw Data'!K485</f>
        <v>54751</v>
      </c>
      <c r="J90" s="94">
        <f>'Raw Data'!L478+'Raw Data'!L479+'Raw Data'!L480+'Raw Data'!L481+'Raw Data'!L482+'Raw Data'!L483+'Raw Data'!L484+'Raw Data'!L485</f>
        <v>53205</v>
      </c>
      <c r="K90" s="94">
        <f>'Raw Data'!M478+'Raw Data'!M479+'Raw Data'!M480+'Raw Data'!M481+'Raw Data'!M482+'Raw Data'!M483+'Raw Data'!M484+'Raw Data'!M485</f>
        <v>50984</v>
      </c>
      <c r="L90" s="94">
        <f>'Raw Data'!N478+'Raw Data'!N479+'Raw Data'!N480+'Raw Data'!N481+'Raw Data'!N482+'Raw Data'!N483+'Raw Data'!N484+'Raw Data'!N485</f>
        <v>49280</v>
      </c>
      <c r="M90" s="94">
        <f>'Raw Data'!O478+'Raw Data'!O479+'Raw Data'!O480+'Raw Data'!O481+'Raw Data'!O482+'Raw Data'!O483+'Raw Data'!O484+'Raw Data'!O485</f>
        <v>47469</v>
      </c>
      <c r="N90" s="94">
        <f ca="1">SUM(OFFSET('2013년-2010년'!$BQ$18, (COLUMN()-COLUMN($N$3))*25, 0, 8, 1))</f>
        <v>44674</v>
      </c>
      <c r="O90" s="94">
        <f ca="1">SUM(OFFSET('2013년-2010년'!$BQ$18, (COLUMN()-COLUMN($N$3))*25, 0, 8, 1))</f>
        <v>41763</v>
      </c>
      <c r="P90" s="94">
        <f ca="1">SUM(OFFSET('2013년-2010년'!$BQ$18, (COLUMN()-COLUMN($N$3))*25, 0, 8, 1))</f>
        <v>39035</v>
      </c>
      <c r="Q90" s="94">
        <f ca="1">SUM(OFFSET('2013년-2010년'!$BQ$18, (COLUMN()-COLUMN($N$3))*25, 0, 8, 1))</f>
        <v>37131</v>
      </c>
    </row>
    <row r="91" spans="2:17">
      <c r="B91" s="98" t="s">
        <v>89</v>
      </c>
      <c r="C91" s="91" t="s">
        <v>64</v>
      </c>
      <c r="D91" s="94">
        <f>'Raw Data'!F487+'Raw Data'!F488+'Raw Data'!F489+'Raw Data'!F490</f>
        <v>95144</v>
      </c>
      <c r="E91" s="94">
        <f>'Raw Data'!G487+'Raw Data'!G488+'Raw Data'!G489+'Raw Data'!G490</f>
        <v>92738</v>
      </c>
      <c r="F91" s="94">
        <f>'Raw Data'!H487+'Raw Data'!H488+'Raw Data'!H489+'Raw Data'!H490</f>
        <v>94169</v>
      </c>
      <c r="G91" s="94">
        <f>'Raw Data'!I487+'Raw Data'!I488+'Raw Data'!I489+'Raw Data'!I490</f>
        <v>96168</v>
      </c>
      <c r="H91" s="94">
        <f>'Raw Data'!J487+'Raw Data'!J488+'Raw Data'!J489+'Raw Data'!J490</f>
        <v>99452</v>
      </c>
      <c r="I91" s="94">
        <f>'Raw Data'!K487+'Raw Data'!K488+'Raw Data'!K489+'Raw Data'!K490</f>
        <v>100540</v>
      </c>
      <c r="J91" s="94">
        <f>'Raw Data'!L487+'Raw Data'!L488+'Raw Data'!L489+'Raw Data'!L490</f>
        <v>104695</v>
      </c>
      <c r="K91" s="94">
        <f>'Raw Data'!M487+'Raw Data'!M488+'Raw Data'!M489+'Raw Data'!M490</f>
        <v>108924</v>
      </c>
      <c r="L91" s="94">
        <f>'Raw Data'!N487+'Raw Data'!N488+'Raw Data'!N489+'Raw Data'!N490</f>
        <v>113244</v>
      </c>
      <c r="M91" s="94">
        <f>'Raw Data'!O487+'Raw Data'!O488+'Raw Data'!O489+'Raw Data'!O490</f>
        <v>115069</v>
      </c>
      <c r="N91" s="94">
        <f ca="1">SUM(OFFSET('2013년-2010년'!$BT$5, (COLUMN()-COLUMN($N$3))*25, 0, 3, 1))</f>
        <v>71996</v>
      </c>
      <c r="O91" s="94">
        <f ca="1">SUM(OFFSET('2013년-2010년'!$BT$5, (COLUMN()-COLUMN($N$3))*25, 0, 3, 1))</f>
        <v>73667</v>
      </c>
      <c r="P91" s="94">
        <f ca="1">SUM(OFFSET('2013년-2010년'!$BT$5, (COLUMN()-COLUMN($N$3))*25, 0, 3, 1))</f>
        <v>75868</v>
      </c>
      <c r="Q91" s="94">
        <f ca="1">SUM(OFFSET('2013년-2010년'!$BT$5, (COLUMN()-COLUMN($N$3))*25, 0, 3, 1))</f>
        <v>77551</v>
      </c>
    </row>
    <row r="92" spans="2:17">
      <c r="B92" s="98"/>
      <c r="C92" s="91" t="s">
        <v>65</v>
      </c>
      <c r="D92" s="94">
        <f>'Raw Data'!F491+'Raw Data'!F492+'Raw Data'!F493</f>
        <v>111236</v>
      </c>
      <c r="E92" s="94">
        <f>'Raw Data'!G491+'Raw Data'!G492+'Raw Data'!G493</f>
        <v>109161</v>
      </c>
      <c r="F92" s="94">
        <f>'Raw Data'!H491+'Raw Data'!H492+'Raw Data'!H493</f>
        <v>111416</v>
      </c>
      <c r="G92" s="94">
        <f>'Raw Data'!I491+'Raw Data'!I492+'Raw Data'!I493</f>
        <v>115569</v>
      </c>
      <c r="H92" s="94">
        <f>'Raw Data'!J491+'Raw Data'!J492+'Raw Data'!J493</f>
        <v>118714</v>
      </c>
      <c r="I92" s="94">
        <f>'Raw Data'!K491+'Raw Data'!K492+'Raw Data'!K493</f>
        <v>119421</v>
      </c>
      <c r="J92" s="94">
        <f>'Raw Data'!L491+'Raw Data'!L492+'Raw Data'!L493</f>
        <v>125198</v>
      </c>
      <c r="K92" s="94">
        <f>'Raw Data'!M491+'Raw Data'!M492+'Raw Data'!M493</f>
        <v>131353</v>
      </c>
      <c r="L92" s="94">
        <f>'Raw Data'!N491+'Raw Data'!N492+'Raw Data'!N493</f>
        <v>137662</v>
      </c>
      <c r="M92" s="94">
        <f>'Raw Data'!O491+'Raw Data'!O492+'Raw Data'!O493</f>
        <v>142523</v>
      </c>
      <c r="N92" s="94">
        <f ca="1">SUM(OFFSET('2013년-2010년'!$BT$9, (COLUMN()-COLUMN($N$3))*25, 0, 3, 1))</f>
        <v>141964</v>
      </c>
      <c r="O92" s="94">
        <f ca="1">SUM(OFFSET('2013년-2010년'!$BT$9, (COLUMN()-COLUMN($N$3))*25, 0, 3, 1))</f>
        <v>143883</v>
      </c>
      <c r="P92" s="94">
        <f ca="1">SUM(OFFSET('2013년-2010년'!$BT$9, (COLUMN()-COLUMN($N$3))*25, 0, 3, 1))</f>
        <v>146643</v>
      </c>
      <c r="Q92" s="94">
        <f ca="1">SUM(OFFSET('2013년-2010년'!$BT$9, (COLUMN()-COLUMN($N$3))*25, 0, 3, 1))</f>
        <v>150139</v>
      </c>
    </row>
    <row r="93" spans="2:17">
      <c r="B93" s="98"/>
      <c r="C93" s="91" t="s">
        <v>66</v>
      </c>
      <c r="D93" s="94">
        <f>'Raw Data'!F494+'Raw Data'!F495+'Raw Data'!F496+'Raw Data'!F497+'Raw Data'!F498+'Raw Data'!F499</f>
        <v>257296</v>
      </c>
      <c r="E93" s="94">
        <f>'Raw Data'!G494+'Raw Data'!G495+'Raw Data'!G496+'Raw Data'!G497+'Raw Data'!G498+'Raw Data'!G499</f>
        <v>250489</v>
      </c>
      <c r="F93" s="94">
        <f>'Raw Data'!H494+'Raw Data'!H495+'Raw Data'!H496+'Raw Data'!H497+'Raw Data'!H498+'Raw Data'!H499</f>
        <v>253989</v>
      </c>
      <c r="G93" s="94">
        <f>'Raw Data'!I494+'Raw Data'!I495+'Raw Data'!I496+'Raw Data'!I497+'Raw Data'!I498+'Raw Data'!I499</f>
        <v>257222</v>
      </c>
      <c r="H93" s="94">
        <f>'Raw Data'!J494+'Raw Data'!J495+'Raw Data'!J496+'Raw Data'!J497+'Raw Data'!J498+'Raw Data'!J499</f>
        <v>261018</v>
      </c>
      <c r="I93" s="94">
        <f>'Raw Data'!K494+'Raw Data'!K495+'Raw Data'!K496+'Raw Data'!K497+'Raw Data'!K498+'Raw Data'!K499</f>
        <v>260407</v>
      </c>
      <c r="J93" s="94">
        <f>'Raw Data'!L494+'Raw Data'!L495+'Raw Data'!L496+'Raw Data'!L497+'Raw Data'!L498+'Raw Data'!L499</f>
        <v>266099</v>
      </c>
      <c r="K93" s="94">
        <f>'Raw Data'!M494+'Raw Data'!M495+'Raw Data'!M496+'Raw Data'!M497+'Raw Data'!M498+'Raw Data'!M499</f>
        <v>269932</v>
      </c>
      <c r="L93" s="94">
        <f>'Raw Data'!N494+'Raw Data'!N495+'Raw Data'!N496+'Raw Data'!N497+'Raw Data'!N498+'Raw Data'!N499</f>
        <v>270524</v>
      </c>
      <c r="M93" s="94">
        <f>'Raw Data'!O494+'Raw Data'!O495+'Raw Data'!O496+'Raw Data'!O497+'Raw Data'!O498+'Raw Data'!O499</f>
        <v>268410</v>
      </c>
      <c r="N93" s="94">
        <f ca="1">SUM(OFFSET('2013년-2010년'!$BT$12, (COLUMN()-COLUMN($N$3))*25, 0, 6, 1))</f>
        <v>259765</v>
      </c>
      <c r="O93" s="94">
        <f ca="1">SUM(OFFSET('2013년-2010년'!$BT$12, (COLUMN()-COLUMN($N$3))*25, 0, 6, 1))</f>
        <v>259150</v>
      </c>
      <c r="P93" s="94">
        <f ca="1">SUM(OFFSET('2013년-2010년'!$BT$12, (COLUMN()-COLUMN($N$3))*25, 0, 6, 1))</f>
        <v>259094</v>
      </c>
      <c r="Q93" s="94">
        <f ca="1">SUM(OFFSET('2013년-2010년'!$BT$12, (COLUMN()-COLUMN($N$3))*25, 0, 6, 1))</f>
        <v>259621</v>
      </c>
    </row>
    <row r="94" spans="2:17">
      <c r="B94" s="98"/>
      <c r="C94" s="91" t="s">
        <v>67</v>
      </c>
      <c r="D94" s="94">
        <f>'Raw Data'!F500+'Raw Data'!F501+'Raw Data'!F502+'Raw Data'!F503+'Raw Data'!F504+'Raw Data'!F505+'Raw Data'!F506+'Raw Data'!F507</f>
        <v>86606</v>
      </c>
      <c r="E94" s="94">
        <f>'Raw Data'!G500+'Raw Data'!G501+'Raw Data'!G502+'Raw Data'!G503+'Raw Data'!G504+'Raw Data'!G505+'Raw Data'!G506+'Raw Data'!G507</f>
        <v>81715</v>
      </c>
      <c r="F94" s="94">
        <f>'Raw Data'!H500+'Raw Data'!H501+'Raw Data'!H502+'Raw Data'!H503+'Raw Data'!H504+'Raw Data'!H505+'Raw Data'!H506+'Raw Data'!H507</f>
        <v>78226</v>
      </c>
      <c r="G94" s="94">
        <f>'Raw Data'!I500+'Raw Data'!I501+'Raw Data'!I502+'Raw Data'!I503+'Raw Data'!I504+'Raw Data'!I505+'Raw Data'!I506+'Raw Data'!I507</f>
        <v>75096</v>
      </c>
      <c r="H94" s="94">
        <f>'Raw Data'!J500+'Raw Data'!J501+'Raw Data'!J502+'Raw Data'!J503+'Raw Data'!J504+'Raw Data'!J505+'Raw Data'!J506+'Raw Data'!J507</f>
        <v>71025</v>
      </c>
      <c r="I94" s="94">
        <f>'Raw Data'!K500+'Raw Data'!K501+'Raw Data'!K502+'Raw Data'!K503+'Raw Data'!K504+'Raw Data'!K505+'Raw Data'!K506+'Raw Data'!K507</f>
        <v>67085</v>
      </c>
      <c r="J94" s="94">
        <f>'Raw Data'!L500+'Raw Data'!L501+'Raw Data'!L502+'Raw Data'!L503+'Raw Data'!L504+'Raw Data'!L505+'Raw Data'!L506+'Raw Data'!L507</f>
        <v>65060</v>
      </c>
      <c r="K94" s="94">
        <f>'Raw Data'!M500+'Raw Data'!M501+'Raw Data'!M502+'Raw Data'!M503+'Raw Data'!M504+'Raw Data'!M505+'Raw Data'!M506+'Raw Data'!M507</f>
        <v>61931</v>
      </c>
      <c r="L94" s="94">
        <f>'Raw Data'!N500+'Raw Data'!N501+'Raw Data'!N502+'Raw Data'!N503+'Raw Data'!N504+'Raw Data'!N505+'Raw Data'!N506+'Raw Data'!N507</f>
        <v>60330</v>
      </c>
      <c r="M94" s="94">
        <f>'Raw Data'!O500+'Raw Data'!O501+'Raw Data'!O502+'Raw Data'!O503+'Raw Data'!O504+'Raw Data'!O505+'Raw Data'!O506+'Raw Data'!O507</f>
        <v>57444</v>
      </c>
      <c r="N94" s="94">
        <f ca="1">SUM(OFFSET('2013년-2010년'!$BT$18, (COLUMN()-COLUMN($N$3))*25, 0, 8, 1))</f>
        <v>53461</v>
      </c>
      <c r="O94" s="94">
        <f ca="1">SUM(OFFSET('2013년-2010년'!$BT$18, (COLUMN()-COLUMN($N$3))*25, 0, 8, 1))</f>
        <v>50348</v>
      </c>
      <c r="P94" s="94">
        <f ca="1">SUM(OFFSET('2013년-2010년'!$BT$18, (COLUMN()-COLUMN($N$3))*25, 0, 8, 1))</f>
        <v>47187</v>
      </c>
      <c r="Q94" s="94">
        <f ca="1">SUM(OFFSET('2013년-2010년'!$BT$18, (COLUMN()-COLUMN($N$3))*25, 0, 8, 1))</f>
        <v>44229</v>
      </c>
    </row>
    <row r="95" spans="2:17">
      <c r="B95" s="98" t="s">
        <v>90</v>
      </c>
      <c r="C95" s="91" t="s">
        <v>64</v>
      </c>
      <c r="D95" s="94">
        <f>'Raw Data'!F509+'Raw Data'!F510+'Raw Data'!F511+'Raw Data'!F512</f>
        <v>101213</v>
      </c>
      <c r="E95" s="94">
        <f>'Raw Data'!G509+'Raw Data'!G510+'Raw Data'!G511+'Raw Data'!G512</f>
        <v>104900</v>
      </c>
      <c r="F95" s="94">
        <f>'Raw Data'!H509+'Raw Data'!H510+'Raw Data'!H511+'Raw Data'!H512</f>
        <v>106443</v>
      </c>
      <c r="G95" s="94">
        <f>'Raw Data'!I509+'Raw Data'!I510+'Raw Data'!I511+'Raw Data'!I512</f>
        <v>110315</v>
      </c>
      <c r="H95" s="94">
        <f>'Raw Data'!J509+'Raw Data'!J510+'Raw Data'!J511+'Raw Data'!J512</f>
        <v>115876</v>
      </c>
      <c r="I95" s="94">
        <f>'Raw Data'!K509+'Raw Data'!K510+'Raw Data'!K511+'Raw Data'!K512</f>
        <v>117681</v>
      </c>
      <c r="J95" s="94">
        <f>'Raw Data'!L509+'Raw Data'!L510+'Raw Data'!L511+'Raw Data'!L512</f>
        <v>121403</v>
      </c>
      <c r="K95" s="94">
        <f>'Raw Data'!M509+'Raw Data'!M510+'Raw Data'!M511+'Raw Data'!M512</f>
        <v>123371</v>
      </c>
      <c r="L95" s="94">
        <f>'Raw Data'!N509+'Raw Data'!N510+'Raw Data'!N511+'Raw Data'!N512</f>
        <v>128144</v>
      </c>
      <c r="M95" s="94">
        <f>'Raw Data'!O509+'Raw Data'!O510+'Raw Data'!O511+'Raw Data'!O512</f>
        <v>132981</v>
      </c>
      <c r="N95" s="94">
        <f ca="1">SUM(OFFSET('2013년-2010년'!$BW$5, (COLUMN()-COLUMN($N$3))*25, 0, 4, 1))</f>
        <v>137193</v>
      </c>
      <c r="O95" s="94">
        <f ca="1">SUM(OFFSET('2013년-2010년'!$BW$5, (COLUMN()-COLUMN($N$3))*25, 0, 4, 1))</f>
        <v>141479</v>
      </c>
      <c r="P95" s="94">
        <f ca="1">SUM(OFFSET('2013년-2010년'!$BW$5, (COLUMN()-COLUMN($N$3))*25, 0, 4, 1))</f>
        <v>146761</v>
      </c>
      <c r="Q95" s="94">
        <f ca="1">SUM(OFFSET('2013년-2010년'!$BW$5, (COLUMN()-COLUMN($N$3))*25, 0, 4, 1))</f>
        <v>150809</v>
      </c>
    </row>
    <row r="96" spans="2:17">
      <c r="B96" s="98"/>
      <c r="C96" s="91" t="s">
        <v>65</v>
      </c>
      <c r="D96" s="94">
        <f>'Raw Data'!F513+'Raw Data'!F514+'Raw Data'!F515</f>
        <v>141457</v>
      </c>
      <c r="E96" s="94">
        <f>'Raw Data'!G513+'Raw Data'!G514+'Raw Data'!G515</f>
        <v>143279</v>
      </c>
      <c r="F96" s="94">
        <f>'Raw Data'!H513+'Raw Data'!H514+'Raw Data'!H515</f>
        <v>145054</v>
      </c>
      <c r="G96" s="94">
        <f>'Raw Data'!I513+'Raw Data'!I514+'Raw Data'!I515</f>
        <v>149470</v>
      </c>
      <c r="H96" s="94">
        <f>'Raw Data'!J513+'Raw Data'!J514+'Raw Data'!J515</f>
        <v>152738</v>
      </c>
      <c r="I96" s="94">
        <f>'Raw Data'!K513+'Raw Data'!K514+'Raw Data'!K515</f>
        <v>150777</v>
      </c>
      <c r="J96" s="94">
        <f>'Raw Data'!L513+'Raw Data'!L514+'Raw Data'!L515</f>
        <v>150993</v>
      </c>
      <c r="K96" s="94">
        <f>'Raw Data'!M513+'Raw Data'!M514+'Raw Data'!M515</f>
        <v>151252</v>
      </c>
      <c r="L96" s="94">
        <f>'Raw Data'!N513+'Raw Data'!N514+'Raw Data'!N515</f>
        <v>154283</v>
      </c>
      <c r="M96" s="94">
        <f>'Raw Data'!O513+'Raw Data'!O514+'Raw Data'!O515</f>
        <v>158570</v>
      </c>
      <c r="N96" s="94">
        <f ca="1">SUM(OFFSET('2013년-2010년'!$BW$9, (COLUMN()-COLUMN($N$3))*25, 0, 3, 1))</f>
        <v>162738</v>
      </c>
      <c r="O96" s="94">
        <f ca="1">SUM(OFFSET('2013년-2010년'!$BW$9, (COLUMN()-COLUMN($N$3))*25, 0, 3, 1))</f>
        <v>165607</v>
      </c>
      <c r="P96" s="94">
        <f ca="1">SUM(OFFSET('2013년-2010년'!$BW$9, (COLUMN()-COLUMN($N$3))*25, 0, 3, 1))</f>
        <v>170033</v>
      </c>
      <c r="Q96" s="94">
        <f ca="1">SUM(OFFSET('2013년-2010년'!$BW$9, (COLUMN()-COLUMN($N$3))*25, 0, 3, 1))</f>
        <v>171956</v>
      </c>
    </row>
    <row r="97" spans="2:17">
      <c r="B97" s="98"/>
      <c r="C97" s="91" t="s">
        <v>66</v>
      </c>
      <c r="D97" s="94">
        <f>'Raw Data'!F516+'Raw Data'!F517+'Raw Data'!F518+'Raw Data'!F519+'Raw Data'!F520+'Raw Data'!F521</f>
        <v>308461</v>
      </c>
      <c r="E97" s="94">
        <f>'Raw Data'!G516+'Raw Data'!G517+'Raw Data'!G518+'Raw Data'!G519+'Raw Data'!G520+'Raw Data'!G521</f>
        <v>312762</v>
      </c>
      <c r="F97" s="94">
        <f>'Raw Data'!H516+'Raw Data'!H517+'Raw Data'!H518+'Raw Data'!H519+'Raw Data'!H520+'Raw Data'!H521</f>
        <v>314777</v>
      </c>
      <c r="G97" s="94">
        <f>'Raw Data'!I516+'Raw Data'!I517+'Raw Data'!I518+'Raw Data'!I519+'Raw Data'!I520+'Raw Data'!I521</f>
        <v>320658</v>
      </c>
      <c r="H97" s="94">
        <f>'Raw Data'!J516+'Raw Data'!J517+'Raw Data'!J518+'Raw Data'!J519+'Raw Data'!J520+'Raw Data'!J521</f>
        <v>326793</v>
      </c>
      <c r="I97" s="94">
        <f>'Raw Data'!K516+'Raw Data'!K517+'Raw Data'!K518+'Raw Data'!K519+'Raw Data'!K520+'Raw Data'!K521</f>
        <v>323685</v>
      </c>
      <c r="J97" s="94">
        <f>'Raw Data'!L516+'Raw Data'!L517+'Raw Data'!L518+'Raw Data'!L519+'Raw Data'!L520+'Raw Data'!L521</f>
        <v>322195</v>
      </c>
      <c r="K97" s="94">
        <f>'Raw Data'!M516+'Raw Data'!M517+'Raw Data'!M518+'Raw Data'!M519+'Raw Data'!M520+'Raw Data'!M521</f>
        <v>319259</v>
      </c>
      <c r="L97" s="94">
        <f>'Raw Data'!N516+'Raw Data'!N517+'Raw Data'!N518+'Raw Data'!N519+'Raw Data'!N520+'Raw Data'!N521</f>
        <v>316761</v>
      </c>
      <c r="M97" s="94">
        <f>'Raw Data'!O516+'Raw Data'!O517+'Raw Data'!O518+'Raw Data'!O519+'Raw Data'!O520+'Raw Data'!O521</f>
        <v>315218</v>
      </c>
      <c r="N97" s="94">
        <f ca="1">SUM(OFFSET('2013년-2010년'!$BT$12, (COLUMN()-COLUMN($N$3))*25, 0, 6, 1))</f>
        <v>259765</v>
      </c>
      <c r="O97" s="94">
        <f ca="1">SUM(OFFSET('2013년-2010년'!$BT$12, (COLUMN()-COLUMN($N$3))*25, 0, 6, 1))</f>
        <v>259150</v>
      </c>
      <c r="P97" s="94">
        <f ca="1">SUM(OFFSET('2013년-2010년'!$BT$12, (COLUMN()-COLUMN($N$3))*25, 0, 6, 1))</f>
        <v>259094</v>
      </c>
      <c r="Q97" s="94">
        <f ca="1">SUM(OFFSET('2013년-2010년'!$BT$12, (COLUMN()-COLUMN($N$3))*25, 0, 6, 1))</f>
        <v>259621</v>
      </c>
    </row>
    <row r="98" spans="2:17">
      <c r="B98" s="98"/>
      <c r="C98" s="91" t="s">
        <v>67</v>
      </c>
      <c r="D98" s="94">
        <f>'Raw Data'!F522+'Raw Data'!F523+'Raw Data'!F524+'Raw Data'!F525+'Raw Data'!F526+'Raw Data'!F527+'Raw Data'!F528+'Raw Data'!F529</f>
        <v>108894</v>
      </c>
      <c r="E98" s="94">
        <f>'Raw Data'!G522+'Raw Data'!G523+'Raw Data'!G524+'Raw Data'!G525+'Raw Data'!G526+'Raw Data'!G527+'Raw Data'!G528+'Raw Data'!G529</f>
        <v>103573</v>
      </c>
      <c r="F98" s="94">
        <f>'Raw Data'!H522+'Raw Data'!H523+'Raw Data'!H524+'Raw Data'!H525+'Raw Data'!H526+'Raw Data'!H527+'Raw Data'!H528+'Raw Data'!H529</f>
        <v>97691</v>
      </c>
      <c r="G98" s="94">
        <f>'Raw Data'!I522+'Raw Data'!I523+'Raw Data'!I524+'Raw Data'!I525+'Raw Data'!I526+'Raw Data'!I527+'Raw Data'!I528+'Raw Data'!I529</f>
        <v>93483</v>
      </c>
      <c r="H98" s="94">
        <f>'Raw Data'!J522+'Raw Data'!J523+'Raw Data'!J524+'Raw Data'!J525+'Raw Data'!J526+'Raw Data'!J527+'Raw Data'!J528+'Raw Data'!J529</f>
        <v>87334</v>
      </c>
      <c r="I98" s="94">
        <f>'Raw Data'!K522+'Raw Data'!K523+'Raw Data'!K524+'Raw Data'!K525+'Raw Data'!K526+'Raw Data'!K527+'Raw Data'!K528+'Raw Data'!K529</f>
        <v>81364</v>
      </c>
      <c r="J98" s="94">
        <f>'Raw Data'!L522+'Raw Data'!L523+'Raw Data'!L524+'Raw Data'!L525+'Raw Data'!L526+'Raw Data'!L527+'Raw Data'!L528+'Raw Data'!L529</f>
        <v>76582</v>
      </c>
      <c r="K98" s="94">
        <f>'Raw Data'!M522+'Raw Data'!M523+'Raw Data'!M524+'Raw Data'!M525+'Raw Data'!M526+'Raw Data'!M527+'Raw Data'!M528+'Raw Data'!M529</f>
        <v>71064</v>
      </c>
      <c r="L98" s="94">
        <f>'Raw Data'!N522+'Raw Data'!N523+'Raw Data'!N524+'Raw Data'!N525+'Raw Data'!N526+'Raw Data'!N527+'Raw Data'!N528+'Raw Data'!N529</f>
        <v>68292</v>
      </c>
      <c r="M98" s="94">
        <f>'Raw Data'!O522+'Raw Data'!O523+'Raw Data'!O524+'Raw Data'!O525+'Raw Data'!O526+'Raw Data'!O527+'Raw Data'!O528+'Raw Data'!O529</f>
        <v>65025</v>
      </c>
      <c r="N98" s="94">
        <f ca="1">SUM(OFFSET('2013년-2010년'!$BT$18, (COLUMN()-COLUMN($N$3))*25, 0, 8, 1))</f>
        <v>53461</v>
      </c>
      <c r="O98" s="94">
        <f ca="1">SUM(OFFSET('2013년-2010년'!$BT$18, (COLUMN()-COLUMN($N$3))*25, 0, 8, 1))</f>
        <v>50348</v>
      </c>
      <c r="P98" s="94">
        <f ca="1">SUM(OFFSET('2013년-2010년'!$BT$18, (COLUMN()-COLUMN($N$3))*25, 0, 8, 1))</f>
        <v>47187</v>
      </c>
      <c r="Q98" s="94">
        <f ca="1">SUM(OFFSET('2013년-2010년'!$BT$18, (COLUMN()-COLUMN($N$3))*25, 0, 8, 1))</f>
        <v>44229</v>
      </c>
    </row>
    <row r="99" spans="2:17">
      <c r="B99" s="98" t="s">
        <v>91</v>
      </c>
      <c r="C99" s="91" t="s">
        <v>64</v>
      </c>
      <c r="D99" s="94">
        <f>'Raw Data'!F531+'Raw Data'!F532+'Raw Data'!F533+'Raw Data'!F534</f>
        <v>70107</v>
      </c>
      <c r="E99" s="94">
        <f>'Raw Data'!G531+'Raw Data'!G532+'Raw Data'!G533+'Raw Data'!G534</f>
        <v>71968</v>
      </c>
      <c r="F99" s="94">
        <f>'Raw Data'!H531+'Raw Data'!H532+'Raw Data'!H533+'Raw Data'!H534</f>
        <v>73485</v>
      </c>
      <c r="G99" s="94">
        <f>'Raw Data'!I531+'Raw Data'!I532+'Raw Data'!I533+'Raw Data'!I534</f>
        <v>74041</v>
      </c>
      <c r="H99" s="94">
        <f>'Raw Data'!J531+'Raw Data'!J532+'Raw Data'!J533+'Raw Data'!J534</f>
        <v>70970</v>
      </c>
      <c r="I99" s="94">
        <f>'Raw Data'!K531+'Raw Data'!K532+'Raw Data'!K533+'Raw Data'!K534</f>
        <v>71340</v>
      </c>
      <c r="J99" s="94">
        <f>'Raw Data'!L531+'Raw Data'!L532+'Raw Data'!L533+'Raw Data'!L534</f>
        <v>75427</v>
      </c>
      <c r="K99" s="94">
        <f>'Raw Data'!M531+'Raw Data'!M532+'Raw Data'!M533+'Raw Data'!M534</f>
        <v>78455</v>
      </c>
      <c r="L99" s="94">
        <f>'Raw Data'!N531+'Raw Data'!N532+'Raw Data'!N533+'Raw Data'!N534</f>
        <v>84147</v>
      </c>
      <c r="M99" s="94">
        <f>'Raw Data'!O531+'Raw Data'!O532+'Raw Data'!O533+'Raw Data'!O534</f>
        <v>90443</v>
      </c>
      <c r="N99" s="94">
        <f ca="1">SUM(OFFSET('2013년-2010년'!$BZ$5, (COLUMN()-COLUMN($N$3))*25, 0, 4, 1))</f>
        <v>94750</v>
      </c>
      <c r="O99" s="94">
        <f ca="1">SUM(OFFSET('2013년-2010년'!$BZ$5, (COLUMN()-COLUMN($N$3))*25, 0, 4, 1))</f>
        <v>98643</v>
      </c>
      <c r="P99" s="94">
        <f ca="1">SUM(OFFSET('2013년-2010년'!$BZ$5, (COLUMN()-COLUMN($N$3))*25, 0, 4, 1))</f>
        <v>103093</v>
      </c>
      <c r="Q99" s="94">
        <f ca="1">SUM(OFFSET('2013년-2010년'!$BZ$5, (COLUMN()-COLUMN($N$3))*25, 0, 4, 1))</f>
        <v>104797</v>
      </c>
    </row>
    <row r="100" spans="2:17">
      <c r="B100" s="98"/>
      <c r="C100" s="91" t="s">
        <v>65</v>
      </c>
      <c r="D100" s="94">
        <f>'Raw Data'!F535+'Raw Data'!F536+'Raw Data'!F537</f>
        <v>93128</v>
      </c>
      <c r="E100" s="94">
        <f>'Raw Data'!G535+'Raw Data'!G536+'Raw Data'!G537</f>
        <v>94164</v>
      </c>
      <c r="F100" s="94">
        <f>'Raw Data'!H535+'Raw Data'!H536+'Raw Data'!H537</f>
        <v>96156</v>
      </c>
      <c r="G100" s="94">
        <f>'Raw Data'!I535+'Raw Data'!I536+'Raw Data'!I537</f>
        <v>96498</v>
      </c>
      <c r="H100" s="94">
        <f>'Raw Data'!J535+'Raw Data'!J536+'Raw Data'!J537</f>
        <v>91463</v>
      </c>
      <c r="I100" s="94">
        <f>'Raw Data'!K535+'Raw Data'!K536+'Raw Data'!K537</f>
        <v>90016</v>
      </c>
      <c r="J100" s="94">
        <f>'Raw Data'!L535+'Raw Data'!L536+'Raw Data'!L537</f>
        <v>93472</v>
      </c>
      <c r="K100" s="94">
        <f>'Raw Data'!M535+'Raw Data'!M536+'Raw Data'!M537</f>
        <v>97836</v>
      </c>
      <c r="L100" s="94">
        <f>'Raw Data'!N535+'Raw Data'!N536+'Raw Data'!N537</f>
        <v>103626</v>
      </c>
      <c r="M100" s="94">
        <f>'Raw Data'!O535+'Raw Data'!O536+'Raw Data'!O537</f>
        <v>110975</v>
      </c>
      <c r="N100" s="94">
        <f ca="1">SUM(OFFSET('2013년-2010년'!$BZ$9, (COLUMN()-COLUMN($N$3))*25, 0, 4, 1))</f>
        <v>153628</v>
      </c>
      <c r="O100" s="94">
        <f ca="1">SUM(OFFSET('2013년-2010년'!$BZ$9, (COLUMN()-COLUMN($N$3))*25, 0, 4, 1))</f>
        <v>157520</v>
      </c>
      <c r="P100" s="94">
        <f ca="1">SUM(OFFSET('2013년-2010년'!$BZ$9, (COLUMN()-COLUMN($N$3))*25, 0, 4, 1))</f>
        <v>162736</v>
      </c>
      <c r="Q100" s="94">
        <f ca="1">SUM(OFFSET('2013년-2010년'!$BZ$9, (COLUMN()-COLUMN($N$3))*25, 0, 4, 1))</f>
        <v>164525</v>
      </c>
    </row>
    <row r="101" spans="2:17">
      <c r="B101" s="98"/>
      <c r="C101" s="91" t="s">
        <v>66</v>
      </c>
      <c r="D101" s="94">
        <f>'Raw Data'!F538+'Raw Data'!F539+'Raw Data'!F540+'Raw Data'!F541+'Raw Data'!F542+'Raw Data'!F543</f>
        <v>217099</v>
      </c>
      <c r="E101" s="94">
        <f>'Raw Data'!G538+'Raw Data'!G539+'Raw Data'!G540+'Raw Data'!G541+'Raw Data'!G542+'Raw Data'!G543</f>
        <v>219565</v>
      </c>
      <c r="F101" s="94">
        <f>'Raw Data'!H538+'Raw Data'!H539+'Raw Data'!H540+'Raw Data'!H541+'Raw Data'!H542+'Raw Data'!H543</f>
        <v>222761</v>
      </c>
      <c r="G101" s="94">
        <f>'Raw Data'!I538+'Raw Data'!I539+'Raw Data'!I540+'Raw Data'!I541+'Raw Data'!I542+'Raw Data'!I543</f>
        <v>223440</v>
      </c>
      <c r="H101" s="94">
        <f>'Raw Data'!J538+'Raw Data'!J539+'Raw Data'!J540+'Raw Data'!J541+'Raw Data'!J542+'Raw Data'!J543</f>
        <v>214505</v>
      </c>
      <c r="I101" s="94">
        <f>'Raw Data'!K538+'Raw Data'!K539+'Raw Data'!K540+'Raw Data'!K541+'Raw Data'!K542+'Raw Data'!K543</f>
        <v>211794</v>
      </c>
      <c r="J101" s="94">
        <f>'Raw Data'!L538+'Raw Data'!L539+'Raw Data'!L540+'Raw Data'!L541+'Raw Data'!L542+'Raw Data'!L543</f>
        <v>215299</v>
      </c>
      <c r="K101" s="94">
        <f>'Raw Data'!M538+'Raw Data'!M539+'Raw Data'!M540+'Raw Data'!M541+'Raw Data'!M542+'Raw Data'!M543</f>
        <v>218985</v>
      </c>
      <c r="L101" s="94">
        <f>'Raw Data'!N538+'Raw Data'!N539+'Raw Data'!N540+'Raw Data'!N541+'Raw Data'!N542+'Raw Data'!N543</f>
        <v>223613</v>
      </c>
      <c r="M101" s="94">
        <f>'Raw Data'!O538+'Raw Data'!O539+'Raw Data'!O540+'Raw Data'!O541+'Raw Data'!O542+'Raw Data'!O543</f>
        <v>229661</v>
      </c>
      <c r="N101" s="94">
        <f ca="1">SUM(OFFSET('2013년-2010년'!$BZ$12, (COLUMN()-COLUMN($N$3))*25, 0, 6, 1))</f>
        <v>230042</v>
      </c>
      <c r="O101" s="94">
        <f ca="1">SUM(OFFSET('2013년-2010년'!$BZ$12, (COLUMN()-COLUMN($N$3))*25, 0, 6, 1))</f>
        <v>231159</v>
      </c>
      <c r="P101" s="94">
        <f ca="1">SUM(OFFSET('2013년-2010년'!$BZ$12, (COLUMN()-COLUMN($N$3))*25, 0, 6, 1))</f>
        <v>233634</v>
      </c>
      <c r="Q101" s="94">
        <f ca="1">SUM(OFFSET('2013년-2010년'!$BZ$12, (COLUMN()-COLUMN($N$3))*25, 0, 6, 1))</f>
        <v>230633</v>
      </c>
    </row>
    <row r="102" spans="2:17">
      <c r="B102" s="98"/>
      <c r="C102" s="91" t="s">
        <v>67</v>
      </c>
      <c r="D102" s="94">
        <f>'Raw Data'!F544+'Raw Data'!F545+'Raw Data'!F546+'Raw Data'!F547+'Raw Data'!F548+'Raw Data'!F549+'Raw Data'!F550+'Raw Data'!F551</f>
        <v>82984</v>
      </c>
      <c r="E102" s="94">
        <f>'Raw Data'!G544+'Raw Data'!G545+'Raw Data'!G546+'Raw Data'!G547+'Raw Data'!G548+'Raw Data'!G549+'Raw Data'!G550+'Raw Data'!G551</f>
        <v>78340</v>
      </c>
      <c r="F102" s="94">
        <f>'Raw Data'!H544+'Raw Data'!H545+'Raw Data'!H546+'Raw Data'!H547+'Raw Data'!H548+'Raw Data'!H549+'Raw Data'!H550+'Raw Data'!H551</f>
        <v>74070</v>
      </c>
      <c r="G102" s="94">
        <f>'Raw Data'!I544+'Raw Data'!I545+'Raw Data'!I546+'Raw Data'!I547+'Raw Data'!I548+'Raw Data'!I549+'Raw Data'!I550+'Raw Data'!I551</f>
        <v>70019</v>
      </c>
      <c r="H102" s="94">
        <f>'Raw Data'!J544+'Raw Data'!J545+'Raw Data'!J546+'Raw Data'!J547+'Raw Data'!J548+'Raw Data'!J549+'Raw Data'!J550+'Raw Data'!J551</f>
        <v>63452</v>
      </c>
      <c r="I102" s="94">
        <f>'Raw Data'!K544+'Raw Data'!K545+'Raw Data'!K546+'Raw Data'!K547+'Raw Data'!K548+'Raw Data'!K549+'Raw Data'!K550+'Raw Data'!K551</f>
        <v>58770</v>
      </c>
      <c r="J102" s="94">
        <f>'Raw Data'!L544+'Raw Data'!L545+'Raw Data'!L546+'Raw Data'!L547+'Raw Data'!L548+'Raw Data'!L549+'Raw Data'!L550+'Raw Data'!L551</f>
        <v>56161</v>
      </c>
      <c r="K102" s="94">
        <f>'Raw Data'!M544+'Raw Data'!M545+'Raw Data'!M546+'Raw Data'!M547+'Raw Data'!M548+'Raw Data'!M549+'Raw Data'!M550+'Raw Data'!M551</f>
        <v>53195</v>
      </c>
      <c r="L102" s="94">
        <f>'Raw Data'!N544+'Raw Data'!N545+'Raw Data'!N546+'Raw Data'!N547+'Raw Data'!N548+'Raw Data'!N549+'Raw Data'!N550+'Raw Data'!N551</f>
        <v>51935</v>
      </c>
      <c r="M102" s="94">
        <f>'Raw Data'!O544+'Raw Data'!O545+'Raw Data'!O546+'Raw Data'!O547+'Raw Data'!O548+'Raw Data'!O549+'Raw Data'!O550+'Raw Data'!O551</f>
        <v>50253</v>
      </c>
      <c r="N102" s="94">
        <f ca="1">SUM(OFFSET('2013년-2010년'!$BZ$18, (COLUMN()-COLUMN($N$3))*25, 0, 8, 1))</f>
        <v>47812</v>
      </c>
      <c r="O102" s="94">
        <f ca="1">SUM(OFFSET('2013년-2010년'!$BZ$18, (COLUMN()-COLUMN($N$3))*25, 0, 8, 1))</f>
        <v>44941</v>
      </c>
      <c r="P102" s="94">
        <f ca="1">SUM(OFFSET('2013년-2010년'!$BZ$18, (COLUMN()-COLUMN($N$3))*25, 0, 8, 1))</f>
        <v>42256</v>
      </c>
      <c r="Q102" s="94">
        <f ca="1">SUM(OFFSET('2013년-2010년'!$BZ$18, (COLUMN()-COLUMN($N$3))*25, 0, 8, 1))</f>
        <v>39500</v>
      </c>
    </row>
  </sheetData>
  <mergeCells count="25">
    <mergeCell ref="B23:B26"/>
    <mergeCell ref="B3:B6"/>
    <mergeCell ref="B7:B10"/>
    <mergeCell ref="B11:B14"/>
    <mergeCell ref="B15:B18"/>
    <mergeCell ref="B19:B22"/>
    <mergeCell ref="B71:B74"/>
    <mergeCell ref="B27:B30"/>
    <mergeCell ref="B31:B34"/>
    <mergeCell ref="B35:B38"/>
    <mergeCell ref="B39:B42"/>
    <mergeCell ref="B43:B46"/>
    <mergeCell ref="B47:B50"/>
    <mergeCell ref="B51:B54"/>
    <mergeCell ref="B55:B58"/>
    <mergeCell ref="B59:B62"/>
    <mergeCell ref="B63:B66"/>
    <mergeCell ref="B67:B70"/>
    <mergeCell ref="B99:B102"/>
    <mergeCell ref="B75:B78"/>
    <mergeCell ref="B79:B82"/>
    <mergeCell ref="B83:B86"/>
    <mergeCell ref="B87:B90"/>
    <mergeCell ref="B91:B94"/>
    <mergeCell ref="B95:B9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0797-1349-4174-B76F-F7BC01518077}">
  <dimension ref="B1:O551"/>
  <sheetViews>
    <sheetView workbookViewId="0">
      <pane ySplit="1" topLeftCell="A516" activePane="bottomLeft" state="frozen"/>
      <selection pane="bottomLeft" activeCell="C205" sqref="C205"/>
    </sheetView>
  </sheetViews>
  <sheetFormatPr defaultRowHeight="17.399999999999999"/>
  <sheetData>
    <row r="1" spans="2:15" ht="18" thickBot="1">
      <c r="B1" s="1" t="s">
        <v>0</v>
      </c>
      <c r="C1" s="1" t="s">
        <v>1</v>
      </c>
      <c r="D1" s="1" t="s">
        <v>92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2:15" ht="18" thickBot="1">
      <c r="B2" s="3" t="s">
        <v>36</v>
      </c>
      <c r="C2" s="3" t="s">
        <v>35</v>
      </c>
      <c r="D2" s="3" t="s">
        <v>13</v>
      </c>
      <c r="E2" s="4">
        <v>149608</v>
      </c>
      <c r="F2" s="4">
        <v>150453</v>
      </c>
      <c r="G2" s="4">
        <v>152211</v>
      </c>
      <c r="H2" s="4">
        <v>153789</v>
      </c>
      <c r="I2" s="4">
        <v>158996</v>
      </c>
      <c r="J2" s="4">
        <v>161869</v>
      </c>
      <c r="K2" s="4">
        <v>163026</v>
      </c>
      <c r="L2" s="4">
        <v>164257</v>
      </c>
      <c r="M2" s="4">
        <v>161922</v>
      </c>
      <c r="N2" s="4">
        <v>163822</v>
      </c>
      <c r="O2" s="4">
        <v>165344</v>
      </c>
    </row>
    <row r="3" spans="2:15" ht="18" thickBot="1">
      <c r="B3" s="5"/>
      <c r="C3" s="5"/>
      <c r="D3" s="3" t="s">
        <v>14</v>
      </c>
      <c r="E3" s="4">
        <v>2449</v>
      </c>
      <c r="F3" s="4">
        <v>2543</v>
      </c>
      <c r="G3" s="4">
        <v>2694</v>
      </c>
      <c r="H3" s="4">
        <v>2849</v>
      </c>
      <c r="I3" s="4">
        <v>3197</v>
      </c>
      <c r="J3" s="4">
        <v>3689</v>
      </c>
      <c r="K3" s="4">
        <v>4041</v>
      </c>
      <c r="L3" s="4">
        <v>4277</v>
      </c>
      <c r="M3" s="4">
        <v>4438</v>
      </c>
      <c r="N3" s="4">
        <v>4516</v>
      </c>
      <c r="O3" s="4">
        <v>4609</v>
      </c>
    </row>
    <row r="4" spans="2:15" ht="18" thickBot="1">
      <c r="B4" s="5"/>
      <c r="C4" s="5"/>
      <c r="D4" s="3" t="s">
        <v>15</v>
      </c>
      <c r="E4" s="4">
        <v>3497</v>
      </c>
      <c r="F4" s="4">
        <v>3791</v>
      </c>
      <c r="G4" s="4">
        <v>4100</v>
      </c>
      <c r="H4" s="4">
        <v>4439</v>
      </c>
      <c r="I4" s="4">
        <v>4596</v>
      </c>
      <c r="J4" s="4">
        <v>4825</v>
      </c>
      <c r="K4" s="4">
        <v>4871</v>
      </c>
      <c r="L4" s="4">
        <v>5032</v>
      </c>
      <c r="M4" s="4">
        <v>4923</v>
      </c>
      <c r="N4" s="4">
        <v>5008</v>
      </c>
      <c r="O4" s="4">
        <v>4991</v>
      </c>
    </row>
    <row r="5" spans="2:15" ht="18" thickBot="1">
      <c r="B5" s="5"/>
      <c r="C5" s="5"/>
      <c r="D5" s="3" t="s">
        <v>16</v>
      </c>
      <c r="E5" s="4">
        <v>4644</v>
      </c>
      <c r="F5" s="4">
        <v>4734</v>
      </c>
      <c r="G5" s="4">
        <v>4930</v>
      </c>
      <c r="H5" s="4">
        <v>5092</v>
      </c>
      <c r="I5" s="4">
        <v>5261</v>
      </c>
      <c r="J5" s="4">
        <v>5256</v>
      </c>
      <c r="K5" s="4">
        <v>5416</v>
      </c>
      <c r="L5" s="4">
        <v>5509</v>
      </c>
      <c r="M5" s="4">
        <v>5552</v>
      </c>
      <c r="N5" s="4">
        <v>6000</v>
      </c>
      <c r="O5" s="4">
        <v>6704</v>
      </c>
    </row>
    <row r="6" spans="2:15" ht="18" thickBot="1">
      <c r="B6" s="5"/>
      <c r="C6" s="5"/>
      <c r="D6" s="3" t="s">
        <v>17</v>
      </c>
      <c r="E6" s="4">
        <v>5595</v>
      </c>
      <c r="F6" s="4">
        <v>5790</v>
      </c>
      <c r="G6" s="4">
        <v>5948</v>
      </c>
      <c r="H6" s="4">
        <v>5849</v>
      </c>
      <c r="I6" s="4">
        <v>6463</v>
      </c>
      <c r="J6" s="4">
        <v>7507</v>
      </c>
      <c r="K6" s="4">
        <v>7851</v>
      </c>
      <c r="L6" s="4">
        <v>8418</v>
      </c>
      <c r="M6" s="4">
        <v>8777</v>
      </c>
      <c r="N6" s="4">
        <v>9127</v>
      </c>
      <c r="O6" s="4">
        <v>9372</v>
      </c>
    </row>
    <row r="7" spans="2:15" ht="18" thickBot="1">
      <c r="B7" s="5"/>
      <c r="C7" s="5"/>
      <c r="D7" s="3" t="s">
        <v>18</v>
      </c>
      <c r="E7" s="4">
        <v>12174</v>
      </c>
      <c r="F7" s="4">
        <v>12649</v>
      </c>
      <c r="G7" s="4">
        <v>13088</v>
      </c>
      <c r="H7" s="4">
        <v>12935</v>
      </c>
      <c r="I7" s="4">
        <v>13721</v>
      </c>
      <c r="J7" s="4">
        <v>14593</v>
      </c>
      <c r="K7" s="4">
        <v>14485</v>
      </c>
      <c r="L7" s="4">
        <v>14429</v>
      </c>
      <c r="M7" s="4">
        <v>13759</v>
      </c>
      <c r="N7" s="4">
        <v>13416</v>
      </c>
      <c r="O7" s="4">
        <v>12979</v>
      </c>
    </row>
    <row r="8" spans="2:15" ht="18" thickBot="1">
      <c r="B8" s="5"/>
      <c r="C8" s="5"/>
      <c r="D8" s="3" t="s">
        <v>19</v>
      </c>
      <c r="E8" s="4">
        <v>14573</v>
      </c>
      <c r="F8" s="4">
        <v>14520</v>
      </c>
      <c r="G8" s="4">
        <v>14547</v>
      </c>
      <c r="H8" s="4">
        <v>14201</v>
      </c>
      <c r="I8" s="4">
        <v>14261</v>
      </c>
      <c r="J8" s="4">
        <v>13958</v>
      </c>
      <c r="K8" s="4">
        <v>13804</v>
      </c>
      <c r="L8" s="4">
        <v>13590</v>
      </c>
      <c r="M8" s="4">
        <v>13088</v>
      </c>
      <c r="N8" s="4">
        <v>13167</v>
      </c>
      <c r="O8" s="4">
        <v>13283</v>
      </c>
    </row>
    <row r="9" spans="2:15" ht="18" thickBot="1">
      <c r="B9" s="5"/>
      <c r="C9" s="5"/>
      <c r="D9" s="3" t="s">
        <v>20</v>
      </c>
      <c r="E9" s="4">
        <v>12207</v>
      </c>
      <c r="F9" s="4">
        <v>11751</v>
      </c>
      <c r="G9" s="4">
        <v>11419</v>
      </c>
      <c r="H9" s="4">
        <v>11044</v>
      </c>
      <c r="I9" s="4">
        <v>10902</v>
      </c>
      <c r="J9" s="4">
        <v>11008</v>
      </c>
      <c r="K9" s="4">
        <v>11150</v>
      </c>
      <c r="L9" s="4">
        <v>11486</v>
      </c>
      <c r="M9" s="4">
        <v>11559</v>
      </c>
      <c r="N9" s="4">
        <v>12282</v>
      </c>
      <c r="O9" s="4">
        <v>12696</v>
      </c>
    </row>
    <row r="10" spans="2:15" ht="18" thickBot="1">
      <c r="B10" s="5"/>
      <c r="C10" s="5"/>
      <c r="D10" s="3" t="s">
        <v>21</v>
      </c>
      <c r="E10" s="4">
        <v>9177</v>
      </c>
      <c r="F10" s="4">
        <v>9166</v>
      </c>
      <c r="G10" s="4">
        <v>9553</v>
      </c>
      <c r="H10" s="4">
        <v>9838</v>
      </c>
      <c r="I10" s="4">
        <v>10505</v>
      </c>
      <c r="J10" s="4">
        <v>10905</v>
      </c>
      <c r="K10" s="4">
        <v>11571</v>
      </c>
      <c r="L10" s="4">
        <v>11431</v>
      </c>
      <c r="M10" s="4">
        <v>11045</v>
      </c>
      <c r="N10" s="4">
        <v>11071</v>
      </c>
      <c r="O10" s="4">
        <v>11242</v>
      </c>
    </row>
    <row r="11" spans="2:15" ht="18" thickBot="1">
      <c r="B11" s="5"/>
      <c r="C11" s="5"/>
      <c r="D11" s="3" t="s">
        <v>22</v>
      </c>
      <c r="E11" s="4">
        <v>10034</v>
      </c>
      <c r="F11" s="4">
        <v>10461</v>
      </c>
      <c r="G11" s="4">
        <v>10477</v>
      </c>
      <c r="H11" s="4">
        <v>10479</v>
      </c>
      <c r="I11" s="4">
        <v>10525</v>
      </c>
      <c r="J11" s="4">
        <v>10550</v>
      </c>
      <c r="K11" s="4">
        <v>10781</v>
      </c>
      <c r="L11" s="4">
        <v>11637</v>
      </c>
      <c r="M11" s="4">
        <v>12194</v>
      </c>
      <c r="N11" s="4">
        <v>13435</v>
      </c>
      <c r="O11" s="4">
        <v>14467</v>
      </c>
    </row>
    <row r="12" spans="2:15" ht="18" thickBot="1">
      <c r="B12" s="5"/>
      <c r="C12" s="5"/>
      <c r="D12" s="3" t="s">
        <v>23</v>
      </c>
      <c r="E12" s="4">
        <v>9658</v>
      </c>
      <c r="F12" s="4">
        <v>9899</v>
      </c>
      <c r="G12" s="4">
        <v>10651</v>
      </c>
      <c r="H12" s="4">
        <v>11540</v>
      </c>
      <c r="I12" s="4">
        <v>12759</v>
      </c>
      <c r="J12" s="4">
        <v>13615</v>
      </c>
      <c r="K12" s="4">
        <v>14163</v>
      </c>
      <c r="L12" s="4">
        <v>14535</v>
      </c>
      <c r="M12" s="4">
        <v>14425</v>
      </c>
      <c r="N12" s="4">
        <v>14149</v>
      </c>
      <c r="O12" s="4">
        <v>14123</v>
      </c>
    </row>
    <row r="13" spans="2:15" ht="18" thickBot="1">
      <c r="B13" s="5"/>
      <c r="C13" s="5"/>
      <c r="D13" s="3" t="s">
        <v>24</v>
      </c>
      <c r="E13" s="4">
        <v>12328</v>
      </c>
      <c r="F13" s="4">
        <v>12892</v>
      </c>
      <c r="G13" s="4">
        <v>13230</v>
      </c>
      <c r="H13" s="4">
        <v>13564</v>
      </c>
      <c r="I13" s="4">
        <v>13399</v>
      </c>
      <c r="J13" s="4">
        <v>13323</v>
      </c>
      <c r="K13" s="4">
        <v>13355</v>
      </c>
      <c r="L13" s="4">
        <v>13398</v>
      </c>
      <c r="M13" s="4">
        <v>13347</v>
      </c>
      <c r="N13" s="4">
        <v>13956</v>
      </c>
      <c r="O13" s="4">
        <v>14388</v>
      </c>
    </row>
    <row r="14" spans="2:15" ht="18" thickBot="1">
      <c r="B14" s="5"/>
      <c r="C14" s="5"/>
      <c r="D14" s="3" t="s">
        <v>25</v>
      </c>
      <c r="E14" s="4">
        <v>11884</v>
      </c>
      <c r="F14" s="4">
        <v>11891</v>
      </c>
      <c r="G14" s="4">
        <v>11928</v>
      </c>
      <c r="H14" s="4">
        <v>12371</v>
      </c>
      <c r="I14" s="4">
        <v>13120</v>
      </c>
      <c r="J14" s="4">
        <v>13545</v>
      </c>
      <c r="K14" s="4">
        <v>13587</v>
      </c>
      <c r="L14" s="4">
        <v>13608</v>
      </c>
      <c r="M14" s="4">
        <v>13342</v>
      </c>
      <c r="N14" s="4">
        <v>13099</v>
      </c>
      <c r="O14" s="4">
        <v>12965</v>
      </c>
    </row>
    <row r="15" spans="2:15" ht="18" thickBot="1">
      <c r="B15" s="5"/>
      <c r="C15" s="5"/>
      <c r="D15" s="3" t="s">
        <v>26</v>
      </c>
      <c r="E15" s="4">
        <v>11548</v>
      </c>
      <c r="F15" s="4">
        <v>11602</v>
      </c>
      <c r="G15" s="4">
        <v>11688</v>
      </c>
      <c r="H15" s="4">
        <v>11770</v>
      </c>
      <c r="I15" s="4">
        <v>11780</v>
      </c>
      <c r="J15" s="4">
        <v>11576</v>
      </c>
      <c r="K15" s="4">
        <v>11209</v>
      </c>
      <c r="L15" s="4">
        <v>10725</v>
      </c>
      <c r="M15" s="4">
        <v>10382</v>
      </c>
      <c r="N15" s="4">
        <v>9704</v>
      </c>
      <c r="O15" s="4">
        <v>8988</v>
      </c>
    </row>
    <row r="16" spans="2:15" ht="18" thickBot="1">
      <c r="B16" s="5"/>
      <c r="C16" s="5"/>
      <c r="D16" s="3" t="s">
        <v>27</v>
      </c>
      <c r="E16" s="4">
        <v>9874</v>
      </c>
      <c r="F16" s="4">
        <v>9511</v>
      </c>
      <c r="G16" s="4">
        <v>9047</v>
      </c>
      <c r="H16" s="4">
        <v>8954</v>
      </c>
      <c r="I16" s="4">
        <v>8569</v>
      </c>
      <c r="J16" s="4">
        <v>7959</v>
      </c>
      <c r="K16" s="4">
        <v>7755</v>
      </c>
      <c r="L16" s="4">
        <v>7662</v>
      </c>
      <c r="M16" s="4">
        <v>7500</v>
      </c>
      <c r="N16" s="4">
        <v>7759</v>
      </c>
      <c r="O16" s="4">
        <v>7748</v>
      </c>
    </row>
    <row r="17" spans="2:15" ht="18" thickBot="1">
      <c r="B17" s="5"/>
      <c r="C17" s="5"/>
      <c r="D17" s="3" t="s">
        <v>28</v>
      </c>
      <c r="E17" s="4">
        <v>6532</v>
      </c>
      <c r="F17" s="4">
        <v>6277</v>
      </c>
      <c r="G17" s="4">
        <v>6251</v>
      </c>
      <c r="H17" s="4">
        <v>6312</v>
      </c>
      <c r="I17" s="4">
        <v>6784</v>
      </c>
      <c r="J17" s="4">
        <v>6754</v>
      </c>
      <c r="K17" s="4">
        <v>6596</v>
      </c>
      <c r="L17" s="4">
        <v>6605</v>
      </c>
      <c r="M17" s="4">
        <v>6661</v>
      </c>
      <c r="N17" s="4">
        <v>6867</v>
      </c>
      <c r="O17" s="4">
        <v>6956</v>
      </c>
    </row>
    <row r="18" spans="2:15" ht="18" thickBot="1">
      <c r="B18" s="5"/>
      <c r="C18" s="5"/>
      <c r="D18" s="3" t="s">
        <v>29</v>
      </c>
      <c r="E18" s="4">
        <v>5421</v>
      </c>
      <c r="F18" s="4">
        <v>5309</v>
      </c>
      <c r="G18" s="4">
        <v>5237</v>
      </c>
      <c r="H18" s="4">
        <v>5400</v>
      </c>
      <c r="I18" s="4">
        <v>5787</v>
      </c>
      <c r="J18" s="4">
        <v>5858</v>
      </c>
      <c r="K18" s="4">
        <v>5964</v>
      </c>
      <c r="L18" s="4">
        <v>5872</v>
      </c>
      <c r="M18" s="4">
        <v>5274</v>
      </c>
      <c r="N18" s="4">
        <v>4968</v>
      </c>
      <c r="O18" s="4">
        <v>4814</v>
      </c>
    </row>
    <row r="19" spans="2:15" ht="18" thickBot="1">
      <c r="B19" s="5"/>
      <c r="C19" s="5"/>
      <c r="D19" s="3" t="s">
        <v>30</v>
      </c>
      <c r="E19" s="4">
        <v>4351</v>
      </c>
      <c r="F19" s="4">
        <v>4342</v>
      </c>
      <c r="G19" s="4">
        <v>4358</v>
      </c>
      <c r="H19" s="4">
        <v>4089</v>
      </c>
      <c r="I19" s="4">
        <v>4011</v>
      </c>
      <c r="J19" s="4">
        <v>3849</v>
      </c>
      <c r="K19" s="4">
        <v>3549</v>
      </c>
      <c r="L19" s="4">
        <v>3329</v>
      </c>
      <c r="M19" s="4">
        <v>3112</v>
      </c>
      <c r="N19" s="4">
        <v>2871</v>
      </c>
      <c r="O19" s="4">
        <v>2663</v>
      </c>
    </row>
    <row r="20" spans="2:15" ht="18" thickBot="1">
      <c r="B20" s="5"/>
      <c r="C20" s="5"/>
      <c r="D20" s="3" t="s">
        <v>31</v>
      </c>
      <c r="E20" s="4">
        <v>2509</v>
      </c>
      <c r="F20" s="4">
        <v>2324</v>
      </c>
      <c r="G20" s="4">
        <v>2117</v>
      </c>
      <c r="H20" s="4">
        <v>2078</v>
      </c>
      <c r="I20" s="4">
        <v>1985</v>
      </c>
      <c r="J20" s="4">
        <v>1844</v>
      </c>
      <c r="K20" s="4">
        <v>1686</v>
      </c>
      <c r="L20" s="4">
        <v>1612</v>
      </c>
      <c r="M20" s="4">
        <v>1487</v>
      </c>
      <c r="N20" s="4">
        <v>1405</v>
      </c>
      <c r="O20" s="4">
        <v>1370</v>
      </c>
    </row>
    <row r="21" spans="2:15" ht="18" thickBot="1">
      <c r="B21" s="5"/>
      <c r="C21" s="5"/>
      <c r="D21" s="3" t="s">
        <v>32</v>
      </c>
      <c r="E21" s="6">
        <v>889</v>
      </c>
      <c r="F21" s="6">
        <v>764</v>
      </c>
      <c r="G21" s="6">
        <v>729</v>
      </c>
      <c r="H21" s="6">
        <v>753</v>
      </c>
      <c r="I21" s="6">
        <v>804</v>
      </c>
      <c r="J21" s="6">
        <v>727</v>
      </c>
      <c r="K21" s="6">
        <v>692</v>
      </c>
      <c r="L21" s="6">
        <v>626</v>
      </c>
      <c r="M21" s="6">
        <v>603</v>
      </c>
      <c r="N21" s="6">
        <v>589</v>
      </c>
      <c r="O21" s="6">
        <v>606</v>
      </c>
    </row>
    <row r="22" spans="2:15" ht="18" thickBot="1">
      <c r="B22" s="5"/>
      <c r="C22" s="5"/>
      <c r="D22" s="3" t="s">
        <v>33</v>
      </c>
      <c r="E22" s="6">
        <v>223</v>
      </c>
      <c r="F22" s="6">
        <v>202</v>
      </c>
      <c r="G22" s="6">
        <v>190</v>
      </c>
      <c r="H22" s="6">
        <v>200</v>
      </c>
      <c r="I22" s="6">
        <v>291</v>
      </c>
      <c r="J22" s="6">
        <v>275</v>
      </c>
      <c r="K22" s="6">
        <v>269</v>
      </c>
      <c r="L22" s="6">
        <v>250</v>
      </c>
      <c r="M22" s="6">
        <v>234</v>
      </c>
      <c r="N22" s="6">
        <v>223</v>
      </c>
      <c r="O22" s="6">
        <v>183</v>
      </c>
    </row>
    <row r="23" spans="2:15" ht="22.2" thickBot="1">
      <c r="B23" s="5"/>
      <c r="C23" s="5"/>
      <c r="D23" s="3" t="s">
        <v>34</v>
      </c>
      <c r="E23" s="6">
        <v>41</v>
      </c>
      <c r="F23" s="6">
        <v>35</v>
      </c>
      <c r="G23" s="6">
        <v>29</v>
      </c>
      <c r="H23" s="6">
        <v>32</v>
      </c>
      <c r="I23" s="6">
        <v>276</v>
      </c>
      <c r="J23" s="6">
        <v>253</v>
      </c>
      <c r="K23" s="6">
        <v>231</v>
      </c>
      <c r="L23" s="6">
        <v>226</v>
      </c>
      <c r="M23" s="6">
        <v>220</v>
      </c>
      <c r="N23" s="6">
        <v>210</v>
      </c>
      <c r="O23" s="6">
        <v>197</v>
      </c>
    </row>
    <row r="24" spans="2:15" ht="18" thickBot="1">
      <c r="B24" s="3" t="s">
        <v>37</v>
      </c>
      <c r="C24" s="3" t="s">
        <v>35</v>
      </c>
      <c r="D24" s="3" t="s">
        <v>13</v>
      </c>
      <c r="E24" s="4">
        <v>131214</v>
      </c>
      <c r="F24" s="4">
        <v>131793</v>
      </c>
      <c r="G24" s="4">
        <v>130785</v>
      </c>
      <c r="H24" s="4">
        <v>131787</v>
      </c>
      <c r="I24" s="4">
        <v>134635</v>
      </c>
      <c r="J24" s="4">
        <v>136488</v>
      </c>
      <c r="K24" s="4">
        <v>135633</v>
      </c>
      <c r="L24" s="4">
        <v>134593</v>
      </c>
      <c r="M24" s="4">
        <v>134409</v>
      </c>
      <c r="N24" s="4">
        <v>134329</v>
      </c>
      <c r="O24" s="4">
        <v>136227</v>
      </c>
    </row>
    <row r="25" spans="2:15" ht="18" thickBot="1">
      <c r="B25" s="5"/>
      <c r="C25" s="5"/>
      <c r="D25" s="3" t="s">
        <v>14</v>
      </c>
      <c r="E25" s="4">
        <v>2775</v>
      </c>
      <c r="F25" s="4">
        <v>2924</v>
      </c>
      <c r="G25" s="4">
        <v>3011</v>
      </c>
      <c r="H25" s="4">
        <v>3140</v>
      </c>
      <c r="I25" s="4">
        <v>3540</v>
      </c>
      <c r="J25" s="4">
        <v>4021</v>
      </c>
      <c r="K25" s="4">
        <v>4185</v>
      </c>
      <c r="L25" s="4">
        <v>4426</v>
      </c>
      <c r="M25" s="4">
        <v>4538</v>
      </c>
      <c r="N25" s="4">
        <v>4564</v>
      </c>
      <c r="O25" s="4">
        <v>4806</v>
      </c>
    </row>
    <row r="26" spans="2:15" ht="18" thickBot="1">
      <c r="B26" s="5"/>
      <c r="C26" s="5"/>
      <c r="D26" s="3" t="s">
        <v>15</v>
      </c>
      <c r="E26" s="4">
        <v>3048</v>
      </c>
      <c r="F26" s="4">
        <v>3219</v>
      </c>
      <c r="G26" s="4">
        <v>3454</v>
      </c>
      <c r="H26" s="4">
        <v>3674</v>
      </c>
      <c r="I26" s="4">
        <v>3827</v>
      </c>
      <c r="J26" s="4">
        <v>3949</v>
      </c>
      <c r="K26" s="4">
        <v>3935</v>
      </c>
      <c r="L26" s="4">
        <v>4002</v>
      </c>
      <c r="M26" s="4">
        <v>4080</v>
      </c>
      <c r="N26" s="4">
        <v>4063</v>
      </c>
      <c r="O26" s="4">
        <v>4036</v>
      </c>
    </row>
    <row r="27" spans="2:15" ht="18" thickBot="1">
      <c r="B27" s="5"/>
      <c r="C27" s="5"/>
      <c r="D27" s="3" t="s">
        <v>16</v>
      </c>
      <c r="E27" s="4">
        <v>3057</v>
      </c>
      <c r="F27" s="4">
        <v>3144</v>
      </c>
      <c r="G27" s="4">
        <v>3166</v>
      </c>
      <c r="H27" s="4">
        <v>3272</v>
      </c>
      <c r="I27" s="4">
        <v>3288</v>
      </c>
      <c r="J27" s="4">
        <v>3347</v>
      </c>
      <c r="K27" s="4">
        <v>3453</v>
      </c>
      <c r="L27" s="4">
        <v>3544</v>
      </c>
      <c r="M27" s="4">
        <v>3541</v>
      </c>
      <c r="N27" s="4">
        <v>3755</v>
      </c>
      <c r="O27" s="4">
        <v>4268</v>
      </c>
    </row>
    <row r="28" spans="2:15" ht="18" thickBot="1">
      <c r="B28" s="5"/>
      <c r="C28" s="5"/>
      <c r="D28" s="3" t="s">
        <v>17</v>
      </c>
      <c r="E28" s="4">
        <v>3604</v>
      </c>
      <c r="F28" s="4">
        <v>3711</v>
      </c>
      <c r="G28" s="4">
        <v>3785</v>
      </c>
      <c r="H28" s="4">
        <v>3698</v>
      </c>
      <c r="I28" s="4">
        <v>4006</v>
      </c>
      <c r="J28" s="4">
        <v>4662</v>
      </c>
      <c r="K28" s="4">
        <v>4964</v>
      </c>
      <c r="L28" s="4">
        <v>5229</v>
      </c>
      <c r="M28" s="4">
        <v>5640</v>
      </c>
      <c r="N28" s="4">
        <v>5791</v>
      </c>
      <c r="O28" s="4">
        <v>6026</v>
      </c>
    </row>
    <row r="29" spans="2:15" ht="18" thickBot="1">
      <c r="B29" s="5"/>
      <c r="C29" s="5"/>
      <c r="D29" s="3" t="s">
        <v>18</v>
      </c>
      <c r="E29" s="4">
        <v>8309</v>
      </c>
      <c r="F29" s="4">
        <v>8736</v>
      </c>
      <c r="G29" s="4">
        <v>9047</v>
      </c>
      <c r="H29" s="4">
        <v>9114</v>
      </c>
      <c r="I29" s="4">
        <v>9510</v>
      </c>
      <c r="J29" s="4">
        <v>9817</v>
      </c>
      <c r="K29" s="4">
        <v>9842</v>
      </c>
      <c r="L29" s="4">
        <v>9432</v>
      </c>
      <c r="M29" s="4">
        <v>9600</v>
      </c>
      <c r="N29" s="4">
        <v>9405</v>
      </c>
      <c r="O29" s="4">
        <v>9379</v>
      </c>
    </row>
    <row r="30" spans="2:15" ht="18" thickBot="1">
      <c r="B30" s="5"/>
      <c r="C30" s="5"/>
      <c r="D30" s="3" t="s">
        <v>19</v>
      </c>
      <c r="E30" s="4">
        <v>12314</v>
      </c>
      <c r="F30" s="4">
        <v>12677</v>
      </c>
      <c r="G30" s="4">
        <v>12365</v>
      </c>
      <c r="H30" s="4">
        <v>12329</v>
      </c>
      <c r="I30" s="4">
        <v>12167</v>
      </c>
      <c r="J30" s="4">
        <v>12105</v>
      </c>
      <c r="K30" s="4">
        <v>11591</v>
      </c>
      <c r="L30" s="4">
        <v>11294</v>
      </c>
      <c r="M30" s="4">
        <v>10797</v>
      </c>
      <c r="N30" s="4">
        <v>10599</v>
      </c>
      <c r="O30" s="4">
        <v>10711</v>
      </c>
    </row>
    <row r="31" spans="2:15" ht="18" thickBot="1">
      <c r="B31" s="5"/>
      <c r="C31" s="5"/>
      <c r="D31" s="3" t="s">
        <v>20</v>
      </c>
      <c r="E31" s="4">
        <v>13055</v>
      </c>
      <c r="F31" s="4">
        <v>12622</v>
      </c>
      <c r="G31" s="4">
        <v>11790</v>
      </c>
      <c r="H31" s="4">
        <v>11352</v>
      </c>
      <c r="I31" s="4">
        <v>11097</v>
      </c>
      <c r="J31" s="4">
        <v>11237</v>
      </c>
      <c r="K31" s="4">
        <v>11116</v>
      </c>
      <c r="L31" s="4">
        <v>10933</v>
      </c>
      <c r="M31" s="4">
        <v>11284</v>
      </c>
      <c r="N31" s="4">
        <v>11682</v>
      </c>
      <c r="O31" s="4">
        <v>12125</v>
      </c>
    </row>
    <row r="32" spans="2:15" ht="18" thickBot="1">
      <c r="B32" s="5"/>
      <c r="C32" s="5"/>
      <c r="D32" s="3" t="s">
        <v>21</v>
      </c>
      <c r="E32" s="4">
        <v>10551</v>
      </c>
      <c r="F32" s="4">
        <v>10231</v>
      </c>
      <c r="G32" s="4">
        <v>10046</v>
      </c>
      <c r="H32" s="4">
        <v>10386</v>
      </c>
      <c r="I32" s="4">
        <v>10843</v>
      </c>
      <c r="J32" s="4">
        <v>11281</v>
      </c>
      <c r="K32" s="4">
        <v>11435</v>
      </c>
      <c r="L32" s="4">
        <v>11129</v>
      </c>
      <c r="M32" s="4">
        <v>10827</v>
      </c>
      <c r="N32" s="4">
        <v>10565</v>
      </c>
      <c r="O32" s="4">
        <v>10544</v>
      </c>
    </row>
    <row r="33" spans="2:15" ht="18" thickBot="1">
      <c r="B33" s="5"/>
      <c r="C33" s="5"/>
      <c r="D33" s="3" t="s">
        <v>22</v>
      </c>
      <c r="E33" s="4">
        <v>9602</v>
      </c>
      <c r="F33" s="4">
        <v>9828</v>
      </c>
      <c r="G33" s="4">
        <v>9528</v>
      </c>
      <c r="H33" s="4">
        <v>9474</v>
      </c>
      <c r="I33" s="4">
        <v>9391</v>
      </c>
      <c r="J33" s="4">
        <v>9391</v>
      </c>
      <c r="K33" s="4">
        <v>9473</v>
      </c>
      <c r="L33" s="4">
        <v>9819</v>
      </c>
      <c r="M33" s="4">
        <v>10194</v>
      </c>
      <c r="N33" s="4">
        <v>10918</v>
      </c>
      <c r="O33" s="4">
        <v>11593</v>
      </c>
    </row>
    <row r="34" spans="2:15" ht="18" thickBot="1">
      <c r="B34" s="5"/>
      <c r="C34" s="5"/>
      <c r="D34" s="3" t="s">
        <v>23</v>
      </c>
      <c r="E34" s="4">
        <v>8238</v>
      </c>
      <c r="F34" s="4">
        <v>8302</v>
      </c>
      <c r="G34" s="4">
        <v>8586</v>
      </c>
      <c r="H34" s="4">
        <v>9183</v>
      </c>
      <c r="I34" s="4">
        <v>9920</v>
      </c>
      <c r="J34" s="4">
        <v>10531</v>
      </c>
      <c r="K34" s="4">
        <v>10902</v>
      </c>
      <c r="L34" s="4">
        <v>11296</v>
      </c>
      <c r="M34" s="4">
        <v>11310</v>
      </c>
      <c r="N34" s="4">
        <v>10994</v>
      </c>
      <c r="O34" s="4">
        <v>11074</v>
      </c>
    </row>
    <row r="35" spans="2:15" ht="18" thickBot="1">
      <c r="B35" s="5"/>
      <c r="C35" s="5"/>
      <c r="D35" s="3" t="s">
        <v>24</v>
      </c>
      <c r="E35" s="4">
        <v>9895</v>
      </c>
      <c r="F35" s="4">
        <v>10365</v>
      </c>
      <c r="G35" s="4">
        <v>10678</v>
      </c>
      <c r="H35" s="4">
        <v>10985</v>
      </c>
      <c r="I35" s="4">
        <v>10979</v>
      </c>
      <c r="J35" s="4">
        <v>10959</v>
      </c>
      <c r="K35" s="4">
        <v>10879</v>
      </c>
      <c r="L35" s="4">
        <v>10811</v>
      </c>
      <c r="M35" s="4">
        <v>10948</v>
      </c>
      <c r="N35" s="4">
        <v>11417</v>
      </c>
      <c r="O35" s="4">
        <v>12037</v>
      </c>
    </row>
    <row r="36" spans="2:15" ht="18" thickBot="1">
      <c r="B36" s="5"/>
      <c r="C36" s="5"/>
      <c r="D36" s="3" t="s">
        <v>25</v>
      </c>
      <c r="E36" s="4">
        <v>9971</v>
      </c>
      <c r="F36" s="4">
        <v>9962</v>
      </c>
      <c r="G36" s="4">
        <v>10023</v>
      </c>
      <c r="H36" s="4">
        <v>10382</v>
      </c>
      <c r="I36" s="4">
        <v>11141</v>
      </c>
      <c r="J36" s="4">
        <v>11589</v>
      </c>
      <c r="K36" s="4">
        <v>11800</v>
      </c>
      <c r="L36" s="4">
        <v>11779</v>
      </c>
      <c r="M36" s="4">
        <v>11861</v>
      </c>
      <c r="N36" s="4">
        <v>11788</v>
      </c>
      <c r="O36" s="4">
        <v>11664</v>
      </c>
    </row>
    <row r="37" spans="2:15" ht="18" thickBot="1">
      <c r="B37" s="5"/>
      <c r="C37" s="5"/>
      <c r="D37" s="3" t="s">
        <v>26</v>
      </c>
      <c r="E37" s="4">
        <v>9942</v>
      </c>
      <c r="F37" s="4">
        <v>10152</v>
      </c>
      <c r="G37" s="4">
        <v>10251</v>
      </c>
      <c r="H37" s="4">
        <v>10406</v>
      </c>
      <c r="I37" s="4">
        <v>10431</v>
      </c>
      <c r="J37" s="4">
        <v>10324</v>
      </c>
      <c r="K37" s="4">
        <v>10053</v>
      </c>
      <c r="L37" s="4">
        <v>9515</v>
      </c>
      <c r="M37" s="4">
        <v>9183</v>
      </c>
      <c r="N37" s="4">
        <v>8486</v>
      </c>
      <c r="O37" s="4">
        <v>8004</v>
      </c>
    </row>
    <row r="38" spans="2:15" ht="18" thickBot="1">
      <c r="B38" s="5"/>
      <c r="C38" s="5"/>
      <c r="D38" s="3" t="s">
        <v>27</v>
      </c>
      <c r="E38" s="4">
        <v>9075</v>
      </c>
      <c r="F38" s="4">
        <v>8781</v>
      </c>
      <c r="G38" s="4">
        <v>8401</v>
      </c>
      <c r="H38" s="4">
        <v>8205</v>
      </c>
      <c r="I38" s="4">
        <v>7669</v>
      </c>
      <c r="J38" s="4">
        <v>7187</v>
      </c>
      <c r="K38" s="4">
        <v>6750</v>
      </c>
      <c r="L38" s="4">
        <v>6674</v>
      </c>
      <c r="M38" s="4">
        <v>6497</v>
      </c>
      <c r="N38" s="4">
        <v>6580</v>
      </c>
      <c r="O38" s="4">
        <v>6491</v>
      </c>
    </row>
    <row r="39" spans="2:15" ht="18" thickBot="1">
      <c r="B39" s="5"/>
      <c r="C39" s="5"/>
      <c r="D39" s="3" t="s">
        <v>28</v>
      </c>
      <c r="E39" s="4">
        <v>6133</v>
      </c>
      <c r="F39" s="4">
        <v>5874</v>
      </c>
      <c r="G39" s="4">
        <v>5809</v>
      </c>
      <c r="H39" s="4">
        <v>5709</v>
      </c>
      <c r="I39" s="4">
        <v>5988</v>
      </c>
      <c r="J39" s="4">
        <v>5728</v>
      </c>
      <c r="K39" s="4">
        <v>5468</v>
      </c>
      <c r="L39" s="4">
        <v>5341</v>
      </c>
      <c r="M39" s="4">
        <v>5369</v>
      </c>
      <c r="N39" s="4">
        <v>5532</v>
      </c>
      <c r="O39" s="4">
        <v>5619</v>
      </c>
    </row>
    <row r="40" spans="2:15" ht="18" thickBot="1">
      <c r="B40" s="5"/>
      <c r="C40" s="5"/>
      <c r="D40" s="3" t="s">
        <v>29</v>
      </c>
      <c r="E40" s="4">
        <v>4865</v>
      </c>
      <c r="F40" s="4">
        <v>4754</v>
      </c>
      <c r="G40" s="4">
        <v>4587</v>
      </c>
      <c r="H40" s="4">
        <v>4634</v>
      </c>
      <c r="I40" s="4">
        <v>4858</v>
      </c>
      <c r="J40" s="4">
        <v>4756</v>
      </c>
      <c r="K40" s="4">
        <v>4682</v>
      </c>
      <c r="L40" s="4">
        <v>4576</v>
      </c>
      <c r="M40" s="4">
        <v>4161</v>
      </c>
      <c r="N40" s="4">
        <v>3935</v>
      </c>
      <c r="O40" s="4">
        <v>3866</v>
      </c>
    </row>
    <row r="41" spans="2:15" ht="18" thickBot="1">
      <c r="B41" s="5"/>
      <c r="C41" s="5"/>
      <c r="D41" s="3" t="s">
        <v>30</v>
      </c>
      <c r="E41" s="4">
        <v>3778</v>
      </c>
      <c r="F41" s="4">
        <v>3693</v>
      </c>
      <c r="G41" s="4">
        <v>3617</v>
      </c>
      <c r="H41" s="4">
        <v>3308</v>
      </c>
      <c r="I41" s="4">
        <v>3202</v>
      </c>
      <c r="J41" s="4">
        <v>3061</v>
      </c>
      <c r="K41" s="4">
        <v>2793</v>
      </c>
      <c r="L41" s="4">
        <v>2635</v>
      </c>
      <c r="M41" s="4">
        <v>2521</v>
      </c>
      <c r="N41" s="4">
        <v>2325</v>
      </c>
      <c r="O41" s="4">
        <v>2154</v>
      </c>
    </row>
    <row r="42" spans="2:15" ht="18" thickBot="1">
      <c r="B42" s="5"/>
      <c r="C42" s="5"/>
      <c r="D42" s="3" t="s">
        <v>31</v>
      </c>
      <c r="E42" s="4">
        <v>2045</v>
      </c>
      <c r="F42" s="4">
        <v>1908</v>
      </c>
      <c r="G42" s="4">
        <v>1784</v>
      </c>
      <c r="H42" s="4">
        <v>1693</v>
      </c>
      <c r="I42" s="4">
        <v>1668</v>
      </c>
      <c r="J42" s="4">
        <v>1518</v>
      </c>
      <c r="K42" s="4">
        <v>1414</v>
      </c>
      <c r="L42" s="4">
        <v>1321</v>
      </c>
      <c r="M42" s="4">
        <v>1266</v>
      </c>
      <c r="N42" s="4">
        <v>1181</v>
      </c>
      <c r="O42" s="4">
        <v>1096</v>
      </c>
    </row>
    <row r="43" spans="2:15" ht="18" thickBot="1">
      <c r="B43" s="5"/>
      <c r="C43" s="5"/>
      <c r="D43" s="3" t="s">
        <v>32</v>
      </c>
      <c r="E43" s="6">
        <v>735</v>
      </c>
      <c r="F43" s="6">
        <v>709</v>
      </c>
      <c r="G43" s="6">
        <v>670</v>
      </c>
      <c r="H43" s="6">
        <v>670</v>
      </c>
      <c r="I43" s="6">
        <v>700</v>
      </c>
      <c r="J43" s="6">
        <v>632</v>
      </c>
      <c r="K43" s="6">
        <v>535</v>
      </c>
      <c r="L43" s="6">
        <v>508</v>
      </c>
      <c r="M43" s="6">
        <v>474</v>
      </c>
      <c r="N43" s="6">
        <v>447</v>
      </c>
      <c r="O43" s="6">
        <v>456</v>
      </c>
    </row>
    <row r="44" spans="2:15" ht="18" thickBot="1">
      <c r="B44" s="5"/>
      <c r="C44" s="5"/>
      <c r="D44" s="3" t="s">
        <v>33</v>
      </c>
      <c r="E44" s="6">
        <v>198</v>
      </c>
      <c r="F44" s="6">
        <v>172</v>
      </c>
      <c r="G44" s="6">
        <v>157</v>
      </c>
      <c r="H44" s="6">
        <v>147</v>
      </c>
      <c r="I44" s="6">
        <v>205</v>
      </c>
      <c r="J44" s="6">
        <v>206</v>
      </c>
      <c r="K44" s="6">
        <v>184</v>
      </c>
      <c r="L44" s="6">
        <v>163</v>
      </c>
      <c r="M44" s="6">
        <v>158</v>
      </c>
      <c r="N44" s="6">
        <v>162</v>
      </c>
      <c r="O44" s="6">
        <v>148</v>
      </c>
    </row>
    <row r="45" spans="2:15" ht="22.2" thickBot="1">
      <c r="B45" s="5"/>
      <c r="C45" s="5"/>
      <c r="D45" s="3" t="s">
        <v>34</v>
      </c>
      <c r="E45" s="6">
        <v>24</v>
      </c>
      <c r="F45" s="6">
        <v>29</v>
      </c>
      <c r="G45" s="6">
        <v>30</v>
      </c>
      <c r="H45" s="6">
        <v>26</v>
      </c>
      <c r="I45" s="6">
        <v>205</v>
      </c>
      <c r="J45" s="6">
        <v>187</v>
      </c>
      <c r="K45" s="6">
        <v>179</v>
      </c>
      <c r="L45" s="6">
        <v>166</v>
      </c>
      <c r="M45" s="6">
        <v>160</v>
      </c>
      <c r="N45" s="6">
        <v>140</v>
      </c>
      <c r="O45" s="6">
        <v>130</v>
      </c>
    </row>
    <row r="46" spans="2:15" ht="18" thickBot="1">
      <c r="B46" s="3" t="s">
        <v>38</v>
      </c>
      <c r="C46" s="3" t="s">
        <v>35</v>
      </c>
      <c r="D46" s="3" t="s">
        <v>13</v>
      </c>
      <c r="E46" s="4">
        <v>217194</v>
      </c>
      <c r="F46" s="4">
        <v>227106</v>
      </c>
      <c r="G46" s="4">
        <v>233284</v>
      </c>
      <c r="H46" s="4">
        <v>237285</v>
      </c>
      <c r="I46" s="4">
        <v>244645</v>
      </c>
      <c r="J46" s="4">
        <v>245185</v>
      </c>
      <c r="K46" s="4">
        <v>245090</v>
      </c>
      <c r="L46" s="4">
        <v>244444</v>
      </c>
      <c r="M46" s="4">
        <v>245102</v>
      </c>
      <c r="N46" s="4">
        <v>247909</v>
      </c>
      <c r="O46" s="4">
        <v>249914</v>
      </c>
    </row>
    <row r="47" spans="2:15" ht="18" thickBot="1">
      <c r="B47" s="5"/>
      <c r="C47" s="5"/>
      <c r="D47" s="3" t="s">
        <v>14</v>
      </c>
      <c r="E47" s="4">
        <v>5230</v>
      </c>
      <c r="F47" s="4">
        <v>5605</v>
      </c>
      <c r="G47" s="4">
        <v>6019</v>
      </c>
      <c r="H47" s="4">
        <v>6364</v>
      </c>
      <c r="I47" s="4">
        <v>6897</v>
      </c>
      <c r="J47" s="4">
        <v>7504</v>
      </c>
      <c r="K47" s="4">
        <v>7839</v>
      </c>
      <c r="L47" s="4">
        <v>8252</v>
      </c>
      <c r="M47" s="4">
        <v>9011</v>
      </c>
      <c r="N47" s="4">
        <v>9572</v>
      </c>
      <c r="O47" s="4">
        <v>9715</v>
      </c>
    </row>
    <row r="48" spans="2:15" ht="18" thickBot="1">
      <c r="B48" s="5"/>
      <c r="C48" s="5"/>
      <c r="D48" s="3" t="s">
        <v>15</v>
      </c>
      <c r="E48" s="4">
        <v>6221</v>
      </c>
      <c r="F48" s="4">
        <v>6736</v>
      </c>
      <c r="G48" s="4">
        <v>7252</v>
      </c>
      <c r="H48" s="4">
        <v>7664</v>
      </c>
      <c r="I48" s="4">
        <v>7981</v>
      </c>
      <c r="J48" s="4">
        <v>8133</v>
      </c>
      <c r="K48" s="4">
        <v>8333</v>
      </c>
      <c r="L48" s="4">
        <v>8562</v>
      </c>
      <c r="M48" s="4">
        <v>8802</v>
      </c>
      <c r="N48" s="4">
        <v>8919</v>
      </c>
      <c r="O48" s="4">
        <v>9094</v>
      </c>
    </row>
    <row r="49" spans="2:15" ht="18" thickBot="1">
      <c r="B49" s="5"/>
      <c r="C49" s="5"/>
      <c r="D49" s="3" t="s">
        <v>16</v>
      </c>
      <c r="E49" s="4">
        <v>6820</v>
      </c>
      <c r="F49" s="4">
        <v>7034</v>
      </c>
      <c r="G49" s="4">
        <v>7421</v>
      </c>
      <c r="H49" s="4">
        <v>7601</v>
      </c>
      <c r="I49" s="4">
        <v>7775</v>
      </c>
      <c r="J49" s="4">
        <v>7889</v>
      </c>
      <c r="K49" s="4">
        <v>8097</v>
      </c>
      <c r="L49" s="4">
        <v>8426</v>
      </c>
      <c r="M49" s="4">
        <v>8604</v>
      </c>
      <c r="N49" s="4">
        <v>9078</v>
      </c>
      <c r="O49" s="4">
        <v>9744</v>
      </c>
    </row>
    <row r="50" spans="2:15" ht="18" thickBot="1">
      <c r="B50" s="5"/>
      <c r="C50" s="5"/>
      <c r="D50" s="3" t="s">
        <v>17</v>
      </c>
      <c r="E50" s="4">
        <v>7293</v>
      </c>
      <c r="F50" s="4">
        <v>7757</v>
      </c>
      <c r="G50" s="4">
        <v>8056</v>
      </c>
      <c r="H50" s="4">
        <v>8218</v>
      </c>
      <c r="I50" s="4">
        <v>8851</v>
      </c>
      <c r="J50" s="4">
        <v>9626</v>
      </c>
      <c r="K50" s="4">
        <v>10161</v>
      </c>
      <c r="L50" s="4">
        <v>10651</v>
      </c>
      <c r="M50" s="4">
        <v>11212</v>
      </c>
      <c r="N50" s="4">
        <v>11644</v>
      </c>
      <c r="O50" s="4">
        <v>12054</v>
      </c>
    </row>
    <row r="51" spans="2:15" ht="18" thickBot="1">
      <c r="B51" s="5"/>
      <c r="C51" s="5"/>
      <c r="D51" s="3" t="s">
        <v>18</v>
      </c>
      <c r="E51" s="4">
        <v>11504</v>
      </c>
      <c r="F51" s="4">
        <v>12618</v>
      </c>
      <c r="G51" s="4">
        <v>13547</v>
      </c>
      <c r="H51" s="4">
        <v>14147</v>
      </c>
      <c r="I51" s="4">
        <v>14684</v>
      </c>
      <c r="J51" s="4">
        <v>15253</v>
      </c>
      <c r="K51" s="4">
        <v>15347</v>
      </c>
      <c r="L51" s="4">
        <v>15042</v>
      </c>
      <c r="M51" s="4">
        <v>15281</v>
      </c>
      <c r="N51" s="4">
        <v>15443</v>
      </c>
      <c r="O51" s="4">
        <v>15322</v>
      </c>
    </row>
    <row r="52" spans="2:15" ht="18" thickBot="1">
      <c r="B52" s="5"/>
      <c r="C52" s="5"/>
      <c r="D52" s="3" t="s">
        <v>19</v>
      </c>
      <c r="E52" s="4">
        <v>18342</v>
      </c>
      <c r="F52" s="4">
        <v>19875</v>
      </c>
      <c r="G52" s="4">
        <v>20648</v>
      </c>
      <c r="H52" s="4">
        <v>20868</v>
      </c>
      <c r="I52" s="4">
        <v>21248</v>
      </c>
      <c r="J52" s="4">
        <v>21037</v>
      </c>
      <c r="K52" s="4">
        <v>20399</v>
      </c>
      <c r="L52" s="4">
        <v>19675</v>
      </c>
      <c r="M52" s="4">
        <v>18467</v>
      </c>
      <c r="N52" s="4">
        <v>18361</v>
      </c>
      <c r="O52" s="4">
        <v>18528</v>
      </c>
    </row>
    <row r="53" spans="2:15" ht="18" thickBot="1">
      <c r="B53" s="5"/>
      <c r="C53" s="5"/>
      <c r="D53" s="3" t="s">
        <v>20</v>
      </c>
      <c r="E53" s="4">
        <v>22145</v>
      </c>
      <c r="F53" s="4">
        <v>22423</v>
      </c>
      <c r="G53" s="4">
        <v>22474</v>
      </c>
      <c r="H53" s="4">
        <v>21403</v>
      </c>
      <c r="I53" s="4">
        <v>20950</v>
      </c>
      <c r="J53" s="4">
        <v>20748</v>
      </c>
      <c r="K53" s="4">
        <v>20700</v>
      </c>
      <c r="L53" s="4">
        <v>20632</v>
      </c>
      <c r="M53" s="4">
        <v>21088</v>
      </c>
      <c r="N53" s="4">
        <v>22198</v>
      </c>
      <c r="O53" s="4">
        <v>23628</v>
      </c>
    </row>
    <row r="54" spans="2:15" ht="18" thickBot="1">
      <c r="B54" s="5"/>
      <c r="C54" s="5"/>
      <c r="D54" s="3" t="s">
        <v>21</v>
      </c>
      <c r="E54" s="4">
        <v>17865</v>
      </c>
      <c r="F54" s="4">
        <v>18502</v>
      </c>
      <c r="G54" s="4">
        <v>19168</v>
      </c>
      <c r="H54" s="4">
        <v>19988</v>
      </c>
      <c r="I54" s="4">
        <v>20959</v>
      </c>
      <c r="J54" s="4">
        <v>21507</v>
      </c>
      <c r="K54" s="4">
        <v>21848</v>
      </c>
      <c r="L54" s="4">
        <v>21486</v>
      </c>
      <c r="M54" s="4">
        <v>21061</v>
      </c>
      <c r="N54" s="4">
        <v>20937</v>
      </c>
      <c r="O54" s="4">
        <v>20867</v>
      </c>
    </row>
    <row r="55" spans="2:15" ht="18" thickBot="1">
      <c r="B55" s="5"/>
      <c r="C55" s="5"/>
      <c r="D55" s="3" t="s">
        <v>22</v>
      </c>
      <c r="E55" s="4">
        <v>17345</v>
      </c>
      <c r="F55" s="4">
        <v>18391</v>
      </c>
      <c r="G55" s="4">
        <v>18662</v>
      </c>
      <c r="H55" s="4">
        <v>18464</v>
      </c>
      <c r="I55" s="4">
        <v>18636</v>
      </c>
      <c r="J55" s="4">
        <v>18287</v>
      </c>
      <c r="K55" s="4">
        <v>18534</v>
      </c>
      <c r="L55" s="4">
        <v>19459</v>
      </c>
      <c r="M55" s="4">
        <v>20716</v>
      </c>
      <c r="N55" s="4">
        <v>22070</v>
      </c>
      <c r="O55" s="4">
        <v>23210</v>
      </c>
    </row>
    <row r="56" spans="2:15" ht="18" thickBot="1">
      <c r="B56" s="5"/>
      <c r="C56" s="5"/>
      <c r="D56" s="3" t="s">
        <v>23</v>
      </c>
      <c r="E56" s="4">
        <v>14897</v>
      </c>
      <c r="F56" s="4">
        <v>15748</v>
      </c>
      <c r="G56" s="4">
        <v>16873</v>
      </c>
      <c r="H56" s="4">
        <v>18232</v>
      </c>
      <c r="I56" s="4">
        <v>20045</v>
      </c>
      <c r="J56" s="4">
        <v>21037</v>
      </c>
      <c r="K56" s="4">
        <v>21672</v>
      </c>
      <c r="L56" s="4">
        <v>22058</v>
      </c>
      <c r="M56" s="4">
        <v>21833</v>
      </c>
      <c r="N56" s="4">
        <v>21162</v>
      </c>
      <c r="O56" s="4">
        <v>20809</v>
      </c>
    </row>
    <row r="57" spans="2:15" ht="18" thickBot="1">
      <c r="B57" s="5"/>
      <c r="C57" s="5"/>
      <c r="D57" s="3" t="s">
        <v>24</v>
      </c>
      <c r="E57" s="4">
        <v>17848</v>
      </c>
      <c r="F57" s="4">
        <v>19218</v>
      </c>
      <c r="G57" s="4">
        <v>20230</v>
      </c>
      <c r="H57" s="4">
        <v>20467</v>
      </c>
      <c r="I57" s="4">
        <v>20227</v>
      </c>
      <c r="J57" s="4">
        <v>19598</v>
      </c>
      <c r="K57" s="4">
        <v>19035</v>
      </c>
      <c r="L57" s="4">
        <v>18685</v>
      </c>
      <c r="M57" s="4">
        <v>18974</v>
      </c>
      <c r="N57" s="4">
        <v>19842</v>
      </c>
      <c r="O57" s="4">
        <v>20304</v>
      </c>
    </row>
    <row r="58" spans="2:15" ht="18" thickBot="1">
      <c r="B58" s="5"/>
      <c r="C58" s="5"/>
      <c r="D58" s="3" t="s">
        <v>25</v>
      </c>
      <c r="E58" s="4">
        <v>16577</v>
      </c>
      <c r="F58" s="4">
        <v>16882</v>
      </c>
      <c r="G58" s="4">
        <v>17050</v>
      </c>
      <c r="H58" s="4">
        <v>17652</v>
      </c>
      <c r="I58" s="4">
        <v>18813</v>
      </c>
      <c r="J58" s="4">
        <v>18966</v>
      </c>
      <c r="K58" s="4">
        <v>19244</v>
      </c>
      <c r="L58" s="4">
        <v>19099</v>
      </c>
      <c r="M58" s="4">
        <v>19059</v>
      </c>
      <c r="N58" s="4">
        <v>19067</v>
      </c>
      <c r="O58" s="4">
        <v>18678</v>
      </c>
    </row>
    <row r="59" spans="2:15" ht="18" thickBot="1">
      <c r="B59" s="5"/>
      <c r="C59" s="5"/>
      <c r="D59" s="3" t="s">
        <v>26</v>
      </c>
      <c r="E59" s="4">
        <v>15700</v>
      </c>
      <c r="F59" s="4">
        <v>16570</v>
      </c>
      <c r="G59" s="4">
        <v>16847</v>
      </c>
      <c r="H59" s="4">
        <v>17147</v>
      </c>
      <c r="I59" s="4">
        <v>17332</v>
      </c>
      <c r="J59" s="4">
        <v>16809</v>
      </c>
      <c r="K59" s="4">
        <v>16241</v>
      </c>
      <c r="L59" s="4">
        <v>15535</v>
      </c>
      <c r="M59" s="4">
        <v>15079</v>
      </c>
      <c r="N59" s="4">
        <v>13901</v>
      </c>
      <c r="O59" s="4">
        <v>13065</v>
      </c>
    </row>
    <row r="60" spans="2:15" ht="18" thickBot="1">
      <c r="B60" s="5"/>
      <c r="C60" s="5"/>
      <c r="D60" s="3" t="s">
        <v>27</v>
      </c>
      <c r="E60" s="4">
        <v>13504</v>
      </c>
      <c r="F60" s="4">
        <v>13488</v>
      </c>
      <c r="G60" s="4">
        <v>13093</v>
      </c>
      <c r="H60" s="4">
        <v>12772</v>
      </c>
      <c r="I60" s="4">
        <v>12245</v>
      </c>
      <c r="J60" s="4">
        <v>11413</v>
      </c>
      <c r="K60" s="4">
        <v>11019</v>
      </c>
      <c r="L60" s="4">
        <v>10990</v>
      </c>
      <c r="M60" s="4">
        <v>10886</v>
      </c>
      <c r="N60" s="4">
        <v>11223</v>
      </c>
      <c r="O60" s="4">
        <v>10968</v>
      </c>
    </row>
    <row r="61" spans="2:15" ht="18" thickBot="1">
      <c r="B61" s="5"/>
      <c r="C61" s="5"/>
      <c r="D61" s="3" t="s">
        <v>28</v>
      </c>
      <c r="E61" s="4">
        <v>8779</v>
      </c>
      <c r="F61" s="4">
        <v>8782</v>
      </c>
      <c r="G61" s="4">
        <v>8778</v>
      </c>
      <c r="H61" s="4">
        <v>8916</v>
      </c>
      <c r="I61" s="4">
        <v>9547</v>
      </c>
      <c r="J61" s="4">
        <v>9306</v>
      </c>
      <c r="K61" s="4">
        <v>9120</v>
      </c>
      <c r="L61" s="4">
        <v>9014</v>
      </c>
      <c r="M61" s="4">
        <v>9179</v>
      </c>
      <c r="N61" s="4">
        <v>9521</v>
      </c>
      <c r="O61" s="4">
        <v>9637</v>
      </c>
    </row>
    <row r="62" spans="2:15" ht="18" thickBot="1">
      <c r="B62" s="5"/>
      <c r="C62" s="5"/>
      <c r="D62" s="3" t="s">
        <v>29</v>
      </c>
      <c r="E62" s="4">
        <v>6881</v>
      </c>
      <c r="F62" s="4">
        <v>7042</v>
      </c>
      <c r="G62" s="4">
        <v>6935</v>
      </c>
      <c r="H62" s="4">
        <v>7255</v>
      </c>
      <c r="I62" s="4">
        <v>7842</v>
      </c>
      <c r="J62" s="4">
        <v>7979</v>
      </c>
      <c r="K62" s="4">
        <v>8032</v>
      </c>
      <c r="L62" s="4">
        <v>8005</v>
      </c>
      <c r="M62" s="4">
        <v>7515</v>
      </c>
      <c r="N62" s="4">
        <v>7268</v>
      </c>
      <c r="O62" s="4">
        <v>7122</v>
      </c>
    </row>
    <row r="63" spans="2:15" ht="18" thickBot="1">
      <c r="B63" s="5"/>
      <c r="C63" s="5"/>
      <c r="D63" s="3" t="s">
        <v>30</v>
      </c>
      <c r="E63" s="4">
        <v>5405</v>
      </c>
      <c r="F63" s="4">
        <v>5672</v>
      </c>
      <c r="G63" s="4">
        <v>5776</v>
      </c>
      <c r="H63" s="4">
        <v>5632</v>
      </c>
      <c r="I63" s="4">
        <v>5666</v>
      </c>
      <c r="J63" s="4">
        <v>5533</v>
      </c>
      <c r="K63" s="4">
        <v>5232</v>
      </c>
      <c r="L63" s="4">
        <v>4895</v>
      </c>
      <c r="M63" s="4">
        <v>4570</v>
      </c>
      <c r="N63" s="4">
        <v>4198</v>
      </c>
      <c r="O63" s="4">
        <v>3897</v>
      </c>
    </row>
    <row r="64" spans="2:15" ht="18" thickBot="1">
      <c r="B64" s="5"/>
      <c r="C64" s="5"/>
      <c r="D64" s="3" t="s">
        <v>31</v>
      </c>
      <c r="E64" s="4">
        <v>3311</v>
      </c>
      <c r="F64" s="4">
        <v>3284</v>
      </c>
      <c r="G64" s="4">
        <v>3080</v>
      </c>
      <c r="H64" s="4">
        <v>2997</v>
      </c>
      <c r="I64" s="4">
        <v>2939</v>
      </c>
      <c r="J64" s="4">
        <v>2673</v>
      </c>
      <c r="K64" s="4">
        <v>2525</v>
      </c>
      <c r="L64" s="4">
        <v>2395</v>
      </c>
      <c r="M64" s="4">
        <v>2263</v>
      </c>
      <c r="N64" s="4">
        <v>2115</v>
      </c>
      <c r="O64" s="4">
        <v>1997</v>
      </c>
    </row>
    <row r="65" spans="2:15" ht="18" thickBot="1">
      <c r="B65" s="5"/>
      <c r="C65" s="5"/>
      <c r="D65" s="3" t="s">
        <v>32</v>
      </c>
      <c r="E65" s="4">
        <v>1189</v>
      </c>
      <c r="F65" s="4">
        <v>1152</v>
      </c>
      <c r="G65" s="4">
        <v>1097</v>
      </c>
      <c r="H65" s="4">
        <v>1143</v>
      </c>
      <c r="I65" s="4">
        <v>1197</v>
      </c>
      <c r="J65" s="4">
        <v>1129</v>
      </c>
      <c r="K65" s="4">
        <v>1005</v>
      </c>
      <c r="L65" s="6">
        <v>957</v>
      </c>
      <c r="M65" s="6">
        <v>921</v>
      </c>
      <c r="N65" s="6">
        <v>852</v>
      </c>
      <c r="O65" s="6">
        <v>772</v>
      </c>
    </row>
    <row r="66" spans="2:15" ht="18" thickBot="1">
      <c r="B66" s="5"/>
      <c r="C66" s="5"/>
      <c r="D66" s="3" t="s">
        <v>33</v>
      </c>
      <c r="E66" s="6">
        <v>282</v>
      </c>
      <c r="F66" s="6">
        <v>267</v>
      </c>
      <c r="G66" s="6">
        <v>237</v>
      </c>
      <c r="H66" s="6">
        <v>282</v>
      </c>
      <c r="I66" s="6">
        <v>438</v>
      </c>
      <c r="J66" s="6">
        <v>403</v>
      </c>
      <c r="K66" s="6">
        <v>368</v>
      </c>
      <c r="L66" s="6">
        <v>312</v>
      </c>
      <c r="M66" s="6">
        <v>264</v>
      </c>
      <c r="N66" s="6">
        <v>247</v>
      </c>
      <c r="O66" s="6">
        <v>241</v>
      </c>
    </row>
    <row r="67" spans="2:15" ht="22.2" thickBot="1">
      <c r="B67" s="5"/>
      <c r="C67" s="5"/>
      <c r="D67" s="3" t="s">
        <v>34</v>
      </c>
      <c r="E67" s="6">
        <v>56</v>
      </c>
      <c r="F67" s="6">
        <v>60</v>
      </c>
      <c r="G67" s="6">
        <v>41</v>
      </c>
      <c r="H67" s="6">
        <v>73</v>
      </c>
      <c r="I67" s="6">
        <v>373</v>
      </c>
      <c r="J67" s="6">
        <v>355</v>
      </c>
      <c r="K67" s="6">
        <v>339</v>
      </c>
      <c r="L67" s="6">
        <v>314</v>
      </c>
      <c r="M67" s="6">
        <v>317</v>
      </c>
      <c r="N67" s="6">
        <v>291</v>
      </c>
      <c r="O67" s="6">
        <v>262</v>
      </c>
    </row>
    <row r="68" spans="2:15" ht="18" thickBot="1">
      <c r="B68" s="3" t="s">
        <v>39</v>
      </c>
      <c r="C68" s="3" t="s">
        <v>35</v>
      </c>
      <c r="D68" s="3" t="s">
        <v>13</v>
      </c>
      <c r="E68" s="4">
        <v>281289</v>
      </c>
      <c r="F68" s="4">
        <v>284766</v>
      </c>
      <c r="G68" s="4">
        <v>288234</v>
      </c>
      <c r="H68" s="4">
        <v>292672</v>
      </c>
      <c r="I68" s="4">
        <v>300505</v>
      </c>
      <c r="J68" s="4">
        <v>308979</v>
      </c>
      <c r="K68" s="4">
        <v>316463</v>
      </c>
      <c r="L68" s="4">
        <v>312711</v>
      </c>
      <c r="M68" s="4">
        <v>307161</v>
      </c>
      <c r="N68" s="4">
        <v>305065</v>
      </c>
      <c r="O68" s="4">
        <v>303891</v>
      </c>
    </row>
    <row r="69" spans="2:15" ht="18" thickBot="1">
      <c r="B69" s="5"/>
      <c r="C69" s="5"/>
      <c r="D69" s="3" t="s">
        <v>14</v>
      </c>
      <c r="E69" s="4">
        <v>7669</v>
      </c>
      <c r="F69" s="4">
        <v>7972</v>
      </c>
      <c r="G69" s="4">
        <v>8752</v>
      </c>
      <c r="H69" s="4">
        <v>9305</v>
      </c>
      <c r="I69" s="4">
        <v>10197</v>
      </c>
      <c r="J69" s="4">
        <v>11370</v>
      </c>
      <c r="K69" s="4">
        <v>12345</v>
      </c>
      <c r="L69" s="4">
        <v>12661</v>
      </c>
      <c r="M69" s="4">
        <v>12703</v>
      </c>
      <c r="N69" s="4">
        <v>12688</v>
      </c>
      <c r="O69" s="4">
        <v>12476</v>
      </c>
    </row>
    <row r="70" spans="2:15" ht="18" thickBot="1">
      <c r="B70" s="5"/>
      <c r="C70" s="5"/>
      <c r="D70" s="3" t="s">
        <v>15</v>
      </c>
      <c r="E70" s="4">
        <v>8494</v>
      </c>
      <c r="F70" s="4">
        <v>9135</v>
      </c>
      <c r="G70" s="4">
        <v>9695</v>
      </c>
      <c r="H70" s="4">
        <v>10155</v>
      </c>
      <c r="I70" s="4">
        <v>10503</v>
      </c>
      <c r="J70" s="4">
        <v>10928</v>
      </c>
      <c r="K70" s="4">
        <v>11081</v>
      </c>
      <c r="L70" s="4">
        <v>11113</v>
      </c>
      <c r="M70" s="4">
        <v>11206</v>
      </c>
      <c r="N70" s="4">
        <v>11109</v>
      </c>
      <c r="O70" s="4">
        <v>11142</v>
      </c>
    </row>
    <row r="71" spans="2:15" ht="18" thickBot="1">
      <c r="B71" s="5"/>
      <c r="C71" s="5"/>
      <c r="D71" s="3" t="s">
        <v>16</v>
      </c>
      <c r="E71" s="4">
        <v>8309</v>
      </c>
      <c r="F71" s="4">
        <v>8410</v>
      </c>
      <c r="G71" s="4">
        <v>8739</v>
      </c>
      <c r="H71" s="4">
        <v>9065</v>
      </c>
      <c r="I71" s="4">
        <v>9180</v>
      </c>
      <c r="J71" s="4">
        <v>9645</v>
      </c>
      <c r="K71" s="4">
        <v>10222</v>
      </c>
      <c r="L71" s="4">
        <v>10355</v>
      </c>
      <c r="M71" s="4">
        <v>10354</v>
      </c>
      <c r="N71" s="4">
        <v>10863</v>
      </c>
      <c r="O71" s="4">
        <v>11941</v>
      </c>
    </row>
    <row r="72" spans="2:15" ht="18" thickBot="1">
      <c r="B72" s="5"/>
      <c r="C72" s="5"/>
      <c r="D72" s="3" t="s">
        <v>17</v>
      </c>
      <c r="E72" s="4">
        <v>9546</v>
      </c>
      <c r="F72" s="4">
        <v>9906</v>
      </c>
      <c r="G72" s="4">
        <v>10155</v>
      </c>
      <c r="H72" s="4">
        <v>10109</v>
      </c>
      <c r="I72" s="4">
        <v>10996</v>
      </c>
      <c r="J72" s="4">
        <v>12316</v>
      </c>
      <c r="K72" s="4">
        <v>13137</v>
      </c>
      <c r="L72" s="4">
        <v>13870</v>
      </c>
      <c r="M72" s="4">
        <v>14511</v>
      </c>
      <c r="N72" s="4">
        <v>15286</v>
      </c>
      <c r="O72" s="4">
        <v>15586</v>
      </c>
    </row>
    <row r="73" spans="2:15" ht="18" thickBot="1">
      <c r="B73" s="5"/>
      <c r="C73" s="5"/>
      <c r="D73" s="3" t="s">
        <v>18</v>
      </c>
      <c r="E73" s="4">
        <v>18253</v>
      </c>
      <c r="F73" s="4">
        <v>19102</v>
      </c>
      <c r="G73" s="4">
        <v>19876</v>
      </c>
      <c r="H73" s="4">
        <v>20309</v>
      </c>
      <c r="I73" s="4">
        <v>21368</v>
      </c>
      <c r="J73" s="4">
        <v>22455</v>
      </c>
      <c r="K73" s="4">
        <v>23163</v>
      </c>
      <c r="L73" s="4">
        <v>22749</v>
      </c>
      <c r="M73" s="4">
        <v>22458</v>
      </c>
      <c r="N73" s="4">
        <v>22429</v>
      </c>
      <c r="O73" s="4">
        <v>22051</v>
      </c>
    </row>
    <row r="74" spans="2:15" ht="18" thickBot="1">
      <c r="B74" s="5"/>
      <c r="C74" s="5"/>
      <c r="D74" s="3" t="s">
        <v>19</v>
      </c>
      <c r="E74" s="4">
        <v>24341</v>
      </c>
      <c r="F74" s="4">
        <v>25407</v>
      </c>
      <c r="G74" s="4">
        <v>25669</v>
      </c>
      <c r="H74" s="4">
        <v>26065</v>
      </c>
      <c r="I74" s="4">
        <v>26519</v>
      </c>
      <c r="J74" s="4">
        <v>26763</v>
      </c>
      <c r="K74" s="4">
        <v>26888</v>
      </c>
      <c r="L74" s="4">
        <v>26099</v>
      </c>
      <c r="M74" s="4">
        <v>24559</v>
      </c>
      <c r="N74" s="4">
        <v>23964</v>
      </c>
      <c r="O74" s="4">
        <v>23984</v>
      </c>
    </row>
    <row r="75" spans="2:15" ht="18" thickBot="1">
      <c r="B75" s="5"/>
      <c r="C75" s="5"/>
      <c r="D75" s="3" t="s">
        <v>20</v>
      </c>
      <c r="E75" s="4">
        <v>25524</v>
      </c>
      <c r="F75" s="4">
        <v>24660</v>
      </c>
      <c r="G75" s="4">
        <v>24053</v>
      </c>
      <c r="H75" s="4">
        <v>23908</v>
      </c>
      <c r="I75" s="4">
        <v>24371</v>
      </c>
      <c r="J75" s="4">
        <v>25183</v>
      </c>
      <c r="K75" s="4">
        <v>26102</v>
      </c>
      <c r="L75" s="4">
        <v>26026</v>
      </c>
      <c r="M75" s="4">
        <v>26365</v>
      </c>
      <c r="N75" s="4">
        <v>26915</v>
      </c>
      <c r="O75" s="4">
        <v>27795</v>
      </c>
    </row>
    <row r="76" spans="2:15" ht="18" thickBot="1">
      <c r="B76" s="5"/>
      <c r="C76" s="5"/>
      <c r="D76" s="3" t="s">
        <v>21</v>
      </c>
      <c r="E76" s="4">
        <v>22172</v>
      </c>
      <c r="F76" s="4">
        <v>22239</v>
      </c>
      <c r="G76" s="4">
        <v>22830</v>
      </c>
      <c r="H76" s="4">
        <v>24086</v>
      </c>
      <c r="I76" s="4">
        <v>25765</v>
      </c>
      <c r="J76" s="4">
        <v>27121</v>
      </c>
      <c r="K76" s="4">
        <v>28711</v>
      </c>
      <c r="L76" s="4">
        <v>27863</v>
      </c>
      <c r="M76" s="4">
        <v>26537</v>
      </c>
      <c r="N76" s="4">
        <v>25699</v>
      </c>
      <c r="O76" s="4">
        <v>25405</v>
      </c>
    </row>
    <row r="77" spans="2:15" ht="18" thickBot="1">
      <c r="B77" s="5"/>
      <c r="C77" s="5"/>
      <c r="D77" s="3" t="s">
        <v>22</v>
      </c>
      <c r="E77" s="4">
        <v>21850</v>
      </c>
      <c r="F77" s="4">
        <v>22558</v>
      </c>
      <c r="G77" s="4">
        <v>22477</v>
      </c>
      <c r="H77" s="4">
        <v>22412</v>
      </c>
      <c r="I77" s="4">
        <v>22406</v>
      </c>
      <c r="J77" s="4">
        <v>22796</v>
      </c>
      <c r="K77" s="4">
        <v>23476</v>
      </c>
      <c r="L77" s="4">
        <v>24488</v>
      </c>
      <c r="M77" s="4">
        <v>25032</v>
      </c>
      <c r="N77" s="4">
        <v>26311</v>
      </c>
      <c r="O77" s="4">
        <v>27561</v>
      </c>
    </row>
    <row r="78" spans="2:15" ht="18" thickBot="1">
      <c r="B78" s="5"/>
      <c r="C78" s="5"/>
      <c r="D78" s="3" t="s">
        <v>23</v>
      </c>
      <c r="E78" s="4">
        <v>18646</v>
      </c>
      <c r="F78" s="4">
        <v>19071</v>
      </c>
      <c r="G78" s="4">
        <v>20465</v>
      </c>
      <c r="H78" s="4">
        <v>21684</v>
      </c>
      <c r="I78" s="4">
        <v>23441</v>
      </c>
      <c r="J78" s="4">
        <v>25348</v>
      </c>
      <c r="K78" s="4">
        <v>26817</v>
      </c>
      <c r="L78" s="4">
        <v>26796</v>
      </c>
      <c r="M78" s="4">
        <v>26266</v>
      </c>
      <c r="N78" s="4">
        <v>25268</v>
      </c>
      <c r="O78" s="4">
        <v>24838</v>
      </c>
    </row>
    <row r="79" spans="2:15" ht="18" thickBot="1">
      <c r="B79" s="5"/>
      <c r="C79" s="5"/>
      <c r="D79" s="3" t="s">
        <v>24</v>
      </c>
      <c r="E79" s="4">
        <v>22503</v>
      </c>
      <c r="F79" s="4">
        <v>23558</v>
      </c>
      <c r="G79" s="4">
        <v>24221</v>
      </c>
      <c r="H79" s="4">
        <v>24604</v>
      </c>
      <c r="I79" s="4">
        <v>24421</v>
      </c>
      <c r="J79" s="4">
        <v>24810</v>
      </c>
      <c r="K79" s="4">
        <v>25169</v>
      </c>
      <c r="L79" s="4">
        <v>24345</v>
      </c>
      <c r="M79" s="4">
        <v>24506</v>
      </c>
      <c r="N79" s="4">
        <v>25234</v>
      </c>
      <c r="O79" s="4">
        <v>25662</v>
      </c>
    </row>
    <row r="80" spans="2:15" ht="18" thickBot="1">
      <c r="B80" s="5"/>
      <c r="C80" s="5"/>
      <c r="D80" s="3" t="s">
        <v>25</v>
      </c>
      <c r="E80" s="4">
        <v>21764</v>
      </c>
      <c r="F80" s="4">
        <v>21719</v>
      </c>
      <c r="G80" s="4">
        <v>21574</v>
      </c>
      <c r="H80" s="4">
        <v>22491</v>
      </c>
      <c r="I80" s="4">
        <v>23842</v>
      </c>
      <c r="J80" s="4">
        <v>24905</v>
      </c>
      <c r="K80" s="4">
        <v>25698</v>
      </c>
      <c r="L80" s="4">
        <v>25594</v>
      </c>
      <c r="M80" s="4">
        <v>24979</v>
      </c>
      <c r="N80" s="4">
        <v>24177</v>
      </c>
      <c r="O80" s="4">
        <v>23259</v>
      </c>
    </row>
    <row r="81" spans="2:15" ht="18" thickBot="1">
      <c r="B81" s="5"/>
      <c r="C81" s="5"/>
      <c r="D81" s="3" t="s">
        <v>26</v>
      </c>
      <c r="E81" s="4">
        <v>20973</v>
      </c>
      <c r="F81" s="4">
        <v>21567</v>
      </c>
      <c r="G81" s="4">
        <v>22008</v>
      </c>
      <c r="H81" s="4">
        <v>22099</v>
      </c>
      <c r="I81" s="4">
        <v>21893</v>
      </c>
      <c r="J81" s="4">
        <v>21392</v>
      </c>
      <c r="K81" s="4">
        <v>20887</v>
      </c>
      <c r="L81" s="4">
        <v>19479</v>
      </c>
      <c r="M81" s="4">
        <v>18423</v>
      </c>
      <c r="N81" s="4">
        <v>16958</v>
      </c>
      <c r="O81" s="4">
        <v>15507</v>
      </c>
    </row>
    <row r="82" spans="2:15" ht="18" thickBot="1">
      <c r="B82" s="5"/>
      <c r="C82" s="5"/>
      <c r="D82" s="3" t="s">
        <v>27</v>
      </c>
      <c r="E82" s="4">
        <v>17980</v>
      </c>
      <c r="F82" s="4">
        <v>17347</v>
      </c>
      <c r="G82" s="4">
        <v>16592</v>
      </c>
      <c r="H82" s="4">
        <v>15988</v>
      </c>
      <c r="I82" s="4">
        <v>14994</v>
      </c>
      <c r="J82" s="4">
        <v>14118</v>
      </c>
      <c r="K82" s="4">
        <v>13756</v>
      </c>
      <c r="L82" s="4">
        <v>13397</v>
      </c>
      <c r="M82" s="4">
        <v>13006</v>
      </c>
      <c r="N82" s="4">
        <v>13128</v>
      </c>
      <c r="O82" s="4">
        <v>12639</v>
      </c>
    </row>
    <row r="83" spans="2:15" ht="18" thickBot="1">
      <c r="B83" s="5"/>
      <c r="C83" s="5"/>
      <c r="D83" s="3" t="s">
        <v>28</v>
      </c>
      <c r="E83" s="4">
        <v>11814</v>
      </c>
      <c r="F83" s="4">
        <v>11410</v>
      </c>
      <c r="G83" s="4">
        <v>11217</v>
      </c>
      <c r="H83" s="4">
        <v>11193</v>
      </c>
      <c r="I83" s="4">
        <v>11569</v>
      </c>
      <c r="J83" s="4">
        <v>11307</v>
      </c>
      <c r="K83" s="4">
        <v>11127</v>
      </c>
      <c r="L83" s="4">
        <v>10895</v>
      </c>
      <c r="M83" s="4">
        <v>10764</v>
      </c>
      <c r="N83" s="4">
        <v>10680</v>
      </c>
      <c r="O83" s="4">
        <v>10685</v>
      </c>
    </row>
    <row r="84" spans="2:15" ht="18" thickBot="1">
      <c r="B84" s="5"/>
      <c r="C84" s="5"/>
      <c r="D84" s="3" t="s">
        <v>29</v>
      </c>
      <c r="E84" s="4">
        <v>9362</v>
      </c>
      <c r="F84" s="4">
        <v>9073</v>
      </c>
      <c r="G84" s="4">
        <v>8920</v>
      </c>
      <c r="H84" s="4">
        <v>8973</v>
      </c>
      <c r="I84" s="4">
        <v>9065</v>
      </c>
      <c r="J84" s="4">
        <v>9155</v>
      </c>
      <c r="K84" s="4">
        <v>9073</v>
      </c>
      <c r="L84" s="4">
        <v>8828</v>
      </c>
      <c r="M84" s="4">
        <v>7997</v>
      </c>
      <c r="N84" s="4">
        <v>7486</v>
      </c>
      <c r="O84" s="4">
        <v>7047</v>
      </c>
    </row>
    <row r="85" spans="2:15" ht="18" thickBot="1">
      <c r="B85" s="5"/>
      <c r="C85" s="5"/>
      <c r="D85" s="3" t="s">
        <v>30</v>
      </c>
      <c r="E85" s="4">
        <v>7008</v>
      </c>
      <c r="F85" s="4">
        <v>6899</v>
      </c>
      <c r="G85" s="4">
        <v>6642</v>
      </c>
      <c r="H85" s="4">
        <v>6080</v>
      </c>
      <c r="I85" s="4">
        <v>5878</v>
      </c>
      <c r="J85" s="4">
        <v>5567</v>
      </c>
      <c r="K85" s="4">
        <v>5307</v>
      </c>
      <c r="L85" s="4">
        <v>4907</v>
      </c>
      <c r="M85" s="4">
        <v>4458</v>
      </c>
      <c r="N85" s="4">
        <v>3979</v>
      </c>
      <c r="O85" s="4">
        <v>3630</v>
      </c>
    </row>
    <row r="86" spans="2:15" ht="18" thickBot="1">
      <c r="B86" s="5"/>
      <c r="C86" s="5"/>
      <c r="D86" s="3" t="s">
        <v>31</v>
      </c>
      <c r="E86" s="4">
        <v>3638</v>
      </c>
      <c r="F86" s="4">
        <v>3429</v>
      </c>
      <c r="G86" s="4">
        <v>3132</v>
      </c>
      <c r="H86" s="4">
        <v>2933</v>
      </c>
      <c r="I86" s="4">
        <v>2654</v>
      </c>
      <c r="J86" s="4">
        <v>2458</v>
      </c>
      <c r="K86" s="4">
        <v>2239</v>
      </c>
      <c r="L86" s="4">
        <v>2098</v>
      </c>
      <c r="M86" s="4">
        <v>1947</v>
      </c>
      <c r="N86" s="4">
        <v>1820</v>
      </c>
      <c r="O86" s="4">
        <v>1664</v>
      </c>
    </row>
    <row r="87" spans="2:15" ht="18" thickBot="1">
      <c r="B87" s="5"/>
      <c r="C87" s="5"/>
      <c r="D87" s="3" t="s">
        <v>32</v>
      </c>
      <c r="E87" s="4">
        <v>1158</v>
      </c>
      <c r="F87" s="4">
        <v>1038</v>
      </c>
      <c r="G87" s="6">
        <v>966</v>
      </c>
      <c r="H87" s="6">
        <v>965</v>
      </c>
      <c r="I87" s="6">
        <v>935</v>
      </c>
      <c r="J87" s="6">
        <v>869</v>
      </c>
      <c r="K87" s="6">
        <v>790</v>
      </c>
      <c r="L87" s="6">
        <v>698</v>
      </c>
      <c r="M87" s="6">
        <v>680</v>
      </c>
      <c r="N87" s="6">
        <v>685</v>
      </c>
      <c r="O87" s="6">
        <v>653</v>
      </c>
    </row>
    <row r="88" spans="2:15" ht="18" thickBot="1">
      <c r="B88" s="5"/>
      <c r="C88" s="5"/>
      <c r="D88" s="3" t="s">
        <v>33</v>
      </c>
      <c r="E88" s="6">
        <v>246</v>
      </c>
      <c r="F88" s="6">
        <v>217</v>
      </c>
      <c r="G88" s="6">
        <v>201</v>
      </c>
      <c r="H88" s="6">
        <v>197</v>
      </c>
      <c r="I88" s="6">
        <v>254</v>
      </c>
      <c r="J88" s="6">
        <v>236</v>
      </c>
      <c r="K88" s="6">
        <v>243</v>
      </c>
      <c r="L88" s="6">
        <v>232</v>
      </c>
      <c r="M88" s="6">
        <v>211</v>
      </c>
      <c r="N88" s="6">
        <v>208</v>
      </c>
      <c r="O88" s="6">
        <v>202</v>
      </c>
    </row>
    <row r="89" spans="2:15" ht="22.2" thickBot="1">
      <c r="B89" s="5"/>
      <c r="C89" s="5"/>
      <c r="D89" s="3" t="s">
        <v>34</v>
      </c>
      <c r="E89" s="6">
        <v>39</v>
      </c>
      <c r="F89" s="6">
        <v>49</v>
      </c>
      <c r="G89" s="6">
        <v>50</v>
      </c>
      <c r="H89" s="6">
        <v>51</v>
      </c>
      <c r="I89" s="6">
        <v>254</v>
      </c>
      <c r="J89" s="6">
        <v>237</v>
      </c>
      <c r="K89" s="6">
        <v>232</v>
      </c>
      <c r="L89" s="6">
        <v>218</v>
      </c>
      <c r="M89" s="6">
        <v>199</v>
      </c>
      <c r="N89" s="6">
        <v>178</v>
      </c>
      <c r="O89" s="6">
        <v>164</v>
      </c>
    </row>
    <row r="90" spans="2:15" ht="18" thickBot="1">
      <c r="B90" s="3" t="s">
        <v>40</v>
      </c>
      <c r="C90" s="3" t="s">
        <v>35</v>
      </c>
      <c r="D90" s="3" t="s">
        <v>13</v>
      </c>
      <c r="E90" s="4">
        <v>348652</v>
      </c>
      <c r="F90" s="4">
        <v>351180</v>
      </c>
      <c r="G90" s="4">
        <v>351252</v>
      </c>
      <c r="H90" s="4">
        <v>352627</v>
      </c>
      <c r="I90" s="4">
        <v>360109</v>
      </c>
      <c r="J90" s="4">
        <v>366972</v>
      </c>
      <c r="K90" s="4">
        <v>371063</v>
      </c>
      <c r="L90" s="4">
        <v>372298</v>
      </c>
      <c r="M90" s="4">
        <v>372104</v>
      </c>
      <c r="N90" s="4">
        <v>375180</v>
      </c>
      <c r="O90" s="4">
        <v>377375</v>
      </c>
    </row>
    <row r="91" spans="2:15" ht="18" thickBot="1">
      <c r="B91" s="5"/>
      <c r="C91" s="5"/>
      <c r="D91" s="3" t="s">
        <v>14</v>
      </c>
      <c r="E91" s="4">
        <v>6122</v>
      </c>
      <c r="F91" s="4">
        <v>6586</v>
      </c>
      <c r="G91" s="4">
        <v>7052</v>
      </c>
      <c r="H91" s="4">
        <v>7661</v>
      </c>
      <c r="I91" s="4">
        <v>8719</v>
      </c>
      <c r="J91" s="4">
        <v>10307</v>
      </c>
      <c r="K91" s="4">
        <v>11578</v>
      </c>
      <c r="L91" s="4">
        <v>12351</v>
      </c>
      <c r="M91" s="4">
        <v>13107</v>
      </c>
      <c r="N91" s="4">
        <v>13483</v>
      </c>
      <c r="O91" s="4">
        <v>13800</v>
      </c>
    </row>
    <row r="92" spans="2:15" ht="18" thickBot="1">
      <c r="B92" s="5"/>
      <c r="C92" s="5"/>
      <c r="D92" s="3" t="s">
        <v>15</v>
      </c>
      <c r="E92" s="4">
        <v>8553</v>
      </c>
      <c r="F92" s="4">
        <v>9235</v>
      </c>
      <c r="G92" s="4">
        <v>9992</v>
      </c>
      <c r="H92" s="4">
        <v>10714</v>
      </c>
      <c r="I92" s="4">
        <v>11536</v>
      </c>
      <c r="J92" s="4">
        <v>12122</v>
      </c>
      <c r="K92" s="4">
        <v>12357</v>
      </c>
      <c r="L92" s="4">
        <v>12577</v>
      </c>
      <c r="M92" s="4">
        <v>12741</v>
      </c>
      <c r="N92" s="4">
        <v>12997</v>
      </c>
      <c r="O92" s="4">
        <v>12957</v>
      </c>
    </row>
    <row r="93" spans="2:15" ht="18" thickBot="1">
      <c r="B93" s="5"/>
      <c r="C93" s="5"/>
      <c r="D93" s="3" t="s">
        <v>16</v>
      </c>
      <c r="E93" s="4">
        <v>11205</v>
      </c>
      <c r="F93" s="4">
        <v>11500</v>
      </c>
      <c r="G93" s="4">
        <v>11717</v>
      </c>
      <c r="H93" s="4">
        <v>12070</v>
      </c>
      <c r="I93" s="4">
        <v>12429</v>
      </c>
      <c r="J93" s="4">
        <v>12482</v>
      </c>
      <c r="K93" s="4">
        <v>12966</v>
      </c>
      <c r="L93" s="4">
        <v>13387</v>
      </c>
      <c r="M93" s="4">
        <v>13407</v>
      </c>
      <c r="N93" s="4">
        <v>14107</v>
      </c>
      <c r="O93" s="4">
        <v>15655</v>
      </c>
    </row>
    <row r="94" spans="2:15" ht="18" thickBot="1">
      <c r="B94" s="5"/>
      <c r="C94" s="5"/>
      <c r="D94" s="3" t="s">
        <v>17</v>
      </c>
      <c r="E94" s="4">
        <v>13132</v>
      </c>
      <c r="F94" s="4">
        <v>13571</v>
      </c>
      <c r="G94" s="4">
        <v>13653</v>
      </c>
      <c r="H94" s="4">
        <v>13318</v>
      </c>
      <c r="I94" s="4">
        <v>14278</v>
      </c>
      <c r="J94" s="4">
        <v>16225</v>
      </c>
      <c r="K94" s="4">
        <v>17274</v>
      </c>
      <c r="L94" s="4">
        <v>18322</v>
      </c>
      <c r="M94" s="4">
        <v>19709</v>
      </c>
      <c r="N94" s="4">
        <v>21061</v>
      </c>
      <c r="O94" s="4">
        <v>21835</v>
      </c>
    </row>
    <row r="95" spans="2:15" ht="18" thickBot="1">
      <c r="B95" s="5"/>
      <c r="C95" s="5"/>
      <c r="D95" s="3" t="s">
        <v>18</v>
      </c>
      <c r="E95" s="4">
        <v>26674</v>
      </c>
      <c r="F95" s="4">
        <v>27173</v>
      </c>
      <c r="G95" s="4">
        <v>27763</v>
      </c>
      <c r="H95" s="4">
        <v>28026</v>
      </c>
      <c r="I95" s="4">
        <v>29342</v>
      </c>
      <c r="J95" s="4">
        <v>29842</v>
      </c>
      <c r="K95" s="4">
        <v>30131</v>
      </c>
      <c r="L95" s="4">
        <v>30249</v>
      </c>
      <c r="M95" s="4">
        <v>30188</v>
      </c>
      <c r="N95" s="4">
        <v>29994</v>
      </c>
      <c r="O95" s="4">
        <v>29429</v>
      </c>
    </row>
    <row r="96" spans="2:15" ht="18" thickBot="1">
      <c r="B96" s="5"/>
      <c r="C96" s="5"/>
      <c r="D96" s="3" t="s">
        <v>19</v>
      </c>
      <c r="E96" s="4">
        <v>38436</v>
      </c>
      <c r="F96" s="4">
        <v>38882</v>
      </c>
      <c r="G96" s="4">
        <v>38607</v>
      </c>
      <c r="H96" s="4">
        <v>38693</v>
      </c>
      <c r="I96" s="4">
        <v>38579</v>
      </c>
      <c r="J96" s="4">
        <v>37545</v>
      </c>
      <c r="K96" s="4">
        <v>36505</v>
      </c>
      <c r="L96" s="4">
        <v>35398</v>
      </c>
      <c r="M96" s="4">
        <v>34205</v>
      </c>
      <c r="N96" s="4">
        <v>33809</v>
      </c>
      <c r="O96" s="4">
        <v>34374</v>
      </c>
    </row>
    <row r="97" spans="2:15" ht="18" thickBot="1">
      <c r="B97" s="5"/>
      <c r="C97" s="5"/>
      <c r="D97" s="3" t="s">
        <v>20</v>
      </c>
      <c r="E97" s="4">
        <v>33529</v>
      </c>
      <c r="F97" s="4">
        <v>32976</v>
      </c>
      <c r="G97" s="4">
        <v>31972</v>
      </c>
      <c r="H97" s="4">
        <v>30680</v>
      </c>
      <c r="I97" s="4">
        <v>30414</v>
      </c>
      <c r="J97" s="4">
        <v>31069</v>
      </c>
      <c r="K97" s="4">
        <v>31541</v>
      </c>
      <c r="L97" s="4">
        <v>32573</v>
      </c>
      <c r="M97" s="4">
        <v>33629</v>
      </c>
      <c r="N97" s="4">
        <v>35633</v>
      </c>
      <c r="O97" s="4">
        <v>36882</v>
      </c>
    </row>
    <row r="98" spans="2:15" ht="18" thickBot="1">
      <c r="B98" s="5"/>
      <c r="C98" s="5"/>
      <c r="D98" s="3" t="s">
        <v>21</v>
      </c>
      <c r="E98" s="4">
        <v>24237</v>
      </c>
      <c r="F98" s="4">
        <v>24398</v>
      </c>
      <c r="G98" s="4">
        <v>24930</v>
      </c>
      <c r="H98" s="4">
        <v>26130</v>
      </c>
      <c r="I98" s="4">
        <v>27819</v>
      </c>
      <c r="J98" s="4">
        <v>29529</v>
      </c>
      <c r="K98" s="4">
        <v>31339</v>
      </c>
      <c r="L98" s="4">
        <v>30951</v>
      </c>
      <c r="M98" s="4">
        <v>30401</v>
      </c>
      <c r="N98" s="4">
        <v>29917</v>
      </c>
      <c r="O98" s="4">
        <v>29742</v>
      </c>
    </row>
    <row r="99" spans="2:15" ht="18" thickBot="1">
      <c r="B99" s="5"/>
      <c r="C99" s="5"/>
      <c r="D99" s="3" t="s">
        <v>22</v>
      </c>
      <c r="E99" s="4">
        <v>24605</v>
      </c>
      <c r="F99" s="4">
        <v>25663</v>
      </c>
      <c r="G99" s="4">
        <v>25443</v>
      </c>
      <c r="H99" s="4">
        <v>25488</v>
      </c>
      <c r="I99" s="4">
        <v>25562</v>
      </c>
      <c r="J99" s="4">
        <v>26106</v>
      </c>
      <c r="K99" s="4">
        <v>26618</v>
      </c>
      <c r="L99" s="4">
        <v>28211</v>
      </c>
      <c r="M99" s="4">
        <v>29233</v>
      </c>
      <c r="N99" s="4">
        <v>31168</v>
      </c>
      <c r="O99" s="4">
        <v>32695</v>
      </c>
    </row>
    <row r="100" spans="2:15" ht="18" thickBot="1">
      <c r="B100" s="5"/>
      <c r="C100" s="5"/>
      <c r="D100" s="3" t="s">
        <v>23</v>
      </c>
      <c r="E100" s="4">
        <v>23386</v>
      </c>
      <c r="F100" s="4">
        <v>23783</v>
      </c>
      <c r="G100" s="4">
        <v>25031</v>
      </c>
      <c r="H100" s="4">
        <v>26238</v>
      </c>
      <c r="I100" s="4">
        <v>28354</v>
      </c>
      <c r="J100" s="4">
        <v>30161</v>
      </c>
      <c r="K100" s="4">
        <v>31484</v>
      </c>
      <c r="L100" s="4">
        <v>32203</v>
      </c>
      <c r="M100" s="4">
        <v>32350</v>
      </c>
      <c r="N100" s="4">
        <v>31993</v>
      </c>
      <c r="O100" s="4">
        <v>31807</v>
      </c>
    </row>
    <row r="101" spans="2:15" ht="18" thickBot="1">
      <c r="B101" s="5"/>
      <c r="C101" s="5"/>
      <c r="D101" s="3" t="s">
        <v>24</v>
      </c>
      <c r="E101" s="4">
        <v>27305</v>
      </c>
      <c r="F101" s="4">
        <v>28362</v>
      </c>
      <c r="G101" s="4">
        <v>28987</v>
      </c>
      <c r="H101" s="4">
        <v>29296</v>
      </c>
      <c r="I101" s="4">
        <v>29224</v>
      </c>
      <c r="J101" s="4">
        <v>29571</v>
      </c>
      <c r="K101" s="4">
        <v>29663</v>
      </c>
      <c r="L101" s="4">
        <v>29380</v>
      </c>
      <c r="M101" s="4">
        <v>29851</v>
      </c>
      <c r="N101" s="4">
        <v>30997</v>
      </c>
      <c r="O101" s="4">
        <v>32034</v>
      </c>
    </row>
    <row r="102" spans="2:15" ht="18" thickBot="1">
      <c r="B102" s="5"/>
      <c r="C102" s="5"/>
      <c r="D102" s="3" t="s">
        <v>25</v>
      </c>
      <c r="E102" s="4">
        <v>26623</v>
      </c>
      <c r="F102" s="4">
        <v>26584</v>
      </c>
      <c r="G102" s="4">
        <v>26158</v>
      </c>
      <c r="H102" s="4">
        <v>26680</v>
      </c>
      <c r="I102" s="4">
        <v>27775</v>
      </c>
      <c r="J102" s="4">
        <v>29113</v>
      </c>
      <c r="K102" s="4">
        <v>30049</v>
      </c>
      <c r="L102" s="4">
        <v>30173</v>
      </c>
      <c r="M102" s="4">
        <v>30052</v>
      </c>
      <c r="N102" s="4">
        <v>29430</v>
      </c>
      <c r="O102" s="4">
        <v>28644</v>
      </c>
    </row>
    <row r="103" spans="2:15" ht="18" thickBot="1">
      <c r="B103" s="5"/>
      <c r="C103" s="5"/>
      <c r="D103" s="3" t="s">
        <v>26</v>
      </c>
      <c r="E103" s="4">
        <v>25102</v>
      </c>
      <c r="F103" s="4">
        <v>25648</v>
      </c>
      <c r="G103" s="4">
        <v>25876</v>
      </c>
      <c r="H103" s="4">
        <v>25910</v>
      </c>
      <c r="I103" s="4">
        <v>25518</v>
      </c>
      <c r="J103" s="4">
        <v>24998</v>
      </c>
      <c r="K103" s="4">
        <v>23939</v>
      </c>
      <c r="L103" s="4">
        <v>22570</v>
      </c>
      <c r="M103" s="4">
        <v>21790</v>
      </c>
      <c r="N103" s="4">
        <v>20223</v>
      </c>
      <c r="O103" s="4">
        <v>18547</v>
      </c>
    </row>
    <row r="104" spans="2:15" ht="18" thickBot="1">
      <c r="B104" s="5"/>
      <c r="C104" s="5"/>
      <c r="D104" s="3" t="s">
        <v>27</v>
      </c>
      <c r="E104" s="4">
        <v>21774</v>
      </c>
      <c r="F104" s="4">
        <v>20728</v>
      </c>
      <c r="G104" s="4">
        <v>19565</v>
      </c>
      <c r="H104" s="4">
        <v>18905</v>
      </c>
      <c r="I104" s="4">
        <v>17703</v>
      </c>
      <c r="J104" s="4">
        <v>16207</v>
      </c>
      <c r="K104" s="4">
        <v>15380</v>
      </c>
      <c r="L104" s="4">
        <v>15181</v>
      </c>
      <c r="M104" s="4">
        <v>14486</v>
      </c>
      <c r="N104" s="4">
        <v>14703</v>
      </c>
      <c r="O104" s="4">
        <v>14267</v>
      </c>
    </row>
    <row r="105" spans="2:15" ht="18" thickBot="1">
      <c r="B105" s="5"/>
      <c r="C105" s="5"/>
      <c r="D105" s="3" t="s">
        <v>28</v>
      </c>
      <c r="E105" s="4">
        <v>14172</v>
      </c>
      <c r="F105" s="4">
        <v>13377</v>
      </c>
      <c r="G105" s="4">
        <v>13086</v>
      </c>
      <c r="H105" s="4">
        <v>12517</v>
      </c>
      <c r="I105" s="4">
        <v>12896</v>
      </c>
      <c r="J105" s="4">
        <v>12485</v>
      </c>
      <c r="K105" s="4">
        <v>12100</v>
      </c>
      <c r="L105" s="4">
        <v>11602</v>
      </c>
      <c r="M105" s="4">
        <v>11323</v>
      </c>
      <c r="N105" s="4">
        <v>11123</v>
      </c>
      <c r="O105" s="4">
        <v>11051</v>
      </c>
    </row>
    <row r="106" spans="2:15" ht="18" thickBot="1">
      <c r="B106" s="5"/>
      <c r="C106" s="5"/>
      <c r="D106" s="3" t="s">
        <v>29</v>
      </c>
      <c r="E106" s="4">
        <v>10678</v>
      </c>
      <c r="F106" s="4">
        <v>10303</v>
      </c>
      <c r="G106" s="4">
        <v>9725</v>
      </c>
      <c r="H106" s="4">
        <v>9487</v>
      </c>
      <c r="I106" s="4">
        <v>9593</v>
      </c>
      <c r="J106" s="4">
        <v>9514</v>
      </c>
      <c r="K106" s="4">
        <v>9292</v>
      </c>
      <c r="L106" s="4">
        <v>8995</v>
      </c>
      <c r="M106" s="4">
        <v>8139</v>
      </c>
      <c r="N106" s="4">
        <v>7544</v>
      </c>
      <c r="O106" s="4">
        <v>7217</v>
      </c>
    </row>
    <row r="107" spans="2:15" ht="18" thickBot="1">
      <c r="B107" s="5"/>
      <c r="C107" s="5"/>
      <c r="D107" s="3" t="s">
        <v>30</v>
      </c>
      <c r="E107" s="4">
        <v>7568</v>
      </c>
      <c r="F107" s="4">
        <v>7374</v>
      </c>
      <c r="G107" s="4">
        <v>7125</v>
      </c>
      <c r="H107" s="4">
        <v>6515</v>
      </c>
      <c r="I107" s="4">
        <v>6118</v>
      </c>
      <c r="J107" s="4">
        <v>5782</v>
      </c>
      <c r="K107" s="4">
        <v>5251</v>
      </c>
      <c r="L107" s="4">
        <v>4794</v>
      </c>
      <c r="M107" s="4">
        <v>4365</v>
      </c>
      <c r="N107" s="4">
        <v>4017</v>
      </c>
      <c r="O107" s="4">
        <v>3598</v>
      </c>
    </row>
    <row r="108" spans="2:15" ht="18" thickBot="1">
      <c r="B108" s="5"/>
      <c r="C108" s="5"/>
      <c r="D108" s="3" t="s">
        <v>31</v>
      </c>
      <c r="E108" s="4">
        <v>3921</v>
      </c>
      <c r="F108" s="4">
        <v>3576</v>
      </c>
      <c r="G108" s="4">
        <v>3223</v>
      </c>
      <c r="H108" s="4">
        <v>3000</v>
      </c>
      <c r="I108" s="4">
        <v>2752</v>
      </c>
      <c r="J108" s="4">
        <v>2502</v>
      </c>
      <c r="K108" s="4">
        <v>2320</v>
      </c>
      <c r="L108" s="4">
        <v>2184</v>
      </c>
      <c r="M108" s="4">
        <v>2032</v>
      </c>
      <c r="N108" s="4">
        <v>1925</v>
      </c>
      <c r="O108" s="4">
        <v>1801</v>
      </c>
    </row>
    <row r="109" spans="2:15" ht="18" thickBot="1">
      <c r="B109" s="5"/>
      <c r="C109" s="5"/>
      <c r="D109" s="3" t="s">
        <v>32</v>
      </c>
      <c r="E109" s="4">
        <v>1273</v>
      </c>
      <c r="F109" s="4">
        <v>1138</v>
      </c>
      <c r="G109" s="4">
        <v>1051</v>
      </c>
      <c r="H109" s="4">
        <v>1004</v>
      </c>
      <c r="I109" s="6">
        <v>991</v>
      </c>
      <c r="J109" s="6">
        <v>936</v>
      </c>
      <c r="K109" s="6">
        <v>826</v>
      </c>
      <c r="L109" s="6">
        <v>767</v>
      </c>
      <c r="M109" s="6">
        <v>693</v>
      </c>
      <c r="N109" s="6">
        <v>692</v>
      </c>
      <c r="O109" s="6">
        <v>709</v>
      </c>
    </row>
    <row r="110" spans="2:15" ht="18" thickBot="1">
      <c r="B110" s="5"/>
      <c r="C110" s="5"/>
      <c r="D110" s="3" t="s">
        <v>33</v>
      </c>
      <c r="E110" s="6">
        <v>308</v>
      </c>
      <c r="F110" s="6">
        <v>278</v>
      </c>
      <c r="G110" s="6">
        <v>252</v>
      </c>
      <c r="H110" s="6">
        <v>244</v>
      </c>
      <c r="I110" s="6">
        <v>288</v>
      </c>
      <c r="J110" s="6">
        <v>271</v>
      </c>
      <c r="K110" s="6">
        <v>260</v>
      </c>
      <c r="L110" s="6">
        <v>253</v>
      </c>
      <c r="M110" s="6">
        <v>229</v>
      </c>
      <c r="N110" s="6">
        <v>209</v>
      </c>
      <c r="O110" s="6">
        <v>185</v>
      </c>
    </row>
    <row r="111" spans="2:15" ht="22.2" thickBot="1">
      <c r="B111" s="5"/>
      <c r="C111" s="5"/>
      <c r="D111" s="3" t="s">
        <v>34</v>
      </c>
      <c r="E111" s="6">
        <v>49</v>
      </c>
      <c r="F111" s="6">
        <v>45</v>
      </c>
      <c r="G111" s="6">
        <v>44</v>
      </c>
      <c r="H111" s="6">
        <v>51</v>
      </c>
      <c r="I111" s="6">
        <v>219</v>
      </c>
      <c r="J111" s="6">
        <v>205</v>
      </c>
      <c r="K111" s="6">
        <v>190</v>
      </c>
      <c r="L111" s="6">
        <v>177</v>
      </c>
      <c r="M111" s="6">
        <v>174</v>
      </c>
      <c r="N111" s="6">
        <v>155</v>
      </c>
      <c r="O111" s="6">
        <v>146</v>
      </c>
    </row>
    <row r="112" spans="2:15" ht="18" thickBot="1">
      <c r="B112" s="3" t="s">
        <v>41</v>
      </c>
      <c r="C112" s="3" t="s">
        <v>35</v>
      </c>
      <c r="D112" s="3" t="s">
        <v>13</v>
      </c>
      <c r="E112" s="4">
        <v>358603</v>
      </c>
      <c r="F112" s="4">
        <v>359873</v>
      </c>
      <c r="G112" s="4">
        <v>353601</v>
      </c>
      <c r="H112" s="4">
        <v>352006</v>
      </c>
      <c r="I112" s="4">
        <v>357014</v>
      </c>
      <c r="J112" s="4">
        <v>363023</v>
      </c>
      <c r="K112" s="4">
        <v>364338</v>
      </c>
      <c r="L112" s="4">
        <v>366011</v>
      </c>
      <c r="M112" s="4">
        <v>370312</v>
      </c>
      <c r="N112" s="4">
        <v>373824</v>
      </c>
      <c r="O112" s="4">
        <v>376319</v>
      </c>
    </row>
    <row r="113" spans="2:15" ht="18" thickBot="1">
      <c r="B113" s="5"/>
      <c r="C113" s="5"/>
      <c r="D113" s="3" t="s">
        <v>14</v>
      </c>
      <c r="E113" s="4">
        <v>7703</v>
      </c>
      <c r="F113" s="4">
        <v>8143</v>
      </c>
      <c r="G113" s="4">
        <v>8316</v>
      </c>
      <c r="H113" s="4">
        <v>8854</v>
      </c>
      <c r="I113" s="4">
        <v>9720</v>
      </c>
      <c r="J113" s="4">
        <v>10735</v>
      </c>
      <c r="K113" s="4">
        <v>11347</v>
      </c>
      <c r="L113" s="4">
        <v>11776</v>
      </c>
      <c r="M113" s="4">
        <v>12805</v>
      </c>
      <c r="N113" s="4">
        <v>13487</v>
      </c>
      <c r="O113" s="4">
        <v>13944</v>
      </c>
    </row>
    <row r="114" spans="2:15" ht="18" thickBot="1">
      <c r="B114" s="5"/>
      <c r="C114" s="5"/>
      <c r="D114" s="3" t="s">
        <v>15</v>
      </c>
      <c r="E114" s="4">
        <v>9852</v>
      </c>
      <c r="F114" s="4">
        <v>10506</v>
      </c>
      <c r="G114" s="4">
        <v>10649</v>
      </c>
      <c r="H114" s="4">
        <v>11049</v>
      </c>
      <c r="I114" s="4">
        <v>11422</v>
      </c>
      <c r="J114" s="4">
        <v>11805</v>
      </c>
      <c r="K114" s="4">
        <v>11970</v>
      </c>
      <c r="L114" s="4">
        <v>12329</v>
      </c>
      <c r="M114" s="4">
        <v>12689</v>
      </c>
      <c r="N114" s="4">
        <v>12943</v>
      </c>
      <c r="O114" s="4">
        <v>13105</v>
      </c>
    </row>
    <row r="115" spans="2:15" ht="18" thickBot="1">
      <c r="B115" s="5"/>
      <c r="C115" s="5"/>
      <c r="D115" s="3" t="s">
        <v>16</v>
      </c>
      <c r="E115" s="4">
        <v>10781</v>
      </c>
      <c r="F115" s="4">
        <v>10897</v>
      </c>
      <c r="G115" s="4">
        <v>10919</v>
      </c>
      <c r="H115" s="4">
        <v>10993</v>
      </c>
      <c r="I115" s="4">
        <v>11153</v>
      </c>
      <c r="J115" s="4">
        <v>11312</v>
      </c>
      <c r="K115" s="4">
        <v>11641</v>
      </c>
      <c r="L115" s="4">
        <v>12034</v>
      </c>
      <c r="M115" s="4">
        <v>12316</v>
      </c>
      <c r="N115" s="4">
        <v>13120</v>
      </c>
      <c r="O115" s="4">
        <v>14507</v>
      </c>
    </row>
    <row r="116" spans="2:15" ht="18" thickBot="1">
      <c r="B116" s="5"/>
      <c r="C116" s="5"/>
      <c r="D116" s="3" t="s">
        <v>17</v>
      </c>
      <c r="E116" s="4">
        <v>12851</v>
      </c>
      <c r="F116" s="4">
        <v>12891</v>
      </c>
      <c r="G116" s="4">
        <v>12812</v>
      </c>
      <c r="H116" s="4">
        <v>12527</v>
      </c>
      <c r="I116" s="4">
        <v>13154</v>
      </c>
      <c r="J116" s="4">
        <v>15206</v>
      </c>
      <c r="K116" s="4">
        <v>16258</v>
      </c>
      <c r="L116" s="4">
        <v>17530</v>
      </c>
      <c r="M116" s="4">
        <v>18909</v>
      </c>
      <c r="N116" s="4">
        <v>19328</v>
      </c>
      <c r="O116" s="4">
        <v>19477</v>
      </c>
    </row>
    <row r="117" spans="2:15" ht="18" thickBot="1">
      <c r="B117" s="5"/>
      <c r="C117" s="5"/>
      <c r="D117" s="3" t="s">
        <v>18</v>
      </c>
      <c r="E117" s="4">
        <v>33127</v>
      </c>
      <c r="F117" s="4">
        <v>33135</v>
      </c>
      <c r="G117" s="4">
        <v>32800</v>
      </c>
      <c r="H117" s="4">
        <v>31718</v>
      </c>
      <c r="I117" s="4">
        <v>31905</v>
      </c>
      <c r="J117" s="4">
        <v>32766</v>
      </c>
      <c r="K117" s="4">
        <v>32448</v>
      </c>
      <c r="L117" s="4">
        <v>31449</v>
      </c>
      <c r="M117" s="4">
        <v>31339</v>
      </c>
      <c r="N117" s="4">
        <v>30629</v>
      </c>
      <c r="O117" s="4">
        <v>29686</v>
      </c>
    </row>
    <row r="118" spans="2:15" ht="18" thickBot="1">
      <c r="B118" s="5"/>
      <c r="C118" s="5"/>
      <c r="D118" s="3" t="s">
        <v>19</v>
      </c>
      <c r="E118" s="4">
        <v>35505</v>
      </c>
      <c r="F118" s="4">
        <v>36037</v>
      </c>
      <c r="G118" s="4">
        <v>34603</v>
      </c>
      <c r="H118" s="4">
        <v>33747</v>
      </c>
      <c r="I118" s="4">
        <v>33057</v>
      </c>
      <c r="J118" s="4">
        <v>32363</v>
      </c>
      <c r="K118" s="4">
        <v>31210</v>
      </c>
      <c r="L118" s="4">
        <v>30960</v>
      </c>
      <c r="M118" s="4">
        <v>30380</v>
      </c>
      <c r="N118" s="4">
        <v>30188</v>
      </c>
      <c r="O118" s="4">
        <v>30487</v>
      </c>
    </row>
    <row r="119" spans="2:15" ht="18" thickBot="1">
      <c r="B119" s="5"/>
      <c r="C119" s="5"/>
      <c r="D119" s="3" t="s">
        <v>20</v>
      </c>
      <c r="E119" s="4">
        <v>29132</v>
      </c>
      <c r="F119" s="4">
        <v>28220</v>
      </c>
      <c r="G119" s="4">
        <v>26702</v>
      </c>
      <c r="H119" s="4">
        <v>25993</v>
      </c>
      <c r="I119" s="4">
        <v>25668</v>
      </c>
      <c r="J119" s="4">
        <v>25634</v>
      </c>
      <c r="K119" s="4">
        <v>25802</v>
      </c>
      <c r="L119" s="4">
        <v>26567</v>
      </c>
      <c r="M119" s="4">
        <v>28435</v>
      </c>
      <c r="N119" s="4">
        <v>30587</v>
      </c>
      <c r="O119" s="4">
        <v>32616</v>
      </c>
    </row>
    <row r="120" spans="2:15" ht="18" thickBot="1">
      <c r="B120" s="5"/>
      <c r="C120" s="5"/>
      <c r="D120" s="3" t="s">
        <v>21</v>
      </c>
      <c r="E120" s="4">
        <v>23583</v>
      </c>
      <c r="F120" s="4">
        <v>23646</v>
      </c>
      <c r="G120" s="4">
        <v>23906</v>
      </c>
      <c r="H120" s="4">
        <v>24943</v>
      </c>
      <c r="I120" s="4">
        <v>26421</v>
      </c>
      <c r="J120" s="4">
        <v>27823</v>
      </c>
      <c r="K120" s="4">
        <v>28992</v>
      </c>
      <c r="L120" s="4">
        <v>28547</v>
      </c>
      <c r="M120" s="4">
        <v>28841</v>
      </c>
      <c r="N120" s="4">
        <v>28961</v>
      </c>
      <c r="O120" s="4">
        <v>29157</v>
      </c>
    </row>
    <row r="121" spans="2:15" ht="18" thickBot="1">
      <c r="B121" s="5"/>
      <c r="C121" s="5"/>
      <c r="D121" s="3" t="s">
        <v>22</v>
      </c>
      <c r="E121" s="4">
        <v>25297</v>
      </c>
      <c r="F121" s="4">
        <v>26337</v>
      </c>
      <c r="G121" s="4">
        <v>25344</v>
      </c>
      <c r="H121" s="4">
        <v>24975</v>
      </c>
      <c r="I121" s="4">
        <v>24799</v>
      </c>
      <c r="J121" s="4">
        <v>25194</v>
      </c>
      <c r="K121" s="4">
        <v>25519</v>
      </c>
      <c r="L121" s="4">
        <v>26851</v>
      </c>
      <c r="M121" s="4">
        <v>28333</v>
      </c>
      <c r="N121" s="4">
        <v>30235</v>
      </c>
      <c r="O121" s="4">
        <v>31629</v>
      </c>
    </row>
    <row r="122" spans="2:15" ht="18" thickBot="1">
      <c r="B122" s="5"/>
      <c r="C122" s="5"/>
      <c r="D122" s="3" t="s">
        <v>23</v>
      </c>
      <c r="E122" s="4">
        <v>22921</v>
      </c>
      <c r="F122" s="4">
        <v>23334</v>
      </c>
      <c r="G122" s="4">
        <v>23987</v>
      </c>
      <c r="H122" s="4">
        <v>24924</v>
      </c>
      <c r="I122" s="4">
        <v>26816</v>
      </c>
      <c r="J122" s="4">
        <v>28382</v>
      </c>
      <c r="K122" s="4">
        <v>29438</v>
      </c>
      <c r="L122" s="4">
        <v>30122</v>
      </c>
      <c r="M122" s="4">
        <v>30148</v>
      </c>
      <c r="N122" s="4">
        <v>29597</v>
      </c>
      <c r="O122" s="4">
        <v>29306</v>
      </c>
    </row>
    <row r="123" spans="2:15" ht="18" thickBot="1">
      <c r="B123" s="5"/>
      <c r="C123" s="5"/>
      <c r="D123" s="3" t="s">
        <v>24</v>
      </c>
      <c r="E123" s="4">
        <v>26957</v>
      </c>
      <c r="F123" s="4">
        <v>27884</v>
      </c>
      <c r="G123" s="4">
        <v>27638</v>
      </c>
      <c r="H123" s="4">
        <v>27729</v>
      </c>
      <c r="I123" s="4">
        <v>27660</v>
      </c>
      <c r="J123" s="4">
        <v>27816</v>
      </c>
      <c r="K123" s="4">
        <v>27730</v>
      </c>
      <c r="L123" s="4">
        <v>27436</v>
      </c>
      <c r="M123" s="4">
        <v>28133</v>
      </c>
      <c r="N123" s="4">
        <v>29358</v>
      </c>
      <c r="O123" s="4">
        <v>30620</v>
      </c>
    </row>
    <row r="124" spans="2:15" ht="18" thickBot="1">
      <c r="B124" s="5"/>
      <c r="C124" s="5"/>
      <c r="D124" s="3" t="s">
        <v>25</v>
      </c>
      <c r="E124" s="4">
        <v>25875</v>
      </c>
      <c r="F124" s="4">
        <v>25636</v>
      </c>
      <c r="G124" s="4">
        <v>24985</v>
      </c>
      <c r="H124" s="4">
        <v>25604</v>
      </c>
      <c r="I124" s="4">
        <v>26762</v>
      </c>
      <c r="J124" s="4">
        <v>28220</v>
      </c>
      <c r="K124" s="4">
        <v>29134</v>
      </c>
      <c r="L124" s="4">
        <v>29941</v>
      </c>
      <c r="M124" s="4">
        <v>30349</v>
      </c>
      <c r="N124" s="4">
        <v>30121</v>
      </c>
      <c r="O124" s="4">
        <v>29687</v>
      </c>
    </row>
    <row r="125" spans="2:15" ht="18" thickBot="1">
      <c r="B125" s="5"/>
      <c r="C125" s="5"/>
      <c r="D125" s="3" t="s">
        <v>26</v>
      </c>
      <c r="E125" s="4">
        <v>25437</v>
      </c>
      <c r="F125" s="4">
        <v>26177</v>
      </c>
      <c r="G125" s="4">
        <v>26472</v>
      </c>
      <c r="H125" s="4">
        <v>26739</v>
      </c>
      <c r="I125" s="4">
        <v>26681</v>
      </c>
      <c r="J125" s="4">
        <v>26417</v>
      </c>
      <c r="K125" s="4">
        <v>25684</v>
      </c>
      <c r="L125" s="4">
        <v>24751</v>
      </c>
      <c r="M125" s="4">
        <v>24175</v>
      </c>
      <c r="N125" s="4">
        <v>22780</v>
      </c>
      <c r="O125" s="4">
        <v>21183</v>
      </c>
    </row>
    <row r="126" spans="2:15" ht="18" thickBot="1">
      <c r="B126" s="5"/>
      <c r="C126" s="5"/>
      <c r="D126" s="3" t="s">
        <v>27</v>
      </c>
      <c r="E126" s="4">
        <v>23645</v>
      </c>
      <c r="F126" s="4">
        <v>22807</v>
      </c>
      <c r="G126" s="4">
        <v>21726</v>
      </c>
      <c r="H126" s="4">
        <v>21153</v>
      </c>
      <c r="I126" s="4">
        <v>20102</v>
      </c>
      <c r="J126" s="4">
        <v>18766</v>
      </c>
      <c r="K126" s="4">
        <v>17987</v>
      </c>
      <c r="L126" s="4">
        <v>17998</v>
      </c>
      <c r="M126" s="4">
        <v>17598</v>
      </c>
      <c r="N126" s="4">
        <v>17899</v>
      </c>
      <c r="O126" s="4">
        <v>17590</v>
      </c>
    </row>
    <row r="127" spans="2:15" ht="18" thickBot="1">
      <c r="B127" s="5"/>
      <c r="C127" s="5"/>
      <c r="D127" s="3" t="s">
        <v>28</v>
      </c>
      <c r="E127" s="4">
        <v>16373</v>
      </c>
      <c r="F127" s="4">
        <v>15686</v>
      </c>
      <c r="G127" s="4">
        <v>15486</v>
      </c>
      <c r="H127" s="4">
        <v>15070</v>
      </c>
      <c r="I127" s="4">
        <v>15656</v>
      </c>
      <c r="J127" s="4">
        <v>15406</v>
      </c>
      <c r="K127" s="4">
        <v>15070</v>
      </c>
      <c r="L127" s="4">
        <v>14805</v>
      </c>
      <c r="M127" s="4">
        <v>14894</v>
      </c>
      <c r="N127" s="4">
        <v>15000</v>
      </c>
      <c r="O127" s="4">
        <v>15003</v>
      </c>
    </row>
    <row r="128" spans="2:15" ht="18" thickBot="1">
      <c r="B128" s="5"/>
      <c r="C128" s="5"/>
      <c r="D128" s="3" t="s">
        <v>29</v>
      </c>
      <c r="E128" s="4">
        <v>13079</v>
      </c>
      <c r="F128" s="4">
        <v>12738</v>
      </c>
      <c r="G128" s="4">
        <v>12342</v>
      </c>
      <c r="H128" s="4">
        <v>12275</v>
      </c>
      <c r="I128" s="4">
        <v>12591</v>
      </c>
      <c r="J128" s="4">
        <v>12590</v>
      </c>
      <c r="K128" s="4">
        <v>12490</v>
      </c>
      <c r="L128" s="4">
        <v>12158</v>
      </c>
      <c r="M128" s="4">
        <v>11029</v>
      </c>
      <c r="N128" s="4">
        <v>10327</v>
      </c>
      <c r="O128" s="4">
        <v>9852</v>
      </c>
    </row>
    <row r="129" spans="2:15" ht="18" thickBot="1">
      <c r="B129" s="5"/>
      <c r="C129" s="5"/>
      <c r="D129" s="3" t="s">
        <v>30</v>
      </c>
      <c r="E129" s="4">
        <v>9696</v>
      </c>
      <c r="F129" s="4">
        <v>9569</v>
      </c>
      <c r="G129" s="4">
        <v>9156</v>
      </c>
      <c r="H129" s="4">
        <v>8286</v>
      </c>
      <c r="I129" s="4">
        <v>7868</v>
      </c>
      <c r="J129" s="4">
        <v>7476</v>
      </c>
      <c r="K129" s="4">
        <v>6986</v>
      </c>
      <c r="L129" s="4">
        <v>6470</v>
      </c>
      <c r="M129" s="4">
        <v>5938</v>
      </c>
      <c r="N129" s="4">
        <v>5488</v>
      </c>
      <c r="O129" s="4">
        <v>4930</v>
      </c>
    </row>
    <row r="130" spans="2:15" ht="18" thickBot="1">
      <c r="B130" s="5"/>
      <c r="C130" s="5"/>
      <c r="D130" s="3" t="s">
        <v>31</v>
      </c>
      <c r="E130" s="4">
        <v>4860</v>
      </c>
      <c r="F130" s="4">
        <v>4537</v>
      </c>
      <c r="G130" s="4">
        <v>4180</v>
      </c>
      <c r="H130" s="4">
        <v>3884</v>
      </c>
      <c r="I130" s="4">
        <v>3680</v>
      </c>
      <c r="J130" s="4">
        <v>3308</v>
      </c>
      <c r="K130" s="4">
        <v>2950</v>
      </c>
      <c r="L130" s="4">
        <v>2729</v>
      </c>
      <c r="M130" s="4">
        <v>2582</v>
      </c>
      <c r="N130" s="4">
        <v>2412</v>
      </c>
      <c r="O130" s="4">
        <v>2253</v>
      </c>
    </row>
    <row r="131" spans="2:15" ht="18" thickBot="1">
      <c r="B131" s="5"/>
      <c r="C131" s="5"/>
      <c r="D131" s="3" t="s">
        <v>32</v>
      </c>
      <c r="E131" s="4">
        <v>1557</v>
      </c>
      <c r="F131" s="4">
        <v>1351</v>
      </c>
      <c r="G131" s="4">
        <v>1263</v>
      </c>
      <c r="H131" s="4">
        <v>1205</v>
      </c>
      <c r="I131" s="4">
        <v>1224</v>
      </c>
      <c r="J131" s="4">
        <v>1144</v>
      </c>
      <c r="K131" s="4">
        <v>1070</v>
      </c>
      <c r="L131" s="6">
        <v>995</v>
      </c>
      <c r="M131" s="6">
        <v>889</v>
      </c>
      <c r="N131" s="6">
        <v>870</v>
      </c>
      <c r="O131" s="6">
        <v>870</v>
      </c>
    </row>
    <row r="132" spans="2:15" ht="18" thickBot="1">
      <c r="B132" s="5"/>
      <c r="C132" s="5"/>
      <c r="D132" s="3" t="s">
        <v>33</v>
      </c>
      <c r="E132" s="6">
        <v>322</v>
      </c>
      <c r="F132" s="6">
        <v>285</v>
      </c>
      <c r="G132" s="6">
        <v>260</v>
      </c>
      <c r="H132" s="6">
        <v>269</v>
      </c>
      <c r="I132" s="6">
        <v>362</v>
      </c>
      <c r="J132" s="6">
        <v>384</v>
      </c>
      <c r="K132" s="6">
        <v>353</v>
      </c>
      <c r="L132" s="6">
        <v>317</v>
      </c>
      <c r="M132" s="6">
        <v>288</v>
      </c>
      <c r="N132" s="6">
        <v>266</v>
      </c>
      <c r="O132" s="6">
        <v>208</v>
      </c>
    </row>
    <row r="133" spans="2:15" ht="22.2" thickBot="1">
      <c r="B133" s="5"/>
      <c r="C133" s="5"/>
      <c r="D133" s="3" t="s">
        <v>34</v>
      </c>
      <c r="E133" s="6">
        <v>50</v>
      </c>
      <c r="F133" s="6">
        <v>57</v>
      </c>
      <c r="G133" s="6">
        <v>55</v>
      </c>
      <c r="H133" s="6">
        <v>69</v>
      </c>
      <c r="I133" s="6">
        <v>313</v>
      </c>
      <c r="J133" s="6">
        <v>276</v>
      </c>
      <c r="K133" s="6">
        <v>259</v>
      </c>
      <c r="L133" s="6">
        <v>246</v>
      </c>
      <c r="M133" s="6">
        <v>242</v>
      </c>
      <c r="N133" s="6">
        <v>228</v>
      </c>
      <c r="O133" s="6">
        <v>209</v>
      </c>
    </row>
    <row r="134" spans="2:15" ht="18" thickBot="1">
      <c r="B134" s="3" t="s">
        <v>42</v>
      </c>
      <c r="C134" s="3" t="s">
        <v>35</v>
      </c>
      <c r="D134" s="3" t="s">
        <v>13</v>
      </c>
      <c r="E134" s="4">
        <v>385349</v>
      </c>
      <c r="F134" s="4">
        <v>387470</v>
      </c>
      <c r="G134" s="4">
        <v>390140</v>
      </c>
      <c r="H134" s="4">
        <v>391885</v>
      </c>
      <c r="I134" s="4">
        <v>399562</v>
      </c>
      <c r="J134" s="4">
        <v>402024</v>
      </c>
      <c r="K134" s="4">
        <v>408147</v>
      </c>
      <c r="L134" s="4">
        <v>412780</v>
      </c>
      <c r="M134" s="4">
        <v>415677</v>
      </c>
      <c r="N134" s="4">
        <v>418620</v>
      </c>
      <c r="O134" s="4">
        <v>423411</v>
      </c>
    </row>
    <row r="135" spans="2:15" ht="18" thickBot="1">
      <c r="B135" s="5"/>
      <c r="C135" s="5"/>
      <c r="D135" s="3" t="s">
        <v>14</v>
      </c>
      <c r="E135" s="4">
        <v>8192</v>
      </c>
      <c r="F135" s="4">
        <v>8732</v>
      </c>
      <c r="G135" s="4">
        <v>9299</v>
      </c>
      <c r="H135" s="4">
        <v>9601</v>
      </c>
      <c r="I135" s="4">
        <v>10726</v>
      </c>
      <c r="J135" s="4">
        <v>11975</v>
      </c>
      <c r="K135" s="4">
        <v>13005</v>
      </c>
      <c r="L135" s="4">
        <v>14242</v>
      </c>
      <c r="M135" s="4">
        <v>15248</v>
      </c>
      <c r="N135" s="4">
        <v>15889</v>
      </c>
      <c r="O135" s="4">
        <v>16249</v>
      </c>
    </row>
    <row r="136" spans="2:15" ht="18" thickBot="1">
      <c r="B136" s="5"/>
      <c r="C136" s="5"/>
      <c r="D136" s="3" t="s">
        <v>15</v>
      </c>
      <c r="E136" s="4">
        <v>10006</v>
      </c>
      <c r="F136" s="4">
        <v>10761</v>
      </c>
      <c r="G136" s="4">
        <v>11382</v>
      </c>
      <c r="H136" s="4">
        <v>12009</v>
      </c>
      <c r="I136" s="4">
        <v>12677</v>
      </c>
      <c r="J136" s="4">
        <v>13095</v>
      </c>
      <c r="K136" s="4">
        <v>13616</v>
      </c>
      <c r="L136" s="4">
        <v>14084</v>
      </c>
      <c r="M136" s="4">
        <v>14195</v>
      </c>
      <c r="N136" s="4">
        <v>14351</v>
      </c>
      <c r="O136" s="4">
        <v>14562</v>
      </c>
    </row>
    <row r="137" spans="2:15" ht="18" thickBot="1">
      <c r="B137" s="5"/>
      <c r="C137" s="5"/>
      <c r="D137" s="3" t="s">
        <v>16</v>
      </c>
      <c r="E137" s="4">
        <v>11405</v>
      </c>
      <c r="F137" s="4">
        <v>11661</v>
      </c>
      <c r="G137" s="4">
        <v>11961</v>
      </c>
      <c r="H137" s="4">
        <v>12142</v>
      </c>
      <c r="I137" s="4">
        <v>12480</v>
      </c>
      <c r="J137" s="4">
        <v>12623</v>
      </c>
      <c r="K137" s="4">
        <v>13147</v>
      </c>
      <c r="L137" s="4">
        <v>13697</v>
      </c>
      <c r="M137" s="4">
        <v>14043</v>
      </c>
      <c r="N137" s="4">
        <v>14927</v>
      </c>
      <c r="O137" s="4">
        <v>16680</v>
      </c>
    </row>
    <row r="138" spans="2:15" ht="18" thickBot="1">
      <c r="B138" s="5"/>
      <c r="C138" s="5"/>
      <c r="D138" s="3" t="s">
        <v>17</v>
      </c>
      <c r="E138" s="4">
        <v>12335</v>
      </c>
      <c r="F138" s="4">
        <v>12605</v>
      </c>
      <c r="G138" s="4">
        <v>13123</v>
      </c>
      <c r="H138" s="4">
        <v>13487</v>
      </c>
      <c r="I138" s="4">
        <v>14497</v>
      </c>
      <c r="J138" s="4">
        <v>16115</v>
      </c>
      <c r="K138" s="4">
        <v>17662</v>
      </c>
      <c r="L138" s="4">
        <v>19016</v>
      </c>
      <c r="M138" s="4">
        <v>20880</v>
      </c>
      <c r="N138" s="4">
        <v>22342</v>
      </c>
      <c r="O138" s="4">
        <v>23558</v>
      </c>
    </row>
    <row r="139" spans="2:15" ht="18" thickBot="1">
      <c r="B139" s="5"/>
      <c r="C139" s="5"/>
      <c r="D139" s="3" t="s">
        <v>18</v>
      </c>
      <c r="E139" s="4">
        <v>19119</v>
      </c>
      <c r="F139" s="4">
        <v>20107</v>
      </c>
      <c r="G139" s="4">
        <v>21239</v>
      </c>
      <c r="H139" s="4">
        <v>22512</v>
      </c>
      <c r="I139" s="4">
        <v>24114</v>
      </c>
      <c r="J139" s="4">
        <v>25102</v>
      </c>
      <c r="K139" s="4">
        <v>26693</v>
      </c>
      <c r="L139" s="4">
        <v>27907</v>
      </c>
      <c r="M139" s="4">
        <v>29020</v>
      </c>
      <c r="N139" s="4">
        <v>29676</v>
      </c>
      <c r="O139" s="4">
        <v>29888</v>
      </c>
    </row>
    <row r="140" spans="2:15" ht="18" thickBot="1">
      <c r="B140" s="5"/>
      <c r="C140" s="5"/>
      <c r="D140" s="3" t="s">
        <v>19</v>
      </c>
      <c r="E140" s="4">
        <v>30224</v>
      </c>
      <c r="F140" s="4">
        <v>31371</v>
      </c>
      <c r="G140" s="4">
        <v>32249</v>
      </c>
      <c r="H140" s="4">
        <v>32697</v>
      </c>
      <c r="I140" s="4">
        <v>33161</v>
      </c>
      <c r="J140" s="4">
        <v>32307</v>
      </c>
      <c r="K140" s="4">
        <v>31877</v>
      </c>
      <c r="L140" s="4">
        <v>31385</v>
      </c>
      <c r="M140" s="4">
        <v>30502</v>
      </c>
      <c r="N140" s="4">
        <v>30121</v>
      </c>
      <c r="O140" s="4">
        <v>31089</v>
      </c>
    </row>
    <row r="141" spans="2:15" ht="18" thickBot="1">
      <c r="B141" s="5"/>
      <c r="C141" s="5"/>
      <c r="D141" s="3" t="s">
        <v>20</v>
      </c>
      <c r="E141" s="4">
        <v>33245</v>
      </c>
      <c r="F141" s="4">
        <v>32466</v>
      </c>
      <c r="G141" s="4">
        <v>31731</v>
      </c>
      <c r="H141" s="4">
        <v>30159</v>
      </c>
      <c r="I141" s="4">
        <v>29499</v>
      </c>
      <c r="J141" s="4">
        <v>29263</v>
      </c>
      <c r="K141" s="4">
        <v>30049</v>
      </c>
      <c r="L141" s="4">
        <v>31193</v>
      </c>
      <c r="M141" s="4">
        <v>32894</v>
      </c>
      <c r="N141" s="4">
        <v>34830</v>
      </c>
      <c r="O141" s="4">
        <v>37148</v>
      </c>
    </row>
    <row r="142" spans="2:15" ht="18" thickBot="1">
      <c r="B142" s="5"/>
      <c r="C142" s="5"/>
      <c r="D142" s="3" t="s">
        <v>21</v>
      </c>
      <c r="E142" s="4">
        <v>26427</v>
      </c>
      <c r="F142" s="4">
        <v>26636</v>
      </c>
      <c r="G142" s="4">
        <v>27209</v>
      </c>
      <c r="H142" s="4">
        <v>28061</v>
      </c>
      <c r="I142" s="4">
        <v>29870</v>
      </c>
      <c r="J142" s="4">
        <v>31439</v>
      </c>
      <c r="K142" s="4">
        <v>33298</v>
      </c>
      <c r="L142" s="4">
        <v>33341</v>
      </c>
      <c r="M142" s="4">
        <v>33080</v>
      </c>
      <c r="N142" s="4">
        <v>32406</v>
      </c>
      <c r="O142" s="4">
        <v>31856</v>
      </c>
    </row>
    <row r="143" spans="2:15" ht="18" thickBot="1">
      <c r="B143" s="5"/>
      <c r="C143" s="5"/>
      <c r="D143" s="3" t="s">
        <v>22</v>
      </c>
      <c r="E143" s="4">
        <v>27524</v>
      </c>
      <c r="F143" s="4">
        <v>28624</v>
      </c>
      <c r="G143" s="4">
        <v>28519</v>
      </c>
      <c r="H143" s="4">
        <v>28106</v>
      </c>
      <c r="I143" s="4">
        <v>27953</v>
      </c>
      <c r="J143" s="4">
        <v>27542</v>
      </c>
      <c r="K143" s="4">
        <v>27961</v>
      </c>
      <c r="L143" s="4">
        <v>29867</v>
      </c>
      <c r="M143" s="4">
        <v>31160</v>
      </c>
      <c r="N143" s="4">
        <v>33511</v>
      </c>
      <c r="O143" s="4">
        <v>35423</v>
      </c>
    </row>
    <row r="144" spans="2:15" ht="18" thickBot="1">
      <c r="B144" s="5"/>
      <c r="C144" s="5"/>
      <c r="D144" s="3" t="s">
        <v>23</v>
      </c>
      <c r="E144" s="4">
        <v>25053</v>
      </c>
      <c r="F144" s="4">
        <v>25230</v>
      </c>
      <c r="G144" s="4">
        <v>26872</v>
      </c>
      <c r="H144" s="4">
        <v>28248</v>
      </c>
      <c r="I144" s="4">
        <v>30666</v>
      </c>
      <c r="J144" s="4">
        <v>32582</v>
      </c>
      <c r="K144" s="4">
        <v>34426</v>
      </c>
      <c r="L144" s="4">
        <v>35613</v>
      </c>
      <c r="M144" s="4">
        <v>36197</v>
      </c>
      <c r="N144" s="4">
        <v>35834</v>
      </c>
      <c r="O144" s="4">
        <v>36228</v>
      </c>
    </row>
    <row r="145" spans="2:15" ht="18" thickBot="1">
      <c r="B145" s="5"/>
      <c r="C145" s="5"/>
      <c r="D145" s="3" t="s">
        <v>24</v>
      </c>
      <c r="E145" s="4">
        <v>31002</v>
      </c>
      <c r="F145" s="4">
        <v>32386</v>
      </c>
      <c r="G145" s="4">
        <v>33664</v>
      </c>
      <c r="H145" s="4">
        <v>34441</v>
      </c>
      <c r="I145" s="4">
        <v>34583</v>
      </c>
      <c r="J145" s="4">
        <v>34926</v>
      </c>
      <c r="K145" s="4">
        <v>35236</v>
      </c>
      <c r="L145" s="4">
        <v>34901</v>
      </c>
      <c r="M145" s="4">
        <v>35853</v>
      </c>
      <c r="N145" s="4">
        <v>37355</v>
      </c>
      <c r="O145" s="4">
        <v>38650</v>
      </c>
    </row>
    <row r="146" spans="2:15" ht="18" thickBot="1">
      <c r="B146" s="5"/>
      <c r="C146" s="5"/>
      <c r="D146" s="3" t="s">
        <v>25</v>
      </c>
      <c r="E146" s="4">
        <v>33149</v>
      </c>
      <c r="F146" s="4">
        <v>33157</v>
      </c>
      <c r="G146" s="4">
        <v>32894</v>
      </c>
      <c r="H146" s="4">
        <v>33880</v>
      </c>
      <c r="I146" s="4">
        <v>35797</v>
      </c>
      <c r="J146" s="4">
        <v>36909</v>
      </c>
      <c r="K146" s="4">
        <v>37782</v>
      </c>
      <c r="L146" s="4">
        <v>38372</v>
      </c>
      <c r="M146" s="4">
        <v>37965</v>
      </c>
      <c r="N146" s="4">
        <v>36816</v>
      </c>
      <c r="O146" s="4">
        <v>35813</v>
      </c>
    </row>
    <row r="147" spans="2:15" ht="18" thickBot="1">
      <c r="B147" s="5"/>
      <c r="C147" s="5"/>
      <c r="D147" s="3" t="s">
        <v>26</v>
      </c>
      <c r="E147" s="4">
        <v>34176</v>
      </c>
      <c r="F147" s="4">
        <v>34779</v>
      </c>
      <c r="G147" s="4">
        <v>35078</v>
      </c>
      <c r="H147" s="4">
        <v>34860</v>
      </c>
      <c r="I147" s="4">
        <v>34092</v>
      </c>
      <c r="J147" s="4">
        <v>32982</v>
      </c>
      <c r="K147" s="4">
        <v>31565</v>
      </c>
      <c r="L147" s="4">
        <v>29900</v>
      </c>
      <c r="M147" s="4">
        <v>28726</v>
      </c>
      <c r="N147" s="4">
        <v>26467</v>
      </c>
      <c r="O147" s="4">
        <v>24272</v>
      </c>
    </row>
    <row r="148" spans="2:15" ht="18" thickBot="1">
      <c r="B148" s="5"/>
      <c r="C148" s="5"/>
      <c r="D148" s="3" t="s">
        <v>27</v>
      </c>
      <c r="E148" s="4">
        <v>30365</v>
      </c>
      <c r="F148" s="4">
        <v>28861</v>
      </c>
      <c r="G148" s="4">
        <v>27149</v>
      </c>
      <c r="H148" s="4">
        <v>26088</v>
      </c>
      <c r="I148" s="4">
        <v>24394</v>
      </c>
      <c r="J148" s="4">
        <v>22285</v>
      </c>
      <c r="K148" s="4">
        <v>21151</v>
      </c>
      <c r="L148" s="4">
        <v>20768</v>
      </c>
      <c r="M148" s="4">
        <v>20010</v>
      </c>
      <c r="N148" s="4">
        <v>19926</v>
      </c>
      <c r="O148" s="4">
        <v>19148</v>
      </c>
    </row>
    <row r="149" spans="2:15" ht="18" thickBot="1">
      <c r="B149" s="5"/>
      <c r="C149" s="5"/>
      <c r="D149" s="3" t="s">
        <v>28</v>
      </c>
      <c r="E149" s="4">
        <v>20208</v>
      </c>
      <c r="F149" s="4">
        <v>18949</v>
      </c>
      <c r="G149" s="4">
        <v>18461</v>
      </c>
      <c r="H149" s="4">
        <v>17868</v>
      </c>
      <c r="I149" s="4">
        <v>18118</v>
      </c>
      <c r="J149" s="4">
        <v>17278</v>
      </c>
      <c r="K149" s="4">
        <v>16575</v>
      </c>
      <c r="L149" s="4">
        <v>15774</v>
      </c>
      <c r="M149" s="4">
        <v>15424</v>
      </c>
      <c r="N149" s="4">
        <v>15295</v>
      </c>
      <c r="O149" s="4">
        <v>15061</v>
      </c>
    </row>
    <row r="150" spans="2:15" ht="18" thickBot="1">
      <c r="B150" s="5"/>
      <c r="C150" s="5"/>
      <c r="D150" s="3" t="s">
        <v>29</v>
      </c>
      <c r="E150" s="4">
        <v>15091</v>
      </c>
      <c r="F150" s="4">
        <v>14371</v>
      </c>
      <c r="G150" s="4">
        <v>13598</v>
      </c>
      <c r="H150" s="4">
        <v>13349</v>
      </c>
      <c r="I150" s="4">
        <v>13364</v>
      </c>
      <c r="J150" s="4">
        <v>13089</v>
      </c>
      <c r="K150" s="4">
        <v>12774</v>
      </c>
      <c r="L150" s="4">
        <v>12185</v>
      </c>
      <c r="M150" s="4">
        <v>10784</v>
      </c>
      <c r="N150" s="4">
        <v>9891</v>
      </c>
      <c r="O150" s="4">
        <v>9505</v>
      </c>
    </row>
    <row r="151" spans="2:15" ht="18" thickBot="1">
      <c r="B151" s="5"/>
      <c r="C151" s="5"/>
      <c r="D151" s="3" t="s">
        <v>30</v>
      </c>
      <c r="E151" s="4">
        <v>10625</v>
      </c>
      <c r="F151" s="4">
        <v>10259</v>
      </c>
      <c r="G151" s="4">
        <v>9775</v>
      </c>
      <c r="H151" s="4">
        <v>8752</v>
      </c>
      <c r="I151" s="4">
        <v>8099</v>
      </c>
      <c r="J151" s="4">
        <v>7590</v>
      </c>
      <c r="K151" s="4">
        <v>6890</v>
      </c>
      <c r="L151" s="4">
        <v>6332</v>
      </c>
      <c r="M151" s="4">
        <v>5789</v>
      </c>
      <c r="N151" s="4">
        <v>5312</v>
      </c>
      <c r="O151" s="4">
        <v>4803</v>
      </c>
    </row>
    <row r="152" spans="2:15" ht="18" thickBot="1">
      <c r="B152" s="5"/>
      <c r="C152" s="5"/>
      <c r="D152" s="3" t="s">
        <v>31</v>
      </c>
      <c r="E152" s="4">
        <v>5123</v>
      </c>
      <c r="F152" s="4">
        <v>4626</v>
      </c>
      <c r="G152" s="4">
        <v>4204</v>
      </c>
      <c r="H152" s="4">
        <v>3954</v>
      </c>
      <c r="I152" s="4">
        <v>3665</v>
      </c>
      <c r="J152" s="4">
        <v>3221</v>
      </c>
      <c r="K152" s="4">
        <v>2899</v>
      </c>
      <c r="L152" s="4">
        <v>2788</v>
      </c>
      <c r="M152" s="4">
        <v>2599</v>
      </c>
      <c r="N152" s="4">
        <v>2436</v>
      </c>
      <c r="O152" s="4">
        <v>2299</v>
      </c>
    </row>
    <row r="153" spans="2:15" ht="18" thickBot="1">
      <c r="B153" s="5"/>
      <c r="C153" s="5"/>
      <c r="D153" s="3" t="s">
        <v>32</v>
      </c>
      <c r="E153" s="4">
        <v>1642</v>
      </c>
      <c r="F153" s="4">
        <v>1465</v>
      </c>
      <c r="G153" s="4">
        <v>1361</v>
      </c>
      <c r="H153" s="4">
        <v>1307</v>
      </c>
      <c r="I153" s="4">
        <v>1274</v>
      </c>
      <c r="J153" s="4">
        <v>1189</v>
      </c>
      <c r="K153" s="4">
        <v>1058</v>
      </c>
      <c r="L153" s="6">
        <v>970</v>
      </c>
      <c r="M153" s="6">
        <v>897</v>
      </c>
      <c r="N153" s="6">
        <v>857</v>
      </c>
      <c r="O153" s="6">
        <v>831</v>
      </c>
    </row>
    <row r="154" spans="2:15" ht="18" thickBot="1">
      <c r="B154" s="5"/>
      <c r="C154" s="5"/>
      <c r="D154" s="3" t="s">
        <v>33</v>
      </c>
      <c r="E154" s="6">
        <v>378</v>
      </c>
      <c r="F154" s="6">
        <v>371</v>
      </c>
      <c r="G154" s="6">
        <v>321</v>
      </c>
      <c r="H154" s="6">
        <v>297</v>
      </c>
      <c r="I154" s="6">
        <v>327</v>
      </c>
      <c r="J154" s="6">
        <v>326</v>
      </c>
      <c r="K154" s="6">
        <v>314</v>
      </c>
      <c r="L154" s="6">
        <v>280</v>
      </c>
      <c r="M154" s="6">
        <v>257</v>
      </c>
      <c r="N154" s="6">
        <v>231</v>
      </c>
      <c r="O154" s="6">
        <v>212</v>
      </c>
    </row>
    <row r="155" spans="2:15" ht="22.2" thickBot="1">
      <c r="B155" s="5"/>
      <c r="C155" s="5"/>
      <c r="D155" s="3" t="s">
        <v>34</v>
      </c>
      <c r="E155" s="6">
        <v>60</v>
      </c>
      <c r="F155" s="6">
        <v>53</v>
      </c>
      <c r="G155" s="6">
        <v>51</v>
      </c>
      <c r="H155" s="6">
        <v>67</v>
      </c>
      <c r="I155" s="6">
        <v>206</v>
      </c>
      <c r="J155" s="6">
        <v>186</v>
      </c>
      <c r="K155" s="6">
        <v>169</v>
      </c>
      <c r="L155" s="6">
        <v>165</v>
      </c>
      <c r="M155" s="6">
        <v>154</v>
      </c>
      <c r="N155" s="6">
        <v>147</v>
      </c>
      <c r="O155" s="6">
        <v>136</v>
      </c>
    </row>
    <row r="156" spans="2:15" ht="18" thickBot="1">
      <c r="B156" s="3" t="s">
        <v>43</v>
      </c>
      <c r="C156" s="3" t="s">
        <v>35</v>
      </c>
      <c r="D156" s="3" t="s">
        <v>13</v>
      </c>
      <c r="E156" s="4">
        <v>435037</v>
      </c>
      <c r="F156" s="4">
        <v>438168</v>
      </c>
      <c r="G156" s="4">
        <v>441984</v>
      </c>
      <c r="H156" s="4">
        <v>440142</v>
      </c>
      <c r="I156" s="4">
        <v>447056</v>
      </c>
      <c r="J156" s="4">
        <v>454744</v>
      </c>
      <c r="K156" s="4">
        <v>447687</v>
      </c>
      <c r="L156" s="4">
        <v>455407</v>
      </c>
      <c r="M156" s="4">
        <v>461617</v>
      </c>
      <c r="N156" s="4">
        <v>469560</v>
      </c>
      <c r="O156" s="4">
        <v>475961</v>
      </c>
    </row>
    <row r="157" spans="2:15" ht="18" thickBot="1">
      <c r="B157" s="5"/>
      <c r="C157" s="5"/>
      <c r="D157" s="3" t="s">
        <v>14</v>
      </c>
      <c r="E157" s="4">
        <v>9398</v>
      </c>
      <c r="F157" s="4">
        <v>9940</v>
      </c>
      <c r="G157" s="4">
        <v>10791</v>
      </c>
      <c r="H157" s="4">
        <v>11424</v>
      </c>
      <c r="I157" s="4">
        <v>12400</v>
      </c>
      <c r="J157" s="4">
        <v>13848</v>
      </c>
      <c r="K157" s="4">
        <v>14236</v>
      </c>
      <c r="L157" s="4">
        <v>15633</v>
      </c>
      <c r="M157" s="4">
        <v>16856</v>
      </c>
      <c r="N157" s="4">
        <v>18115</v>
      </c>
      <c r="O157" s="4">
        <v>18782</v>
      </c>
    </row>
    <row r="158" spans="2:15" ht="18" thickBot="1">
      <c r="B158" s="5"/>
      <c r="C158" s="5"/>
      <c r="D158" s="3" t="s">
        <v>15</v>
      </c>
      <c r="E158" s="4">
        <v>13383</v>
      </c>
      <c r="F158" s="4">
        <v>14438</v>
      </c>
      <c r="G158" s="4">
        <v>15385</v>
      </c>
      <c r="H158" s="4">
        <v>16190</v>
      </c>
      <c r="I158" s="4">
        <v>16743</v>
      </c>
      <c r="J158" s="4">
        <v>17483</v>
      </c>
      <c r="K158" s="4">
        <v>17443</v>
      </c>
      <c r="L158" s="4">
        <v>18321</v>
      </c>
      <c r="M158" s="4">
        <v>18918</v>
      </c>
      <c r="N158" s="4">
        <v>19463</v>
      </c>
      <c r="O158" s="4">
        <v>19742</v>
      </c>
    </row>
    <row r="159" spans="2:15" ht="18" thickBot="1">
      <c r="B159" s="5"/>
      <c r="C159" s="5"/>
      <c r="D159" s="3" t="s">
        <v>16</v>
      </c>
      <c r="E159" s="4">
        <v>16257</v>
      </c>
      <c r="F159" s="4">
        <v>16618</v>
      </c>
      <c r="G159" s="4">
        <v>17141</v>
      </c>
      <c r="H159" s="4">
        <v>17352</v>
      </c>
      <c r="I159" s="4">
        <v>17432</v>
      </c>
      <c r="J159" s="4">
        <v>17664</v>
      </c>
      <c r="K159" s="4">
        <v>18158</v>
      </c>
      <c r="L159" s="4">
        <v>18836</v>
      </c>
      <c r="M159" s="4">
        <v>18993</v>
      </c>
      <c r="N159" s="4">
        <v>19923</v>
      </c>
      <c r="O159" s="4">
        <v>21473</v>
      </c>
    </row>
    <row r="160" spans="2:15" ht="18" thickBot="1">
      <c r="B160" s="5"/>
      <c r="C160" s="5"/>
      <c r="D160" s="3" t="s">
        <v>17</v>
      </c>
      <c r="E160" s="4">
        <v>19092</v>
      </c>
      <c r="F160" s="4">
        <v>19576</v>
      </c>
      <c r="G160" s="4">
        <v>20073</v>
      </c>
      <c r="H160" s="4">
        <v>19360</v>
      </c>
      <c r="I160" s="4">
        <v>20356</v>
      </c>
      <c r="J160" s="4">
        <v>22629</v>
      </c>
      <c r="K160" s="4">
        <v>23057</v>
      </c>
      <c r="L160" s="4">
        <v>24232</v>
      </c>
      <c r="M160" s="4">
        <v>25482</v>
      </c>
      <c r="N160" s="4">
        <v>25908</v>
      </c>
      <c r="O160" s="4">
        <v>26191</v>
      </c>
    </row>
    <row r="161" spans="2:15" ht="18" thickBot="1">
      <c r="B161" s="5"/>
      <c r="C161" s="5"/>
      <c r="D161" s="3" t="s">
        <v>18</v>
      </c>
      <c r="E161" s="4">
        <v>35800</v>
      </c>
      <c r="F161" s="4">
        <v>36085</v>
      </c>
      <c r="G161" s="4">
        <v>35788</v>
      </c>
      <c r="H161" s="4">
        <v>34899</v>
      </c>
      <c r="I161" s="4">
        <v>35905</v>
      </c>
      <c r="J161" s="4">
        <v>37032</v>
      </c>
      <c r="K161" s="4">
        <v>35906</v>
      </c>
      <c r="L161" s="4">
        <v>35952</v>
      </c>
      <c r="M161" s="4">
        <v>36312</v>
      </c>
      <c r="N161" s="4">
        <v>36329</v>
      </c>
      <c r="O161" s="4">
        <v>35727</v>
      </c>
    </row>
    <row r="162" spans="2:15" ht="18" thickBot="1">
      <c r="B162" s="5"/>
      <c r="C162" s="5"/>
      <c r="D162" s="3" t="s">
        <v>19</v>
      </c>
      <c r="E162" s="4">
        <v>35460</v>
      </c>
      <c r="F162" s="4">
        <v>35824</v>
      </c>
      <c r="G162" s="4">
        <v>36193</v>
      </c>
      <c r="H162" s="4">
        <v>35927</v>
      </c>
      <c r="I162" s="4">
        <v>36514</v>
      </c>
      <c r="J162" s="4">
        <v>36053</v>
      </c>
      <c r="K162" s="4">
        <v>34303</v>
      </c>
      <c r="L162" s="4">
        <v>34015</v>
      </c>
      <c r="M162" s="4">
        <v>33896</v>
      </c>
      <c r="N162" s="4">
        <v>34304</v>
      </c>
      <c r="O162" s="4">
        <v>35208</v>
      </c>
    </row>
    <row r="163" spans="2:15" ht="18" thickBot="1">
      <c r="B163" s="5"/>
      <c r="C163" s="5"/>
      <c r="D163" s="3" t="s">
        <v>20</v>
      </c>
      <c r="E163" s="4">
        <v>30653</v>
      </c>
      <c r="F163" s="4">
        <v>30430</v>
      </c>
      <c r="G163" s="4">
        <v>30421</v>
      </c>
      <c r="H163" s="4">
        <v>29603</v>
      </c>
      <c r="I163" s="4">
        <v>29293</v>
      </c>
      <c r="J163" s="4">
        <v>29692</v>
      </c>
      <c r="K163" s="4">
        <v>29124</v>
      </c>
      <c r="L163" s="4">
        <v>30891</v>
      </c>
      <c r="M163" s="4">
        <v>33154</v>
      </c>
      <c r="N163" s="4">
        <v>36154</v>
      </c>
      <c r="O163" s="4">
        <v>38849</v>
      </c>
    </row>
    <row r="164" spans="2:15" ht="18" thickBot="1">
      <c r="B164" s="5"/>
      <c r="C164" s="5"/>
      <c r="D164" s="3" t="s">
        <v>21</v>
      </c>
      <c r="E164" s="4">
        <v>27188</v>
      </c>
      <c r="F164" s="4">
        <v>27585</v>
      </c>
      <c r="G164" s="4">
        <v>29039</v>
      </c>
      <c r="H164" s="4">
        <v>30406</v>
      </c>
      <c r="I164" s="4">
        <v>32205</v>
      </c>
      <c r="J164" s="4">
        <v>34124</v>
      </c>
      <c r="K164" s="4">
        <v>34575</v>
      </c>
      <c r="L164" s="4">
        <v>35240</v>
      </c>
      <c r="M164" s="4">
        <v>35626</v>
      </c>
      <c r="N164" s="4">
        <v>36430</v>
      </c>
      <c r="O164" s="4">
        <v>37241</v>
      </c>
    </row>
    <row r="165" spans="2:15" ht="18" thickBot="1">
      <c r="B165" s="5"/>
      <c r="C165" s="5"/>
      <c r="D165" s="3" t="s">
        <v>22</v>
      </c>
      <c r="E165" s="4">
        <v>31251</v>
      </c>
      <c r="F165" s="4">
        <v>32866</v>
      </c>
      <c r="G165" s="4">
        <v>32835</v>
      </c>
      <c r="H165" s="4">
        <v>32516</v>
      </c>
      <c r="I165" s="4">
        <v>32388</v>
      </c>
      <c r="J165" s="4">
        <v>32990</v>
      </c>
      <c r="K165" s="4">
        <v>33499</v>
      </c>
      <c r="L165" s="4">
        <v>36585</v>
      </c>
      <c r="M165" s="4">
        <v>39017</v>
      </c>
      <c r="N165" s="4">
        <v>42066</v>
      </c>
      <c r="O165" s="4">
        <v>44115</v>
      </c>
    </row>
    <row r="166" spans="2:15" ht="18" thickBot="1">
      <c r="B166" s="5"/>
      <c r="C166" s="5"/>
      <c r="D166" s="3" t="s">
        <v>23</v>
      </c>
      <c r="E166" s="4">
        <v>30643</v>
      </c>
      <c r="F166" s="4">
        <v>31527</v>
      </c>
      <c r="G166" s="4">
        <v>34017</v>
      </c>
      <c r="H166" s="4">
        <v>35713</v>
      </c>
      <c r="I166" s="4">
        <v>38264</v>
      </c>
      <c r="J166" s="4">
        <v>40412</v>
      </c>
      <c r="K166" s="4">
        <v>40663</v>
      </c>
      <c r="L166" s="4">
        <v>41248</v>
      </c>
      <c r="M166" s="4">
        <v>40658</v>
      </c>
      <c r="N166" s="4">
        <v>39120</v>
      </c>
      <c r="O166" s="4">
        <v>38502</v>
      </c>
    </row>
    <row r="167" spans="2:15" ht="18" thickBot="1">
      <c r="B167" s="5"/>
      <c r="C167" s="5"/>
      <c r="D167" s="3" t="s">
        <v>24</v>
      </c>
      <c r="E167" s="4">
        <v>37933</v>
      </c>
      <c r="F167" s="4">
        <v>38938</v>
      </c>
      <c r="G167" s="4">
        <v>39172</v>
      </c>
      <c r="H167" s="4">
        <v>38210</v>
      </c>
      <c r="I167" s="4">
        <v>37110</v>
      </c>
      <c r="J167" s="4">
        <v>36275</v>
      </c>
      <c r="K167" s="4">
        <v>34853</v>
      </c>
      <c r="L167" s="4">
        <v>34139</v>
      </c>
      <c r="M167" s="4">
        <v>34622</v>
      </c>
      <c r="N167" s="4">
        <v>36025</v>
      </c>
      <c r="O167" s="4">
        <v>37580</v>
      </c>
    </row>
    <row r="168" spans="2:15" ht="18" thickBot="1">
      <c r="B168" s="5"/>
      <c r="C168" s="5"/>
      <c r="D168" s="3" t="s">
        <v>25</v>
      </c>
      <c r="E168" s="4">
        <v>33475</v>
      </c>
      <c r="F168" s="4">
        <v>32656</v>
      </c>
      <c r="G168" s="4">
        <v>31727</v>
      </c>
      <c r="H168" s="4">
        <v>31734</v>
      </c>
      <c r="I168" s="4">
        <v>32962</v>
      </c>
      <c r="J168" s="4">
        <v>34354</v>
      </c>
      <c r="K168" s="4">
        <v>34298</v>
      </c>
      <c r="L168" s="4">
        <v>35191</v>
      </c>
      <c r="M168" s="4">
        <v>35735</v>
      </c>
      <c r="N168" s="4">
        <v>35771</v>
      </c>
      <c r="O168" s="4">
        <v>35357</v>
      </c>
    </row>
    <row r="169" spans="2:15" ht="18" thickBot="1">
      <c r="B169" s="5"/>
      <c r="C169" s="5"/>
      <c r="D169" s="3" t="s">
        <v>26</v>
      </c>
      <c r="E169" s="4">
        <v>30936</v>
      </c>
      <c r="F169" s="4">
        <v>31271</v>
      </c>
      <c r="G169" s="4">
        <v>31927</v>
      </c>
      <c r="H169" s="4">
        <v>32099</v>
      </c>
      <c r="I169" s="4">
        <v>31714</v>
      </c>
      <c r="J169" s="4">
        <v>31338</v>
      </c>
      <c r="K169" s="4">
        <v>29790</v>
      </c>
      <c r="L169" s="4">
        <v>28873</v>
      </c>
      <c r="M169" s="4">
        <v>28333</v>
      </c>
      <c r="N169" s="4">
        <v>26671</v>
      </c>
      <c r="O169" s="4">
        <v>25128</v>
      </c>
    </row>
    <row r="170" spans="2:15" ht="18" thickBot="1">
      <c r="B170" s="5"/>
      <c r="C170" s="5"/>
      <c r="D170" s="3" t="s">
        <v>27</v>
      </c>
      <c r="E170" s="4">
        <v>28016</v>
      </c>
      <c r="F170" s="4">
        <v>27016</v>
      </c>
      <c r="G170" s="4">
        <v>25759</v>
      </c>
      <c r="H170" s="4">
        <v>24941</v>
      </c>
      <c r="I170" s="4">
        <v>23440</v>
      </c>
      <c r="J170" s="4">
        <v>21956</v>
      </c>
      <c r="K170" s="4">
        <v>21077</v>
      </c>
      <c r="L170" s="4">
        <v>21052</v>
      </c>
      <c r="M170" s="4">
        <v>20679</v>
      </c>
      <c r="N170" s="4">
        <v>21443</v>
      </c>
      <c r="O170" s="4">
        <v>21211</v>
      </c>
    </row>
    <row r="171" spans="2:15" ht="18" thickBot="1">
      <c r="B171" s="5"/>
      <c r="C171" s="5"/>
      <c r="D171" s="3" t="s">
        <v>28</v>
      </c>
      <c r="E171" s="4">
        <v>19171</v>
      </c>
      <c r="F171" s="4">
        <v>18559</v>
      </c>
      <c r="G171" s="4">
        <v>18327</v>
      </c>
      <c r="H171" s="4">
        <v>17830</v>
      </c>
      <c r="I171" s="4">
        <v>18599</v>
      </c>
      <c r="J171" s="4">
        <v>18156</v>
      </c>
      <c r="K171" s="4">
        <v>17598</v>
      </c>
      <c r="L171" s="4">
        <v>17386</v>
      </c>
      <c r="M171" s="4">
        <v>17665</v>
      </c>
      <c r="N171" s="4">
        <v>17938</v>
      </c>
      <c r="O171" s="4">
        <v>18290</v>
      </c>
    </row>
    <row r="172" spans="2:15" ht="18" thickBot="1">
      <c r="B172" s="5"/>
      <c r="C172" s="5"/>
      <c r="D172" s="3" t="s">
        <v>29</v>
      </c>
      <c r="E172" s="4">
        <v>15649</v>
      </c>
      <c r="F172" s="4">
        <v>15132</v>
      </c>
      <c r="G172" s="4">
        <v>14640</v>
      </c>
      <c r="H172" s="4">
        <v>14688</v>
      </c>
      <c r="I172" s="4">
        <v>15024</v>
      </c>
      <c r="J172" s="4">
        <v>15097</v>
      </c>
      <c r="K172" s="4">
        <v>14930</v>
      </c>
      <c r="L172" s="4">
        <v>14604</v>
      </c>
      <c r="M172" s="4">
        <v>13328</v>
      </c>
      <c r="N172" s="4">
        <v>12441</v>
      </c>
      <c r="O172" s="4">
        <v>12100</v>
      </c>
    </row>
    <row r="173" spans="2:15" ht="18" thickBot="1">
      <c r="B173" s="5"/>
      <c r="C173" s="5"/>
      <c r="D173" s="3" t="s">
        <v>30</v>
      </c>
      <c r="E173" s="4">
        <v>12023</v>
      </c>
      <c r="F173" s="4">
        <v>11814</v>
      </c>
      <c r="G173" s="4">
        <v>11450</v>
      </c>
      <c r="H173" s="4">
        <v>10349</v>
      </c>
      <c r="I173" s="4">
        <v>9758</v>
      </c>
      <c r="J173" s="4">
        <v>9397</v>
      </c>
      <c r="K173" s="4">
        <v>8479</v>
      </c>
      <c r="L173" s="4">
        <v>7847</v>
      </c>
      <c r="M173" s="4">
        <v>7304</v>
      </c>
      <c r="N173" s="4">
        <v>6723</v>
      </c>
      <c r="O173" s="4">
        <v>6007</v>
      </c>
    </row>
    <row r="174" spans="2:15" ht="18" thickBot="1">
      <c r="B174" s="5"/>
      <c r="C174" s="5"/>
      <c r="D174" s="3" t="s">
        <v>31</v>
      </c>
      <c r="E174" s="4">
        <v>6180</v>
      </c>
      <c r="F174" s="4">
        <v>5615</v>
      </c>
      <c r="G174" s="4">
        <v>5162</v>
      </c>
      <c r="H174" s="4">
        <v>4807</v>
      </c>
      <c r="I174" s="4">
        <v>4490</v>
      </c>
      <c r="J174" s="4">
        <v>3983</v>
      </c>
      <c r="K174" s="4">
        <v>3636</v>
      </c>
      <c r="L174" s="4">
        <v>3479</v>
      </c>
      <c r="M174" s="4">
        <v>3281</v>
      </c>
      <c r="N174" s="4">
        <v>3049</v>
      </c>
      <c r="O174" s="4">
        <v>2843</v>
      </c>
    </row>
    <row r="175" spans="2:15" ht="18" thickBot="1">
      <c r="B175" s="5"/>
      <c r="C175" s="5"/>
      <c r="D175" s="3" t="s">
        <v>32</v>
      </c>
      <c r="E175" s="4">
        <v>1981</v>
      </c>
      <c r="F175" s="4">
        <v>1778</v>
      </c>
      <c r="G175" s="4">
        <v>1713</v>
      </c>
      <c r="H175" s="4">
        <v>1676</v>
      </c>
      <c r="I175" s="4">
        <v>1658</v>
      </c>
      <c r="J175" s="4">
        <v>1497</v>
      </c>
      <c r="K175" s="4">
        <v>1329</v>
      </c>
      <c r="L175" s="4">
        <v>1197</v>
      </c>
      <c r="M175" s="4">
        <v>1100</v>
      </c>
      <c r="N175" s="4">
        <v>1059</v>
      </c>
      <c r="O175" s="4">
        <v>1037</v>
      </c>
    </row>
    <row r="176" spans="2:15" ht="18" thickBot="1">
      <c r="B176" s="5"/>
      <c r="C176" s="5"/>
      <c r="D176" s="3" t="s">
        <v>33</v>
      </c>
      <c r="E176" s="6">
        <v>481</v>
      </c>
      <c r="F176" s="6">
        <v>439</v>
      </c>
      <c r="G176" s="6">
        <v>372</v>
      </c>
      <c r="H176" s="6">
        <v>352</v>
      </c>
      <c r="I176" s="6">
        <v>416</v>
      </c>
      <c r="J176" s="6">
        <v>400</v>
      </c>
      <c r="K176" s="6">
        <v>400</v>
      </c>
      <c r="L176" s="6">
        <v>373</v>
      </c>
      <c r="M176" s="6">
        <v>352</v>
      </c>
      <c r="N176" s="6">
        <v>345</v>
      </c>
      <c r="O176" s="6">
        <v>318</v>
      </c>
    </row>
    <row r="177" spans="2:15" ht="22.2" thickBot="1">
      <c r="B177" s="5"/>
      <c r="C177" s="5"/>
      <c r="D177" s="3" t="s">
        <v>34</v>
      </c>
      <c r="E177" s="6">
        <v>67</v>
      </c>
      <c r="F177" s="6">
        <v>61</v>
      </c>
      <c r="G177" s="6">
        <v>52</v>
      </c>
      <c r="H177" s="6">
        <v>66</v>
      </c>
      <c r="I177" s="6">
        <v>385</v>
      </c>
      <c r="J177" s="6">
        <v>364</v>
      </c>
      <c r="K177" s="6">
        <v>333</v>
      </c>
      <c r="L177" s="6">
        <v>313</v>
      </c>
      <c r="M177" s="6">
        <v>306</v>
      </c>
      <c r="N177" s="6">
        <v>283</v>
      </c>
      <c r="O177" s="6">
        <v>260</v>
      </c>
    </row>
    <row r="178" spans="2:15" ht="18" thickBot="1">
      <c r="B178" s="3" t="s">
        <v>44</v>
      </c>
      <c r="C178" s="3" t="s">
        <v>35</v>
      </c>
      <c r="D178" s="3" t="s">
        <v>13</v>
      </c>
      <c r="E178" s="4">
        <v>289374</v>
      </c>
      <c r="F178" s="4">
        <v>292977</v>
      </c>
      <c r="G178" s="4">
        <v>297702</v>
      </c>
      <c r="H178" s="4">
        <v>302563</v>
      </c>
      <c r="I178" s="4">
        <v>311569</v>
      </c>
      <c r="J178" s="4">
        <v>317695</v>
      </c>
      <c r="K178" s="4">
        <v>322915</v>
      </c>
      <c r="L178" s="4">
        <v>328002</v>
      </c>
      <c r="M178" s="4">
        <v>330704</v>
      </c>
      <c r="N178" s="4">
        <v>334426</v>
      </c>
      <c r="O178" s="4">
        <v>338410</v>
      </c>
    </row>
    <row r="179" spans="2:15" ht="18" thickBot="1">
      <c r="B179" s="5"/>
      <c r="C179" s="5"/>
      <c r="D179" s="3" t="s">
        <v>14</v>
      </c>
      <c r="E179" s="4">
        <v>4286</v>
      </c>
      <c r="F179" s="4">
        <v>4640</v>
      </c>
      <c r="G179" s="4">
        <v>5156</v>
      </c>
      <c r="H179" s="4">
        <v>5776</v>
      </c>
      <c r="I179" s="4">
        <v>6706</v>
      </c>
      <c r="J179" s="4">
        <v>7766</v>
      </c>
      <c r="K179" s="4">
        <v>8683</v>
      </c>
      <c r="L179" s="4">
        <v>9699</v>
      </c>
      <c r="M179" s="4">
        <v>10596</v>
      </c>
      <c r="N179" s="4">
        <v>11396</v>
      </c>
      <c r="O179" s="4">
        <v>12156</v>
      </c>
    </row>
    <row r="180" spans="2:15" ht="18" thickBot="1">
      <c r="B180" s="5"/>
      <c r="C180" s="5"/>
      <c r="D180" s="3" t="s">
        <v>15</v>
      </c>
      <c r="E180" s="4">
        <v>6443</v>
      </c>
      <c r="F180" s="4">
        <v>7102</v>
      </c>
      <c r="G180" s="4">
        <v>7782</v>
      </c>
      <c r="H180" s="4">
        <v>8522</v>
      </c>
      <c r="I180" s="4">
        <v>9169</v>
      </c>
      <c r="J180" s="4">
        <v>9801</v>
      </c>
      <c r="K180" s="4">
        <v>10390</v>
      </c>
      <c r="L180" s="4">
        <v>10886</v>
      </c>
      <c r="M180" s="4">
        <v>11170</v>
      </c>
      <c r="N180" s="4">
        <v>11394</v>
      </c>
      <c r="O180" s="4">
        <v>11549</v>
      </c>
    </row>
    <row r="181" spans="2:15" ht="18" thickBot="1">
      <c r="B181" s="5"/>
      <c r="C181" s="5"/>
      <c r="D181" s="3" t="s">
        <v>16</v>
      </c>
      <c r="E181" s="4">
        <v>8619</v>
      </c>
      <c r="F181" s="4">
        <v>9062</v>
      </c>
      <c r="G181" s="4">
        <v>9376</v>
      </c>
      <c r="H181" s="4">
        <v>9757</v>
      </c>
      <c r="I181" s="4">
        <v>10082</v>
      </c>
      <c r="J181" s="4">
        <v>10322</v>
      </c>
      <c r="K181" s="4">
        <v>10747</v>
      </c>
      <c r="L181" s="4">
        <v>11304</v>
      </c>
      <c r="M181" s="4">
        <v>11676</v>
      </c>
      <c r="N181" s="4">
        <v>12494</v>
      </c>
      <c r="O181" s="4">
        <v>13882</v>
      </c>
    </row>
    <row r="182" spans="2:15" ht="18" thickBot="1">
      <c r="B182" s="5"/>
      <c r="C182" s="5"/>
      <c r="D182" s="3" t="s">
        <v>17</v>
      </c>
      <c r="E182" s="4">
        <v>10267</v>
      </c>
      <c r="F182" s="4">
        <v>10434</v>
      </c>
      <c r="G182" s="4">
        <v>10897</v>
      </c>
      <c r="H182" s="4">
        <v>11145</v>
      </c>
      <c r="I182" s="4">
        <v>12057</v>
      </c>
      <c r="J182" s="4">
        <v>13476</v>
      </c>
      <c r="K182" s="4">
        <v>14666</v>
      </c>
      <c r="L182" s="4">
        <v>15622</v>
      </c>
      <c r="M182" s="4">
        <v>16780</v>
      </c>
      <c r="N182" s="4">
        <v>17876</v>
      </c>
      <c r="O182" s="4">
        <v>18515</v>
      </c>
    </row>
    <row r="183" spans="2:15" ht="18" thickBot="1">
      <c r="B183" s="5"/>
      <c r="C183" s="5"/>
      <c r="D183" s="3" t="s">
        <v>18</v>
      </c>
      <c r="E183" s="4">
        <v>17637</v>
      </c>
      <c r="F183" s="4">
        <v>18018</v>
      </c>
      <c r="G183" s="4">
        <v>18634</v>
      </c>
      <c r="H183" s="4">
        <v>19022</v>
      </c>
      <c r="I183" s="4">
        <v>20228</v>
      </c>
      <c r="J183" s="4">
        <v>20968</v>
      </c>
      <c r="K183" s="4">
        <v>21688</v>
      </c>
      <c r="L183" s="4">
        <v>22138</v>
      </c>
      <c r="M183" s="4">
        <v>22374</v>
      </c>
      <c r="N183" s="4">
        <v>22835</v>
      </c>
      <c r="O183" s="4">
        <v>22398</v>
      </c>
    </row>
    <row r="184" spans="2:15" ht="18" thickBot="1">
      <c r="B184" s="5"/>
      <c r="C184" s="5"/>
      <c r="D184" s="3" t="s">
        <v>19</v>
      </c>
      <c r="E184" s="4">
        <v>21367</v>
      </c>
      <c r="F184" s="4">
        <v>22262</v>
      </c>
      <c r="G184" s="4">
        <v>22757</v>
      </c>
      <c r="H184" s="4">
        <v>23046</v>
      </c>
      <c r="I184" s="4">
        <v>23779</v>
      </c>
      <c r="J184" s="4">
        <v>23504</v>
      </c>
      <c r="K184" s="4">
        <v>23249</v>
      </c>
      <c r="L184" s="4">
        <v>22863</v>
      </c>
      <c r="M184" s="4">
        <v>21916</v>
      </c>
      <c r="N184" s="4">
        <v>21437</v>
      </c>
      <c r="O184" s="4">
        <v>22117</v>
      </c>
    </row>
    <row r="185" spans="2:15" ht="18" thickBot="1">
      <c r="B185" s="5"/>
      <c r="C185" s="5"/>
      <c r="D185" s="3" t="s">
        <v>20</v>
      </c>
      <c r="E185" s="4">
        <v>19823</v>
      </c>
      <c r="F185" s="4">
        <v>19557</v>
      </c>
      <c r="G185" s="4">
        <v>19447</v>
      </c>
      <c r="H185" s="4">
        <v>19094</v>
      </c>
      <c r="I185" s="4">
        <v>19021</v>
      </c>
      <c r="J185" s="4">
        <v>19498</v>
      </c>
      <c r="K185" s="4">
        <v>20120</v>
      </c>
      <c r="L185" s="4">
        <v>21437</v>
      </c>
      <c r="M185" s="4">
        <v>23137</v>
      </c>
      <c r="N185" s="4">
        <v>25235</v>
      </c>
      <c r="O185" s="4">
        <v>27251</v>
      </c>
    </row>
    <row r="186" spans="2:15" ht="18" thickBot="1">
      <c r="B186" s="5"/>
      <c r="C186" s="5"/>
      <c r="D186" s="3" t="s">
        <v>21</v>
      </c>
      <c r="E186" s="4">
        <v>15705</v>
      </c>
      <c r="F186" s="4">
        <v>16329</v>
      </c>
      <c r="G186" s="4">
        <v>17293</v>
      </c>
      <c r="H186" s="4">
        <v>18808</v>
      </c>
      <c r="I186" s="4">
        <v>20565</v>
      </c>
      <c r="J186" s="4">
        <v>22375</v>
      </c>
      <c r="K186" s="4">
        <v>24164</v>
      </c>
      <c r="L186" s="4">
        <v>24736</v>
      </c>
      <c r="M186" s="4">
        <v>25076</v>
      </c>
      <c r="N186" s="4">
        <v>25180</v>
      </c>
      <c r="O186" s="4">
        <v>25617</v>
      </c>
    </row>
    <row r="187" spans="2:15" ht="18" thickBot="1">
      <c r="B187" s="5"/>
      <c r="C187" s="5"/>
      <c r="D187" s="3" t="s">
        <v>22</v>
      </c>
      <c r="E187" s="4">
        <v>18992</v>
      </c>
      <c r="F187" s="4">
        <v>20189</v>
      </c>
      <c r="G187" s="4">
        <v>20596</v>
      </c>
      <c r="H187" s="4">
        <v>20856</v>
      </c>
      <c r="I187" s="4">
        <v>21432</v>
      </c>
      <c r="J187" s="4">
        <v>21993</v>
      </c>
      <c r="K187" s="4">
        <v>22853</v>
      </c>
      <c r="L187" s="4">
        <v>24774</v>
      </c>
      <c r="M187" s="4">
        <v>26152</v>
      </c>
      <c r="N187" s="4">
        <v>28104</v>
      </c>
      <c r="O187" s="4">
        <v>29701</v>
      </c>
    </row>
    <row r="188" spans="2:15" ht="18" thickBot="1">
      <c r="B188" s="5"/>
      <c r="C188" s="5"/>
      <c r="D188" s="3" t="s">
        <v>23</v>
      </c>
      <c r="E188" s="4">
        <v>19493</v>
      </c>
      <c r="F188" s="4">
        <v>20213</v>
      </c>
      <c r="G188" s="4">
        <v>22005</v>
      </c>
      <c r="H188" s="4">
        <v>23544</v>
      </c>
      <c r="I188" s="4">
        <v>25788</v>
      </c>
      <c r="J188" s="4">
        <v>27478</v>
      </c>
      <c r="K188" s="4">
        <v>28337</v>
      </c>
      <c r="L188" s="4">
        <v>29044</v>
      </c>
      <c r="M188" s="4">
        <v>28973</v>
      </c>
      <c r="N188" s="4">
        <v>28166</v>
      </c>
      <c r="O188" s="4">
        <v>27984</v>
      </c>
    </row>
    <row r="189" spans="2:15" ht="18" thickBot="1">
      <c r="B189" s="5"/>
      <c r="C189" s="5"/>
      <c r="D189" s="3" t="s">
        <v>24</v>
      </c>
      <c r="E189" s="4">
        <v>25349</v>
      </c>
      <c r="F189" s="4">
        <v>26054</v>
      </c>
      <c r="G189" s="4">
        <v>26828</v>
      </c>
      <c r="H189" s="4">
        <v>27179</v>
      </c>
      <c r="I189" s="4">
        <v>26757</v>
      </c>
      <c r="J189" s="4">
        <v>26808</v>
      </c>
      <c r="K189" s="4">
        <v>26643</v>
      </c>
      <c r="L189" s="4">
        <v>26273</v>
      </c>
      <c r="M189" s="4">
        <v>26727</v>
      </c>
      <c r="N189" s="4">
        <v>27790</v>
      </c>
      <c r="O189" s="4">
        <v>28542</v>
      </c>
    </row>
    <row r="190" spans="2:15" ht="18" thickBot="1">
      <c r="B190" s="5"/>
      <c r="C190" s="5"/>
      <c r="D190" s="3" t="s">
        <v>25</v>
      </c>
      <c r="E190" s="4">
        <v>24863</v>
      </c>
      <c r="F190" s="4">
        <v>24715</v>
      </c>
      <c r="G190" s="4">
        <v>24460</v>
      </c>
      <c r="H190" s="4">
        <v>25046</v>
      </c>
      <c r="I190" s="4">
        <v>26457</v>
      </c>
      <c r="J190" s="4">
        <v>27489</v>
      </c>
      <c r="K190" s="4">
        <v>28378</v>
      </c>
      <c r="L190" s="4">
        <v>28864</v>
      </c>
      <c r="M190" s="4">
        <v>28866</v>
      </c>
      <c r="N190" s="4">
        <v>28187</v>
      </c>
      <c r="O190" s="4">
        <v>27540</v>
      </c>
    </row>
    <row r="191" spans="2:15" ht="18" thickBot="1">
      <c r="B191" s="5"/>
      <c r="C191" s="5"/>
      <c r="D191" s="3" t="s">
        <v>26</v>
      </c>
      <c r="E191" s="4">
        <v>25119</v>
      </c>
      <c r="F191" s="4">
        <v>25785</v>
      </c>
      <c r="G191" s="4">
        <v>26164</v>
      </c>
      <c r="H191" s="4">
        <v>26435</v>
      </c>
      <c r="I191" s="4">
        <v>26106</v>
      </c>
      <c r="J191" s="4">
        <v>25640</v>
      </c>
      <c r="K191" s="4">
        <v>24801</v>
      </c>
      <c r="L191" s="4">
        <v>23832</v>
      </c>
      <c r="M191" s="4">
        <v>23208</v>
      </c>
      <c r="N191" s="4">
        <v>21734</v>
      </c>
      <c r="O191" s="4">
        <v>20317</v>
      </c>
    </row>
    <row r="192" spans="2:15" ht="18" thickBot="1">
      <c r="B192" s="5"/>
      <c r="C192" s="5"/>
      <c r="D192" s="3" t="s">
        <v>27</v>
      </c>
      <c r="E192" s="4">
        <v>23252</v>
      </c>
      <c r="F192" s="4">
        <v>22325</v>
      </c>
      <c r="G192" s="4">
        <v>21446</v>
      </c>
      <c r="H192" s="4">
        <v>20953</v>
      </c>
      <c r="I192" s="4">
        <v>20006</v>
      </c>
      <c r="J192" s="4">
        <v>18748</v>
      </c>
      <c r="K192" s="4">
        <v>18223</v>
      </c>
      <c r="L192" s="4">
        <v>18428</v>
      </c>
      <c r="M192" s="4">
        <v>18224</v>
      </c>
      <c r="N192" s="4">
        <v>18401</v>
      </c>
      <c r="O192" s="4">
        <v>18057</v>
      </c>
    </row>
    <row r="193" spans="2:15" ht="18" thickBot="1">
      <c r="B193" s="5"/>
      <c r="C193" s="5"/>
      <c r="D193" s="3" t="s">
        <v>28</v>
      </c>
      <c r="E193" s="4">
        <v>16811</v>
      </c>
      <c r="F193" s="4">
        <v>16248</v>
      </c>
      <c r="G193" s="4">
        <v>16340</v>
      </c>
      <c r="H193" s="4">
        <v>16242</v>
      </c>
      <c r="I193" s="4">
        <v>16575</v>
      </c>
      <c r="J193" s="4">
        <v>16247</v>
      </c>
      <c r="K193" s="4">
        <v>15796</v>
      </c>
      <c r="L193" s="4">
        <v>15345</v>
      </c>
      <c r="M193" s="4">
        <v>15341</v>
      </c>
      <c r="N193" s="4">
        <v>15555</v>
      </c>
      <c r="O193" s="4">
        <v>15456</v>
      </c>
    </row>
    <row r="194" spans="2:15" ht="18" thickBot="1">
      <c r="B194" s="5"/>
      <c r="C194" s="5"/>
      <c r="D194" s="3" t="s">
        <v>29</v>
      </c>
      <c r="E194" s="4">
        <v>13975</v>
      </c>
      <c r="F194" s="4">
        <v>13568</v>
      </c>
      <c r="G194" s="4">
        <v>13075</v>
      </c>
      <c r="H194" s="4">
        <v>13106</v>
      </c>
      <c r="I194" s="4">
        <v>13553</v>
      </c>
      <c r="J194" s="4">
        <v>13379</v>
      </c>
      <c r="K194" s="4">
        <v>13091</v>
      </c>
      <c r="L194" s="4">
        <v>12535</v>
      </c>
      <c r="M194" s="4">
        <v>11110</v>
      </c>
      <c r="N194" s="4">
        <v>10191</v>
      </c>
      <c r="O194" s="4">
        <v>9588</v>
      </c>
    </row>
    <row r="195" spans="2:15" ht="18" thickBot="1">
      <c r="B195" s="5"/>
      <c r="C195" s="5"/>
      <c r="D195" s="3" t="s">
        <v>30</v>
      </c>
      <c r="E195" s="4">
        <v>10535</v>
      </c>
      <c r="F195" s="4">
        <v>10265</v>
      </c>
      <c r="G195" s="4">
        <v>9809</v>
      </c>
      <c r="H195" s="4">
        <v>8718</v>
      </c>
      <c r="I195" s="4">
        <v>8107</v>
      </c>
      <c r="J195" s="4">
        <v>7636</v>
      </c>
      <c r="K195" s="4">
        <v>6866</v>
      </c>
      <c r="L195" s="4">
        <v>6257</v>
      </c>
      <c r="M195" s="4">
        <v>5658</v>
      </c>
      <c r="N195" s="4">
        <v>4984</v>
      </c>
      <c r="O195" s="4">
        <v>4501</v>
      </c>
    </row>
    <row r="196" spans="2:15" ht="18" thickBot="1">
      <c r="B196" s="5"/>
      <c r="C196" s="5"/>
      <c r="D196" s="3" t="s">
        <v>31</v>
      </c>
      <c r="E196" s="4">
        <v>5032</v>
      </c>
      <c r="F196" s="4">
        <v>4554</v>
      </c>
      <c r="G196" s="4">
        <v>4112</v>
      </c>
      <c r="H196" s="4">
        <v>3797</v>
      </c>
      <c r="I196" s="4">
        <v>3417</v>
      </c>
      <c r="J196" s="4">
        <v>2929</v>
      </c>
      <c r="K196" s="4">
        <v>2718</v>
      </c>
      <c r="L196" s="4">
        <v>2562</v>
      </c>
      <c r="M196" s="4">
        <v>2377</v>
      </c>
      <c r="N196" s="4">
        <v>2223</v>
      </c>
      <c r="O196" s="4">
        <v>2049</v>
      </c>
    </row>
    <row r="197" spans="2:15" ht="18" thickBot="1">
      <c r="B197" s="5"/>
      <c r="C197" s="5"/>
      <c r="D197" s="3" t="s">
        <v>32</v>
      </c>
      <c r="E197" s="4">
        <v>1408</v>
      </c>
      <c r="F197" s="4">
        <v>1312</v>
      </c>
      <c r="G197" s="4">
        <v>1211</v>
      </c>
      <c r="H197" s="4">
        <v>1190</v>
      </c>
      <c r="I197" s="4">
        <v>1176</v>
      </c>
      <c r="J197" s="4">
        <v>1084</v>
      </c>
      <c r="K197" s="6">
        <v>960</v>
      </c>
      <c r="L197" s="6">
        <v>907</v>
      </c>
      <c r="M197" s="6">
        <v>844</v>
      </c>
      <c r="N197" s="6">
        <v>783</v>
      </c>
      <c r="O197" s="6">
        <v>768</v>
      </c>
    </row>
    <row r="198" spans="2:15" ht="18" thickBot="1">
      <c r="B198" s="5"/>
      <c r="C198" s="5"/>
      <c r="D198" s="3" t="s">
        <v>33</v>
      </c>
      <c r="E198" s="6">
        <v>351</v>
      </c>
      <c r="F198" s="6">
        <v>295</v>
      </c>
      <c r="G198" s="6">
        <v>270</v>
      </c>
      <c r="H198" s="6">
        <v>280</v>
      </c>
      <c r="I198" s="6">
        <v>337</v>
      </c>
      <c r="J198" s="6">
        <v>318</v>
      </c>
      <c r="K198" s="6">
        <v>311</v>
      </c>
      <c r="L198" s="6">
        <v>278</v>
      </c>
      <c r="M198" s="6">
        <v>257</v>
      </c>
      <c r="N198" s="6">
        <v>233</v>
      </c>
      <c r="O198" s="6">
        <v>212</v>
      </c>
    </row>
    <row r="199" spans="2:15" ht="22.2" thickBot="1">
      <c r="B199" s="5"/>
      <c r="C199" s="5"/>
      <c r="D199" s="3" t="s">
        <v>34</v>
      </c>
      <c r="E199" s="6">
        <v>47</v>
      </c>
      <c r="F199" s="6">
        <v>50</v>
      </c>
      <c r="G199" s="6">
        <v>44</v>
      </c>
      <c r="H199" s="6">
        <v>47</v>
      </c>
      <c r="I199" s="6">
        <v>251</v>
      </c>
      <c r="J199" s="6">
        <v>236</v>
      </c>
      <c r="K199" s="6">
        <v>231</v>
      </c>
      <c r="L199" s="6">
        <v>218</v>
      </c>
      <c r="M199" s="6">
        <v>242</v>
      </c>
      <c r="N199" s="6">
        <v>228</v>
      </c>
      <c r="O199" s="6">
        <v>210</v>
      </c>
    </row>
    <row r="200" spans="2:15" ht="18" thickBot="1">
      <c r="B200" s="3" t="s">
        <v>45</v>
      </c>
      <c r="C200" s="3" t="s">
        <v>35</v>
      </c>
      <c r="D200" s="3" t="s">
        <v>13</v>
      </c>
      <c r="E200" s="4">
        <v>306032</v>
      </c>
      <c r="F200" s="4">
        <v>309494</v>
      </c>
      <c r="G200" s="4">
        <v>313989</v>
      </c>
      <c r="H200" s="4">
        <v>319373</v>
      </c>
      <c r="I200" s="4">
        <v>327361</v>
      </c>
      <c r="J200" s="4">
        <v>335631</v>
      </c>
      <c r="K200" s="4">
        <v>341649</v>
      </c>
      <c r="L200" s="4">
        <v>346234</v>
      </c>
      <c r="M200" s="4">
        <v>350272</v>
      </c>
      <c r="N200" s="4">
        <v>353241</v>
      </c>
      <c r="O200" s="4">
        <v>355712</v>
      </c>
    </row>
    <row r="201" spans="2:15" ht="18" thickBot="1">
      <c r="B201" s="5"/>
      <c r="C201" s="5"/>
      <c r="D201" s="3" t="s">
        <v>14</v>
      </c>
      <c r="E201" s="4">
        <v>5237</v>
      </c>
      <c r="F201" s="4">
        <v>5621</v>
      </c>
      <c r="G201" s="4">
        <v>6249</v>
      </c>
      <c r="H201" s="4">
        <v>6936</v>
      </c>
      <c r="I201" s="4">
        <v>7975</v>
      </c>
      <c r="J201" s="4">
        <v>9189</v>
      </c>
      <c r="K201" s="4">
        <v>10309</v>
      </c>
      <c r="L201" s="4">
        <v>11115</v>
      </c>
      <c r="M201" s="4">
        <v>12178</v>
      </c>
      <c r="N201" s="4">
        <v>12733</v>
      </c>
      <c r="O201" s="4">
        <v>13103</v>
      </c>
    </row>
    <row r="202" spans="2:15" ht="18" thickBot="1">
      <c r="B202" s="5"/>
      <c r="C202" s="5"/>
      <c r="D202" s="3" t="s">
        <v>15</v>
      </c>
      <c r="E202" s="4">
        <v>7835</v>
      </c>
      <c r="F202" s="4">
        <v>8725</v>
      </c>
      <c r="G202" s="4">
        <v>9421</v>
      </c>
      <c r="H202" s="4">
        <v>10188</v>
      </c>
      <c r="I202" s="4">
        <v>10890</v>
      </c>
      <c r="J202" s="4">
        <v>11571</v>
      </c>
      <c r="K202" s="4">
        <v>11969</v>
      </c>
      <c r="L202" s="4">
        <v>12515</v>
      </c>
      <c r="M202" s="4">
        <v>13007</v>
      </c>
      <c r="N202" s="4">
        <v>13218</v>
      </c>
      <c r="O202" s="4">
        <v>13118</v>
      </c>
    </row>
    <row r="203" spans="2:15" ht="18" thickBot="1">
      <c r="B203" s="5"/>
      <c r="C203" s="5"/>
      <c r="D203" s="3" t="s">
        <v>16</v>
      </c>
      <c r="E203" s="4">
        <v>10281</v>
      </c>
      <c r="F203" s="4">
        <v>10594</v>
      </c>
      <c r="G203" s="4">
        <v>11053</v>
      </c>
      <c r="H203" s="4">
        <v>11469</v>
      </c>
      <c r="I203" s="4">
        <v>11729</v>
      </c>
      <c r="J203" s="4">
        <v>11975</v>
      </c>
      <c r="K203" s="4">
        <v>12703</v>
      </c>
      <c r="L203" s="4">
        <v>13353</v>
      </c>
      <c r="M203" s="4">
        <v>13709</v>
      </c>
      <c r="N203" s="4">
        <v>14726</v>
      </c>
      <c r="O203" s="4">
        <v>16439</v>
      </c>
    </row>
    <row r="204" spans="2:15" ht="18" thickBot="1">
      <c r="B204" s="5"/>
      <c r="C204" s="5"/>
      <c r="D204" s="3" t="s">
        <v>17</v>
      </c>
      <c r="E204" s="4">
        <v>11515</v>
      </c>
      <c r="F204" s="4">
        <v>11941</v>
      </c>
      <c r="G204" s="4">
        <v>12588</v>
      </c>
      <c r="H204" s="4">
        <v>12905</v>
      </c>
      <c r="I204" s="4">
        <v>13961</v>
      </c>
      <c r="J204" s="4">
        <v>15836</v>
      </c>
      <c r="K204" s="4">
        <v>17091</v>
      </c>
      <c r="L204" s="4">
        <v>18399</v>
      </c>
      <c r="M204" s="4">
        <v>20064</v>
      </c>
      <c r="N204" s="4">
        <v>21128</v>
      </c>
      <c r="O204" s="4">
        <v>22037</v>
      </c>
    </row>
    <row r="205" spans="2:15" ht="18" thickBot="1">
      <c r="B205" s="5"/>
      <c r="C205" s="5"/>
      <c r="D205" s="3" t="s">
        <v>18</v>
      </c>
      <c r="E205" s="4">
        <v>16149</v>
      </c>
      <c r="F205" s="4">
        <v>17031</v>
      </c>
      <c r="G205" s="4">
        <v>18056</v>
      </c>
      <c r="H205" s="4">
        <v>19471</v>
      </c>
      <c r="I205" s="4">
        <v>20677</v>
      </c>
      <c r="J205" s="4">
        <v>21808</v>
      </c>
      <c r="K205" s="4">
        <v>23047</v>
      </c>
      <c r="L205" s="4">
        <v>23926</v>
      </c>
      <c r="M205" s="4">
        <v>24621</v>
      </c>
      <c r="N205" s="4">
        <v>25151</v>
      </c>
      <c r="O205" s="4">
        <v>25366</v>
      </c>
    </row>
    <row r="206" spans="2:15" ht="18" thickBot="1">
      <c r="B206" s="5"/>
      <c r="C206" s="5"/>
      <c r="D206" s="3" t="s">
        <v>19</v>
      </c>
      <c r="E206" s="4">
        <v>20454</v>
      </c>
      <c r="F206" s="4">
        <v>21238</v>
      </c>
      <c r="G206" s="4">
        <v>22076</v>
      </c>
      <c r="H206" s="4">
        <v>22626</v>
      </c>
      <c r="I206" s="4">
        <v>23339</v>
      </c>
      <c r="J206" s="4">
        <v>23806</v>
      </c>
      <c r="K206" s="4">
        <v>23735</v>
      </c>
      <c r="L206" s="4">
        <v>23673</v>
      </c>
      <c r="M206" s="4">
        <v>23172</v>
      </c>
      <c r="N206" s="4">
        <v>23175</v>
      </c>
      <c r="O206" s="4">
        <v>23616</v>
      </c>
    </row>
    <row r="207" spans="2:15" ht="18" thickBot="1">
      <c r="B207" s="5"/>
      <c r="C207" s="5"/>
      <c r="D207" s="3" t="s">
        <v>20</v>
      </c>
      <c r="E207" s="4">
        <v>20619</v>
      </c>
      <c r="F207" s="4">
        <v>20350</v>
      </c>
      <c r="G207" s="4">
        <v>20074</v>
      </c>
      <c r="H207" s="4">
        <v>19619</v>
      </c>
      <c r="I207" s="4">
        <v>19579</v>
      </c>
      <c r="J207" s="4">
        <v>20247</v>
      </c>
      <c r="K207" s="4">
        <v>20985</v>
      </c>
      <c r="L207" s="4">
        <v>22188</v>
      </c>
      <c r="M207" s="4">
        <v>23892</v>
      </c>
      <c r="N207" s="4">
        <v>25739</v>
      </c>
      <c r="O207" s="4">
        <v>27081</v>
      </c>
    </row>
    <row r="208" spans="2:15" ht="18" thickBot="1">
      <c r="B208" s="5"/>
      <c r="C208" s="5"/>
      <c r="D208" s="3" t="s">
        <v>21</v>
      </c>
      <c r="E208" s="4">
        <v>17444</v>
      </c>
      <c r="F208" s="4">
        <v>17859</v>
      </c>
      <c r="G208" s="4">
        <v>18787</v>
      </c>
      <c r="H208" s="4">
        <v>20154</v>
      </c>
      <c r="I208" s="4">
        <v>21978</v>
      </c>
      <c r="J208" s="4">
        <v>23709</v>
      </c>
      <c r="K208" s="4">
        <v>25098</v>
      </c>
      <c r="L208" s="4">
        <v>25224</v>
      </c>
      <c r="M208" s="4">
        <v>25507</v>
      </c>
      <c r="N208" s="4">
        <v>25297</v>
      </c>
      <c r="O208" s="4">
        <v>25088</v>
      </c>
    </row>
    <row r="209" spans="2:15" ht="18" thickBot="1">
      <c r="B209" s="5"/>
      <c r="C209" s="5"/>
      <c r="D209" s="3" t="s">
        <v>22</v>
      </c>
      <c r="E209" s="4">
        <v>20590</v>
      </c>
      <c r="F209" s="4">
        <v>21687</v>
      </c>
      <c r="G209" s="4">
        <v>21772</v>
      </c>
      <c r="H209" s="4">
        <v>21943</v>
      </c>
      <c r="I209" s="4">
        <v>22130</v>
      </c>
      <c r="J209" s="4">
        <v>22685</v>
      </c>
      <c r="K209" s="4">
        <v>23562</v>
      </c>
      <c r="L209" s="4">
        <v>25488</v>
      </c>
      <c r="M209" s="4">
        <v>26995</v>
      </c>
      <c r="N209" s="4">
        <v>28847</v>
      </c>
      <c r="O209" s="4">
        <v>30530</v>
      </c>
    </row>
    <row r="210" spans="2:15" ht="18" thickBot="1">
      <c r="B210" s="5"/>
      <c r="C210" s="5"/>
      <c r="D210" s="3" t="s">
        <v>23</v>
      </c>
      <c r="E210" s="4">
        <v>20538</v>
      </c>
      <c r="F210" s="4">
        <v>21194</v>
      </c>
      <c r="G210" s="4">
        <v>22985</v>
      </c>
      <c r="H210" s="4">
        <v>24540</v>
      </c>
      <c r="I210" s="4">
        <v>26755</v>
      </c>
      <c r="J210" s="4">
        <v>28767</v>
      </c>
      <c r="K210" s="4">
        <v>29942</v>
      </c>
      <c r="L210" s="4">
        <v>30861</v>
      </c>
      <c r="M210" s="4">
        <v>31139</v>
      </c>
      <c r="N210" s="4">
        <v>30659</v>
      </c>
      <c r="O210" s="4">
        <v>30358</v>
      </c>
    </row>
    <row r="211" spans="2:15" ht="18" thickBot="1">
      <c r="B211" s="5"/>
      <c r="C211" s="5"/>
      <c r="D211" s="3" t="s">
        <v>24</v>
      </c>
      <c r="E211" s="4">
        <v>26680</v>
      </c>
      <c r="F211" s="4">
        <v>27718</v>
      </c>
      <c r="G211" s="4">
        <v>28638</v>
      </c>
      <c r="H211" s="4">
        <v>29184</v>
      </c>
      <c r="I211" s="4">
        <v>28896</v>
      </c>
      <c r="J211" s="4">
        <v>28915</v>
      </c>
      <c r="K211" s="4">
        <v>28999</v>
      </c>
      <c r="L211" s="4">
        <v>28553</v>
      </c>
      <c r="M211" s="4">
        <v>29137</v>
      </c>
      <c r="N211" s="4">
        <v>30430</v>
      </c>
      <c r="O211" s="4">
        <v>31828</v>
      </c>
    </row>
    <row r="212" spans="2:15" ht="18" thickBot="1">
      <c r="B212" s="5"/>
      <c r="C212" s="5"/>
      <c r="D212" s="3" t="s">
        <v>25</v>
      </c>
      <c r="E212" s="4">
        <v>26966</v>
      </c>
      <c r="F212" s="4">
        <v>26874</v>
      </c>
      <c r="G212" s="4">
        <v>26426</v>
      </c>
      <c r="H212" s="4">
        <v>27118</v>
      </c>
      <c r="I212" s="4">
        <v>28435</v>
      </c>
      <c r="J212" s="4">
        <v>29964</v>
      </c>
      <c r="K212" s="4">
        <v>30940</v>
      </c>
      <c r="L212" s="4">
        <v>31712</v>
      </c>
      <c r="M212" s="4">
        <v>31851</v>
      </c>
      <c r="N212" s="4">
        <v>31214</v>
      </c>
      <c r="O212" s="4">
        <v>30393</v>
      </c>
    </row>
    <row r="213" spans="2:15" ht="18" thickBot="1">
      <c r="B213" s="5"/>
      <c r="C213" s="5"/>
      <c r="D213" s="3" t="s">
        <v>26</v>
      </c>
      <c r="E213" s="4">
        <v>27501</v>
      </c>
      <c r="F213" s="4">
        <v>28226</v>
      </c>
      <c r="G213" s="4">
        <v>28866</v>
      </c>
      <c r="H213" s="4">
        <v>29060</v>
      </c>
      <c r="I213" s="4">
        <v>28958</v>
      </c>
      <c r="J213" s="4">
        <v>28445</v>
      </c>
      <c r="K213" s="4">
        <v>27305</v>
      </c>
      <c r="L213" s="4">
        <v>25739</v>
      </c>
      <c r="M213" s="4">
        <v>24490</v>
      </c>
      <c r="N213" s="4">
        <v>22334</v>
      </c>
      <c r="O213" s="4">
        <v>20284</v>
      </c>
    </row>
    <row r="214" spans="2:15" ht="18" thickBot="1">
      <c r="B214" s="5"/>
      <c r="C214" s="5"/>
      <c r="D214" s="3" t="s">
        <v>27</v>
      </c>
      <c r="E214" s="4">
        <v>26090</v>
      </c>
      <c r="F214" s="4">
        <v>24879</v>
      </c>
      <c r="G214" s="4">
        <v>23363</v>
      </c>
      <c r="H214" s="4">
        <v>22405</v>
      </c>
      <c r="I214" s="4">
        <v>20884</v>
      </c>
      <c r="J214" s="4">
        <v>19006</v>
      </c>
      <c r="K214" s="4">
        <v>17952</v>
      </c>
      <c r="L214" s="4">
        <v>17622</v>
      </c>
      <c r="M214" s="4">
        <v>16851</v>
      </c>
      <c r="N214" s="4">
        <v>16597</v>
      </c>
      <c r="O214" s="4">
        <v>15900</v>
      </c>
    </row>
    <row r="215" spans="2:15" ht="18" thickBot="1">
      <c r="B215" s="5"/>
      <c r="C215" s="5"/>
      <c r="D215" s="3" t="s">
        <v>28</v>
      </c>
      <c r="E215" s="4">
        <v>17404</v>
      </c>
      <c r="F215" s="4">
        <v>16236</v>
      </c>
      <c r="G215" s="4">
        <v>15931</v>
      </c>
      <c r="H215" s="4">
        <v>15436</v>
      </c>
      <c r="I215" s="4">
        <v>15534</v>
      </c>
      <c r="J215" s="4">
        <v>14951</v>
      </c>
      <c r="K215" s="4">
        <v>14433</v>
      </c>
      <c r="L215" s="4">
        <v>13713</v>
      </c>
      <c r="M215" s="4">
        <v>13565</v>
      </c>
      <c r="N215" s="4">
        <v>13457</v>
      </c>
      <c r="O215" s="4">
        <v>13334</v>
      </c>
    </row>
    <row r="216" spans="2:15" ht="18" thickBot="1">
      <c r="B216" s="5"/>
      <c r="C216" s="5"/>
      <c r="D216" s="3" t="s">
        <v>29</v>
      </c>
      <c r="E216" s="4">
        <v>13310</v>
      </c>
      <c r="F216" s="4">
        <v>12747</v>
      </c>
      <c r="G216" s="4">
        <v>12152</v>
      </c>
      <c r="H216" s="4">
        <v>12057</v>
      </c>
      <c r="I216" s="4">
        <v>12187</v>
      </c>
      <c r="J216" s="4">
        <v>12190</v>
      </c>
      <c r="K216" s="4">
        <v>12022</v>
      </c>
      <c r="L216" s="4">
        <v>11511</v>
      </c>
      <c r="M216" s="4">
        <v>10269</v>
      </c>
      <c r="N216" s="4">
        <v>9495</v>
      </c>
      <c r="O216" s="4">
        <v>8978</v>
      </c>
    </row>
    <row r="217" spans="2:15" ht="18" thickBot="1">
      <c r="B217" s="5"/>
      <c r="C217" s="5"/>
      <c r="D217" s="3" t="s">
        <v>30</v>
      </c>
      <c r="E217" s="4">
        <v>10015</v>
      </c>
      <c r="F217" s="4">
        <v>9928</v>
      </c>
      <c r="G217" s="4">
        <v>9496</v>
      </c>
      <c r="H217" s="4">
        <v>8478</v>
      </c>
      <c r="I217" s="4">
        <v>7866</v>
      </c>
      <c r="J217" s="4">
        <v>7449</v>
      </c>
      <c r="K217" s="4">
        <v>6759</v>
      </c>
      <c r="L217" s="4">
        <v>6236</v>
      </c>
      <c r="M217" s="4">
        <v>5830</v>
      </c>
      <c r="N217" s="4">
        <v>5317</v>
      </c>
      <c r="O217" s="4">
        <v>4789</v>
      </c>
    </row>
    <row r="218" spans="2:15" ht="18" thickBot="1">
      <c r="B218" s="5"/>
      <c r="C218" s="5"/>
      <c r="D218" s="3" t="s">
        <v>31</v>
      </c>
      <c r="E218" s="4">
        <v>5267</v>
      </c>
      <c r="F218" s="4">
        <v>4653</v>
      </c>
      <c r="G218" s="4">
        <v>4247</v>
      </c>
      <c r="H218" s="4">
        <v>4004</v>
      </c>
      <c r="I218" s="4">
        <v>3742</v>
      </c>
      <c r="J218" s="4">
        <v>3399</v>
      </c>
      <c r="K218" s="4">
        <v>3197</v>
      </c>
      <c r="L218" s="4">
        <v>2973</v>
      </c>
      <c r="M218" s="4">
        <v>2697</v>
      </c>
      <c r="N218" s="4">
        <v>2514</v>
      </c>
      <c r="O218" s="4">
        <v>2338</v>
      </c>
    </row>
    <row r="219" spans="2:15" ht="18" thickBot="1">
      <c r="B219" s="5"/>
      <c r="C219" s="5"/>
      <c r="D219" s="3" t="s">
        <v>32</v>
      </c>
      <c r="E219" s="4">
        <v>1677</v>
      </c>
      <c r="F219" s="4">
        <v>1572</v>
      </c>
      <c r="G219" s="4">
        <v>1445</v>
      </c>
      <c r="H219" s="4">
        <v>1388</v>
      </c>
      <c r="I219" s="4">
        <v>1354</v>
      </c>
      <c r="J219" s="4">
        <v>1244</v>
      </c>
      <c r="K219" s="4">
        <v>1150</v>
      </c>
      <c r="L219" s="4">
        <v>1043</v>
      </c>
      <c r="M219" s="6">
        <v>938</v>
      </c>
      <c r="N219" s="6">
        <v>890</v>
      </c>
      <c r="O219" s="6">
        <v>828</v>
      </c>
    </row>
    <row r="220" spans="2:15" ht="18" thickBot="1">
      <c r="B220" s="5"/>
      <c r="C220" s="5"/>
      <c r="D220" s="3" t="s">
        <v>33</v>
      </c>
      <c r="E220" s="6">
        <v>399</v>
      </c>
      <c r="F220" s="6">
        <v>363</v>
      </c>
      <c r="G220" s="6">
        <v>322</v>
      </c>
      <c r="H220" s="6">
        <v>303</v>
      </c>
      <c r="I220" s="6">
        <v>317</v>
      </c>
      <c r="J220" s="6">
        <v>316</v>
      </c>
      <c r="K220" s="6">
        <v>305</v>
      </c>
      <c r="L220" s="6">
        <v>249</v>
      </c>
      <c r="M220" s="6">
        <v>231</v>
      </c>
      <c r="N220" s="6">
        <v>196</v>
      </c>
      <c r="O220" s="6">
        <v>184</v>
      </c>
    </row>
    <row r="221" spans="2:15" ht="22.2" thickBot="1">
      <c r="B221" s="5"/>
      <c r="C221" s="5"/>
      <c r="D221" s="3" t="s">
        <v>34</v>
      </c>
      <c r="E221" s="6">
        <v>61</v>
      </c>
      <c r="F221" s="6">
        <v>58</v>
      </c>
      <c r="G221" s="6">
        <v>42</v>
      </c>
      <c r="H221" s="6">
        <v>89</v>
      </c>
      <c r="I221" s="6">
        <v>175</v>
      </c>
      <c r="J221" s="6">
        <v>159</v>
      </c>
      <c r="K221" s="6">
        <v>146</v>
      </c>
      <c r="L221" s="6">
        <v>141</v>
      </c>
      <c r="M221" s="6">
        <v>129</v>
      </c>
      <c r="N221" s="6">
        <v>124</v>
      </c>
      <c r="O221" s="6">
        <v>120</v>
      </c>
    </row>
    <row r="222" spans="2:15" ht="18" thickBot="1">
      <c r="B222" s="3" t="s">
        <v>46</v>
      </c>
      <c r="C222" s="3" t="s">
        <v>35</v>
      </c>
      <c r="D222" s="3" t="s">
        <v>13</v>
      </c>
      <c r="E222" s="4">
        <v>496552</v>
      </c>
      <c r="F222" s="4">
        <v>502925</v>
      </c>
      <c r="G222" s="4">
        <v>508014</v>
      </c>
      <c r="H222" s="4">
        <v>514946</v>
      </c>
      <c r="I222" s="4">
        <v>527032</v>
      </c>
      <c r="J222" s="4">
        <v>537303</v>
      </c>
      <c r="K222" s="4">
        <v>548160</v>
      </c>
      <c r="L222" s="4">
        <v>558075</v>
      </c>
      <c r="M222" s="4">
        <v>571212</v>
      </c>
      <c r="N222" s="4">
        <v>578221</v>
      </c>
      <c r="O222" s="4">
        <v>586056</v>
      </c>
    </row>
    <row r="223" spans="2:15" ht="18" thickBot="1">
      <c r="B223" s="5"/>
      <c r="C223" s="5"/>
      <c r="D223" s="3" t="s">
        <v>14</v>
      </c>
      <c r="E223" s="4">
        <v>10089</v>
      </c>
      <c r="F223" s="4">
        <v>10677</v>
      </c>
      <c r="G223" s="4">
        <v>11322</v>
      </c>
      <c r="H223" s="4">
        <v>12189</v>
      </c>
      <c r="I223" s="4">
        <v>13583</v>
      </c>
      <c r="J223" s="4">
        <v>15356</v>
      </c>
      <c r="K223" s="4">
        <v>17222</v>
      </c>
      <c r="L223" s="4">
        <v>19054</v>
      </c>
      <c r="M223" s="4">
        <v>21020</v>
      </c>
      <c r="N223" s="4">
        <v>21800</v>
      </c>
      <c r="O223" s="4">
        <v>22576</v>
      </c>
    </row>
    <row r="224" spans="2:15" ht="18" thickBot="1">
      <c r="B224" s="5"/>
      <c r="C224" s="5"/>
      <c r="D224" s="3" t="s">
        <v>15</v>
      </c>
      <c r="E224" s="4">
        <v>14515</v>
      </c>
      <c r="F224" s="4">
        <v>15857</v>
      </c>
      <c r="G224" s="4">
        <v>17108</v>
      </c>
      <c r="H224" s="4">
        <v>18577</v>
      </c>
      <c r="I224" s="4">
        <v>19728</v>
      </c>
      <c r="J224" s="4">
        <v>20550</v>
      </c>
      <c r="K224" s="4">
        <v>21047</v>
      </c>
      <c r="L224" s="4">
        <v>22289</v>
      </c>
      <c r="M224" s="4">
        <v>23150</v>
      </c>
      <c r="N224" s="4">
        <v>23760</v>
      </c>
      <c r="O224" s="4">
        <v>24209</v>
      </c>
    </row>
    <row r="225" spans="2:15" ht="18" thickBot="1">
      <c r="B225" s="5"/>
      <c r="C225" s="5"/>
      <c r="D225" s="3" t="s">
        <v>16</v>
      </c>
      <c r="E225" s="4">
        <v>20898</v>
      </c>
      <c r="F225" s="4">
        <v>21455</v>
      </c>
      <c r="G225" s="4">
        <v>22498</v>
      </c>
      <c r="H225" s="4">
        <v>23497</v>
      </c>
      <c r="I225" s="4">
        <v>24300</v>
      </c>
      <c r="J225" s="4">
        <v>24639</v>
      </c>
      <c r="K225" s="4">
        <v>25948</v>
      </c>
      <c r="L225" s="4">
        <v>27109</v>
      </c>
      <c r="M225" s="4">
        <v>28127</v>
      </c>
      <c r="N225" s="4">
        <v>30240</v>
      </c>
      <c r="O225" s="4">
        <v>33479</v>
      </c>
    </row>
    <row r="226" spans="2:15" ht="18" thickBot="1">
      <c r="B226" s="5"/>
      <c r="C226" s="5"/>
      <c r="D226" s="3" t="s">
        <v>17</v>
      </c>
      <c r="E226" s="4">
        <v>24954</v>
      </c>
      <c r="F226" s="4">
        <v>26015</v>
      </c>
      <c r="G226" s="4">
        <v>26859</v>
      </c>
      <c r="H226" s="4">
        <v>27049</v>
      </c>
      <c r="I226" s="4">
        <v>29159</v>
      </c>
      <c r="J226" s="4">
        <v>32536</v>
      </c>
      <c r="K226" s="4">
        <v>34889</v>
      </c>
      <c r="L226" s="4">
        <v>37188</v>
      </c>
      <c r="M226" s="4">
        <v>39968</v>
      </c>
      <c r="N226" s="4">
        <v>41647</v>
      </c>
      <c r="O226" s="4">
        <v>42751</v>
      </c>
    </row>
    <row r="227" spans="2:15" ht="18" thickBot="1">
      <c r="B227" s="5"/>
      <c r="C227" s="5"/>
      <c r="D227" s="3" t="s">
        <v>18</v>
      </c>
      <c r="E227" s="4">
        <v>33616</v>
      </c>
      <c r="F227" s="4">
        <v>34607</v>
      </c>
      <c r="G227" s="4">
        <v>35659</v>
      </c>
      <c r="H227" s="4">
        <v>36784</v>
      </c>
      <c r="I227" s="4">
        <v>38754</v>
      </c>
      <c r="J227" s="4">
        <v>40380</v>
      </c>
      <c r="K227" s="4">
        <v>42028</v>
      </c>
      <c r="L227" s="4">
        <v>42380</v>
      </c>
      <c r="M227" s="4">
        <v>43265</v>
      </c>
      <c r="N227" s="4">
        <v>43383</v>
      </c>
      <c r="O227" s="4">
        <v>43344</v>
      </c>
    </row>
    <row r="228" spans="2:15" ht="18" thickBot="1">
      <c r="B228" s="5"/>
      <c r="C228" s="5"/>
      <c r="D228" s="3" t="s">
        <v>19</v>
      </c>
      <c r="E228" s="4">
        <v>33092</v>
      </c>
      <c r="F228" s="4">
        <v>33968</v>
      </c>
      <c r="G228" s="4">
        <v>34239</v>
      </c>
      <c r="H228" s="4">
        <v>35017</v>
      </c>
      <c r="I228" s="4">
        <v>36247</v>
      </c>
      <c r="J228" s="4">
        <v>36196</v>
      </c>
      <c r="K228" s="4">
        <v>36323</v>
      </c>
      <c r="L228" s="4">
        <v>35805</v>
      </c>
      <c r="M228" s="4">
        <v>35670</v>
      </c>
      <c r="N228" s="4">
        <v>35542</v>
      </c>
      <c r="O228" s="4">
        <v>36207</v>
      </c>
    </row>
    <row r="229" spans="2:15" ht="18" thickBot="1">
      <c r="B229" s="5"/>
      <c r="C229" s="5"/>
      <c r="D229" s="3" t="s">
        <v>20</v>
      </c>
      <c r="E229" s="4">
        <v>32689</v>
      </c>
      <c r="F229" s="4">
        <v>32498</v>
      </c>
      <c r="G229" s="4">
        <v>32155</v>
      </c>
      <c r="H229" s="4">
        <v>31209</v>
      </c>
      <c r="I229" s="4">
        <v>30673</v>
      </c>
      <c r="J229" s="4">
        <v>31073</v>
      </c>
      <c r="K229" s="4">
        <v>32181</v>
      </c>
      <c r="L229" s="4">
        <v>34419</v>
      </c>
      <c r="M229" s="4">
        <v>37836</v>
      </c>
      <c r="N229" s="4">
        <v>40689</v>
      </c>
      <c r="O229" s="4">
        <v>43487</v>
      </c>
    </row>
    <row r="230" spans="2:15" ht="18" thickBot="1">
      <c r="B230" s="5"/>
      <c r="C230" s="5"/>
      <c r="D230" s="3" t="s">
        <v>21</v>
      </c>
      <c r="E230" s="4">
        <v>29117</v>
      </c>
      <c r="F230" s="4">
        <v>29449</v>
      </c>
      <c r="G230" s="4">
        <v>30576</v>
      </c>
      <c r="H230" s="4">
        <v>32744</v>
      </c>
      <c r="I230" s="4">
        <v>34868</v>
      </c>
      <c r="J230" s="4">
        <v>37088</v>
      </c>
      <c r="K230" s="4">
        <v>39995</v>
      </c>
      <c r="L230" s="4">
        <v>41006</v>
      </c>
      <c r="M230" s="4">
        <v>42257</v>
      </c>
      <c r="N230" s="4">
        <v>42448</v>
      </c>
      <c r="O230" s="4">
        <v>43089</v>
      </c>
    </row>
    <row r="231" spans="2:15" ht="18" thickBot="1">
      <c r="B231" s="5"/>
      <c r="C231" s="5"/>
      <c r="D231" s="3" t="s">
        <v>22</v>
      </c>
      <c r="E231" s="4">
        <v>34977</v>
      </c>
      <c r="F231" s="4">
        <v>37003</v>
      </c>
      <c r="G231" s="4">
        <v>37200</v>
      </c>
      <c r="H231" s="4">
        <v>37838</v>
      </c>
      <c r="I231" s="4">
        <v>38647</v>
      </c>
      <c r="J231" s="4">
        <v>39444</v>
      </c>
      <c r="K231" s="4">
        <v>41100</v>
      </c>
      <c r="L231" s="4">
        <v>44544</v>
      </c>
      <c r="M231" s="4">
        <v>47729</v>
      </c>
      <c r="N231" s="4">
        <v>51435</v>
      </c>
      <c r="O231" s="4">
        <v>54490</v>
      </c>
    </row>
    <row r="232" spans="2:15" ht="18" thickBot="1">
      <c r="B232" s="5"/>
      <c r="C232" s="5"/>
      <c r="D232" s="3" t="s">
        <v>23</v>
      </c>
      <c r="E232" s="4">
        <v>37477</v>
      </c>
      <c r="F232" s="4">
        <v>38898</v>
      </c>
      <c r="G232" s="4">
        <v>41785</v>
      </c>
      <c r="H232" s="4">
        <v>44366</v>
      </c>
      <c r="I232" s="4">
        <v>48037</v>
      </c>
      <c r="J232" s="4">
        <v>50962</v>
      </c>
      <c r="K232" s="4">
        <v>53009</v>
      </c>
      <c r="L232" s="4">
        <v>54348</v>
      </c>
      <c r="M232" s="4">
        <v>55151</v>
      </c>
      <c r="N232" s="4">
        <v>53847</v>
      </c>
      <c r="O232" s="4">
        <v>53258</v>
      </c>
    </row>
    <row r="233" spans="2:15" ht="18" thickBot="1">
      <c r="B233" s="5"/>
      <c r="C233" s="5"/>
      <c r="D233" s="3" t="s">
        <v>24</v>
      </c>
      <c r="E233" s="4">
        <v>45718</v>
      </c>
      <c r="F233" s="4">
        <v>47068</v>
      </c>
      <c r="G233" s="4">
        <v>47871</v>
      </c>
      <c r="H233" s="4">
        <v>47868</v>
      </c>
      <c r="I233" s="4">
        <v>46927</v>
      </c>
      <c r="J233" s="4">
        <v>46364</v>
      </c>
      <c r="K233" s="4">
        <v>45757</v>
      </c>
      <c r="L233" s="4">
        <v>45151</v>
      </c>
      <c r="M233" s="4">
        <v>46281</v>
      </c>
      <c r="N233" s="4">
        <v>48039</v>
      </c>
      <c r="O233" s="4">
        <v>49841</v>
      </c>
    </row>
    <row r="234" spans="2:15" ht="18" thickBot="1">
      <c r="B234" s="5"/>
      <c r="C234" s="5"/>
      <c r="D234" s="3" t="s">
        <v>25</v>
      </c>
      <c r="E234" s="4">
        <v>40508</v>
      </c>
      <c r="F234" s="4">
        <v>39758</v>
      </c>
      <c r="G234" s="4">
        <v>38851</v>
      </c>
      <c r="H234" s="4">
        <v>39540</v>
      </c>
      <c r="I234" s="4">
        <v>41304</v>
      </c>
      <c r="J234" s="4">
        <v>43038</v>
      </c>
      <c r="K234" s="4">
        <v>44207</v>
      </c>
      <c r="L234" s="4">
        <v>45015</v>
      </c>
      <c r="M234" s="4">
        <v>45458</v>
      </c>
      <c r="N234" s="4">
        <v>44827</v>
      </c>
      <c r="O234" s="4">
        <v>43879</v>
      </c>
    </row>
    <row r="235" spans="2:15" ht="18" thickBot="1">
      <c r="B235" s="5"/>
      <c r="C235" s="5"/>
      <c r="D235" s="3" t="s">
        <v>26</v>
      </c>
      <c r="E235" s="4">
        <v>38323</v>
      </c>
      <c r="F235" s="4">
        <v>39250</v>
      </c>
      <c r="G235" s="4">
        <v>39851</v>
      </c>
      <c r="H235" s="4">
        <v>39923</v>
      </c>
      <c r="I235" s="4">
        <v>39316</v>
      </c>
      <c r="J235" s="4">
        <v>38754</v>
      </c>
      <c r="K235" s="4">
        <v>37358</v>
      </c>
      <c r="L235" s="4">
        <v>35524</v>
      </c>
      <c r="M235" s="4">
        <v>34413</v>
      </c>
      <c r="N235" s="4">
        <v>31655</v>
      </c>
      <c r="O235" s="4">
        <v>28966</v>
      </c>
    </row>
    <row r="236" spans="2:15" ht="18" thickBot="1">
      <c r="B236" s="5"/>
      <c r="C236" s="5"/>
      <c r="D236" s="3" t="s">
        <v>27</v>
      </c>
      <c r="E236" s="4">
        <v>35191</v>
      </c>
      <c r="F236" s="4">
        <v>34042</v>
      </c>
      <c r="G236" s="4">
        <v>32075</v>
      </c>
      <c r="H236" s="4">
        <v>30964</v>
      </c>
      <c r="I236" s="4">
        <v>28634</v>
      </c>
      <c r="J236" s="4">
        <v>26350</v>
      </c>
      <c r="K236" s="4">
        <v>25040</v>
      </c>
      <c r="L236" s="4">
        <v>24338</v>
      </c>
      <c r="M236" s="4">
        <v>23344</v>
      </c>
      <c r="N236" s="4">
        <v>23171</v>
      </c>
      <c r="O236" s="4">
        <v>21983</v>
      </c>
    </row>
    <row r="237" spans="2:15" ht="18" thickBot="1">
      <c r="B237" s="5"/>
      <c r="C237" s="5"/>
      <c r="D237" s="3" t="s">
        <v>28</v>
      </c>
      <c r="E237" s="4">
        <v>23920</v>
      </c>
      <c r="F237" s="4">
        <v>22592</v>
      </c>
      <c r="G237" s="4">
        <v>21973</v>
      </c>
      <c r="H237" s="4">
        <v>21084</v>
      </c>
      <c r="I237" s="4">
        <v>21248</v>
      </c>
      <c r="J237" s="4">
        <v>20311</v>
      </c>
      <c r="K237" s="4">
        <v>19279</v>
      </c>
      <c r="L237" s="4">
        <v>18450</v>
      </c>
      <c r="M237" s="4">
        <v>18368</v>
      </c>
      <c r="N237" s="4">
        <v>18308</v>
      </c>
      <c r="O237" s="4">
        <v>18433</v>
      </c>
    </row>
    <row r="238" spans="2:15" ht="18" thickBot="1">
      <c r="B238" s="5"/>
      <c r="C238" s="5"/>
      <c r="D238" s="3" t="s">
        <v>29</v>
      </c>
      <c r="E238" s="4">
        <v>17959</v>
      </c>
      <c r="F238" s="4">
        <v>17158</v>
      </c>
      <c r="G238" s="4">
        <v>16419</v>
      </c>
      <c r="H238" s="4">
        <v>16240</v>
      </c>
      <c r="I238" s="4">
        <v>16311</v>
      </c>
      <c r="J238" s="4">
        <v>16257</v>
      </c>
      <c r="K238" s="4">
        <v>16052</v>
      </c>
      <c r="L238" s="4">
        <v>15724</v>
      </c>
      <c r="M238" s="4">
        <v>14400</v>
      </c>
      <c r="N238" s="4">
        <v>13474</v>
      </c>
      <c r="O238" s="4">
        <v>13021</v>
      </c>
    </row>
    <row r="239" spans="2:15" ht="18" thickBot="1">
      <c r="B239" s="5"/>
      <c r="C239" s="5"/>
      <c r="D239" s="3" t="s">
        <v>30</v>
      </c>
      <c r="E239" s="4">
        <v>13131</v>
      </c>
      <c r="F239" s="4">
        <v>12981</v>
      </c>
      <c r="G239" s="4">
        <v>12635</v>
      </c>
      <c r="H239" s="4">
        <v>11549</v>
      </c>
      <c r="I239" s="4">
        <v>10940</v>
      </c>
      <c r="J239" s="4">
        <v>10467</v>
      </c>
      <c r="K239" s="4">
        <v>9757</v>
      </c>
      <c r="L239" s="4">
        <v>9207</v>
      </c>
      <c r="M239" s="4">
        <v>8616</v>
      </c>
      <c r="N239" s="4">
        <v>8119</v>
      </c>
      <c r="O239" s="4">
        <v>7543</v>
      </c>
    </row>
    <row r="240" spans="2:15" ht="18" thickBot="1">
      <c r="B240" s="5"/>
      <c r="C240" s="5"/>
      <c r="D240" s="3" t="s">
        <v>31</v>
      </c>
      <c r="E240" s="4">
        <v>7160</v>
      </c>
      <c r="F240" s="4">
        <v>6680</v>
      </c>
      <c r="G240" s="4">
        <v>6171</v>
      </c>
      <c r="H240" s="4">
        <v>5850</v>
      </c>
      <c r="I240" s="4">
        <v>5558</v>
      </c>
      <c r="J240" s="4">
        <v>5044</v>
      </c>
      <c r="K240" s="4">
        <v>4651</v>
      </c>
      <c r="L240" s="4">
        <v>4360</v>
      </c>
      <c r="M240" s="4">
        <v>4095</v>
      </c>
      <c r="N240" s="4">
        <v>3884</v>
      </c>
      <c r="O240" s="4">
        <v>3633</v>
      </c>
    </row>
    <row r="241" spans="2:15" ht="18" thickBot="1">
      <c r="B241" s="5"/>
      <c r="C241" s="5"/>
      <c r="D241" s="3" t="s">
        <v>32</v>
      </c>
      <c r="E241" s="4">
        <v>2542</v>
      </c>
      <c r="F241" s="4">
        <v>2351</v>
      </c>
      <c r="G241" s="4">
        <v>2207</v>
      </c>
      <c r="H241" s="4">
        <v>2118</v>
      </c>
      <c r="I241" s="4">
        <v>2013</v>
      </c>
      <c r="J241" s="4">
        <v>1749</v>
      </c>
      <c r="K241" s="4">
        <v>1617</v>
      </c>
      <c r="L241" s="4">
        <v>1504</v>
      </c>
      <c r="M241" s="4">
        <v>1452</v>
      </c>
      <c r="N241" s="4">
        <v>1402</v>
      </c>
      <c r="O241" s="4">
        <v>1374</v>
      </c>
    </row>
    <row r="242" spans="2:15" ht="18" thickBot="1">
      <c r="B242" s="5"/>
      <c r="C242" s="5"/>
      <c r="D242" s="3" t="s">
        <v>33</v>
      </c>
      <c r="E242" s="6">
        <v>580</v>
      </c>
      <c r="F242" s="6">
        <v>533</v>
      </c>
      <c r="G242" s="6">
        <v>481</v>
      </c>
      <c r="H242" s="6">
        <v>454</v>
      </c>
      <c r="I242" s="6">
        <v>496</v>
      </c>
      <c r="J242" s="6">
        <v>492</v>
      </c>
      <c r="K242" s="6">
        <v>458</v>
      </c>
      <c r="L242" s="6">
        <v>421</v>
      </c>
      <c r="M242" s="6">
        <v>385</v>
      </c>
      <c r="N242" s="6">
        <v>332</v>
      </c>
      <c r="O242" s="6">
        <v>289</v>
      </c>
    </row>
    <row r="243" spans="2:15" ht="22.2" thickBot="1">
      <c r="B243" s="5"/>
      <c r="C243" s="5"/>
      <c r="D243" s="3" t="s">
        <v>34</v>
      </c>
      <c r="E243" s="6">
        <v>96</v>
      </c>
      <c r="F243" s="6">
        <v>85</v>
      </c>
      <c r="G243" s="6">
        <v>79</v>
      </c>
      <c r="H243" s="6">
        <v>86</v>
      </c>
      <c r="I243" s="6">
        <v>289</v>
      </c>
      <c r="J243" s="6">
        <v>253</v>
      </c>
      <c r="K243" s="6">
        <v>242</v>
      </c>
      <c r="L243" s="6">
        <v>239</v>
      </c>
      <c r="M243" s="6">
        <v>227</v>
      </c>
      <c r="N243" s="6">
        <v>219</v>
      </c>
      <c r="O243" s="6">
        <v>204</v>
      </c>
    </row>
    <row r="244" spans="2:15" ht="18" thickBot="1">
      <c r="B244" s="3" t="s">
        <v>47</v>
      </c>
      <c r="C244" s="3" t="s">
        <v>35</v>
      </c>
      <c r="D244" s="3" t="s">
        <v>13</v>
      </c>
      <c r="E244" s="4">
        <v>465350</v>
      </c>
      <c r="F244" s="4">
        <v>470869</v>
      </c>
      <c r="G244" s="4">
        <v>470602</v>
      </c>
      <c r="H244" s="4">
        <v>477173</v>
      </c>
      <c r="I244" s="4">
        <v>484043</v>
      </c>
      <c r="J244" s="4">
        <v>484546</v>
      </c>
      <c r="K244" s="4">
        <v>487666</v>
      </c>
      <c r="L244" s="4">
        <v>491202</v>
      </c>
      <c r="M244" s="4">
        <v>495937</v>
      </c>
      <c r="N244" s="4">
        <v>502578</v>
      </c>
      <c r="O244" s="4">
        <v>503243</v>
      </c>
    </row>
    <row r="245" spans="2:15" ht="18" thickBot="1">
      <c r="B245" s="5"/>
      <c r="C245" s="5"/>
      <c r="D245" s="3" t="s">
        <v>14</v>
      </c>
      <c r="E245" s="4">
        <v>9375</v>
      </c>
      <c r="F245" s="4">
        <v>10219</v>
      </c>
      <c r="G245" s="4">
        <v>10904</v>
      </c>
      <c r="H245" s="4">
        <v>11636</v>
      </c>
      <c r="I245" s="4">
        <v>12961</v>
      </c>
      <c r="J245" s="4">
        <v>14427</v>
      </c>
      <c r="K245" s="4">
        <v>15632</v>
      </c>
      <c r="L245" s="4">
        <v>16746</v>
      </c>
      <c r="M245" s="4">
        <v>18371</v>
      </c>
      <c r="N245" s="4">
        <v>19622</v>
      </c>
      <c r="O245" s="4">
        <v>20361</v>
      </c>
    </row>
    <row r="246" spans="2:15" ht="18" thickBot="1">
      <c r="B246" s="5"/>
      <c r="C246" s="5"/>
      <c r="D246" s="3" t="s">
        <v>15</v>
      </c>
      <c r="E246" s="4">
        <v>12879</v>
      </c>
      <c r="F246" s="4">
        <v>14227</v>
      </c>
      <c r="G246" s="4">
        <v>15035</v>
      </c>
      <c r="H246" s="4">
        <v>16199</v>
      </c>
      <c r="I246" s="4">
        <v>16953</v>
      </c>
      <c r="J246" s="4">
        <v>17472</v>
      </c>
      <c r="K246" s="4">
        <v>17981</v>
      </c>
      <c r="L246" s="4">
        <v>18882</v>
      </c>
      <c r="M246" s="4">
        <v>19505</v>
      </c>
      <c r="N246" s="4">
        <v>20056</v>
      </c>
      <c r="O246" s="4">
        <v>19992</v>
      </c>
    </row>
    <row r="247" spans="2:15" ht="18" thickBot="1">
      <c r="B247" s="5"/>
      <c r="C247" s="5"/>
      <c r="D247" s="3" t="s">
        <v>16</v>
      </c>
      <c r="E247" s="4">
        <v>16350</v>
      </c>
      <c r="F247" s="4">
        <v>16871</v>
      </c>
      <c r="G247" s="4">
        <v>17280</v>
      </c>
      <c r="H247" s="4">
        <v>17699</v>
      </c>
      <c r="I247" s="4">
        <v>18148</v>
      </c>
      <c r="J247" s="4">
        <v>18202</v>
      </c>
      <c r="K247" s="4">
        <v>18854</v>
      </c>
      <c r="L247" s="4">
        <v>19681</v>
      </c>
      <c r="M247" s="4">
        <v>20032</v>
      </c>
      <c r="N247" s="4">
        <v>21092</v>
      </c>
      <c r="O247" s="4">
        <v>23137</v>
      </c>
    </row>
    <row r="248" spans="2:15" ht="18" thickBot="1">
      <c r="B248" s="5"/>
      <c r="C248" s="5"/>
      <c r="D248" s="3" t="s">
        <v>17</v>
      </c>
      <c r="E248" s="4">
        <v>18236</v>
      </c>
      <c r="F248" s="4">
        <v>18865</v>
      </c>
      <c r="G248" s="4">
        <v>19373</v>
      </c>
      <c r="H248" s="4">
        <v>19707</v>
      </c>
      <c r="I248" s="4">
        <v>20737</v>
      </c>
      <c r="J248" s="4">
        <v>22771</v>
      </c>
      <c r="K248" s="4">
        <v>24311</v>
      </c>
      <c r="L248" s="4">
        <v>25514</v>
      </c>
      <c r="M248" s="4">
        <v>27196</v>
      </c>
      <c r="N248" s="4">
        <v>28622</v>
      </c>
      <c r="O248" s="4">
        <v>29110</v>
      </c>
    </row>
    <row r="249" spans="2:15" ht="18" thickBot="1">
      <c r="B249" s="5"/>
      <c r="C249" s="5"/>
      <c r="D249" s="3" t="s">
        <v>18</v>
      </c>
      <c r="E249" s="4">
        <v>24585</v>
      </c>
      <c r="F249" s="4">
        <v>26041</v>
      </c>
      <c r="G249" s="4">
        <v>26870</v>
      </c>
      <c r="H249" s="4">
        <v>28498</v>
      </c>
      <c r="I249" s="4">
        <v>29987</v>
      </c>
      <c r="J249" s="4">
        <v>30174</v>
      </c>
      <c r="K249" s="4">
        <v>31112</v>
      </c>
      <c r="L249" s="4">
        <v>32040</v>
      </c>
      <c r="M249" s="4">
        <v>32691</v>
      </c>
      <c r="N249" s="4">
        <v>33382</v>
      </c>
      <c r="O249" s="4">
        <v>32974</v>
      </c>
    </row>
    <row r="250" spans="2:15" ht="18" thickBot="1">
      <c r="B250" s="5"/>
      <c r="C250" s="5"/>
      <c r="D250" s="3" t="s">
        <v>19</v>
      </c>
      <c r="E250" s="4">
        <v>35545</v>
      </c>
      <c r="F250" s="4">
        <v>36504</v>
      </c>
      <c r="G250" s="4">
        <v>36877</v>
      </c>
      <c r="H250" s="4">
        <v>37537</v>
      </c>
      <c r="I250" s="4">
        <v>37868</v>
      </c>
      <c r="J250" s="4">
        <v>36624</v>
      </c>
      <c r="K250" s="4">
        <v>35063</v>
      </c>
      <c r="L250" s="4">
        <v>34086</v>
      </c>
      <c r="M250" s="4">
        <v>33157</v>
      </c>
      <c r="N250" s="4">
        <v>32851</v>
      </c>
      <c r="O250" s="4">
        <v>33177</v>
      </c>
    </row>
    <row r="251" spans="2:15" ht="18" thickBot="1">
      <c r="B251" s="5"/>
      <c r="C251" s="5"/>
      <c r="D251" s="3" t="s">
        <v>20</v>
      </c>
      <c r="E251" s="4">
        <v>37464</v>
      </c>
      <c r="F251" s="4">
        <v>36562</v>
      </c>
      <c r="G251" s="4">
        <v>35079</v>
      </c>
      <c r="H251" s="4">
        <v>33948</v>
      </c>
      <c r="I251" s="4">
        <v>33083</v>
      </c>
      <c r="J251" s="4">
        <v>32581</v>
      </c>
      <c r="K251" s="4">
        <v>32922</v>
      </c>
      <c r="L251" s="4">
        <v>34122</v>
      </c>
      <c r="M251" s="4">
        <v>36619</v>
      </c>
      <c r="N251" s="4">
        <v>40297</v>
      </c>
      <c r="O251" s="4">
        <v>42599</v>
      </c>
    </row>
    <row r="252" spans="2:15" ht="18" thickBot="1">
      <c r="B252" s="5"/>
      <c r="C252" s="5"/>
      <c r="D252" s="3" t="s">
        <v>21</v>
      </c>
      <c r="E252" s="4">
        <v>29992</v>
      </c>
      <c r="F252" s="4">
        <v>30883</v>
      </c>
      <c r="G252" s="4">
        <v>31886</v>
      </c>
      <c r="H252" s="4">
        <v>34078</v>
      </c>
      <c r="I252" s="4">
        <v>36504</v>
      </c>
      <c r="J252" s="4">
        <v>38294</v>
      </c>
      <c r="K252" s="4">
        <v>40100</v>
      </c>
      <c r="L252" s="4">
        <v>40175</v>
      </c>
      <c r="M252" s="4">
        <v>40704</v>
      </c>
      <c r="N252" s="4">
        <v>40798</v>
      </c>
      <c r="O252" s="4">
        <v>40395</v>
      </c>
    </row>
    <row r="253" spans="2:15" ht="18" thickBot="1">
      <c r="B253" s="5"/>
      <c r="C253" s="5"/>
      <c r="D253" s="3" t="s">
        <v>22</v>
      </c>
      <c r="E253" s="4">
        <v>34416</v>
      </c>
      <c r="F253" s="4">
        <v>36484</v>
      </c>
      <c r="G253" s="4">
        <v>36018</v>
      </c>
      <c r="H253" s="4">
        <v>36265</v>
      </c>
      <c r="I253" s="4">
        <v>36137</v>
      </c>
      <c r="J253" s="4">
        <v>36135</v>
      </c>
      <c r="K253" s="4">
        <v>37090</v>
      </c>
      <c r="L253" s="4">
        <v>39875</v>
      </c>
      <c r="M253" s="4">
        <v>41787</v>
      </c>
      <c r="N253" s="4">
        <v>44349</v>
      </c>
      <c r="O253" s="4">
        <v>45986</v>
      </c>
    </row>
    <row r="254" spans="2:15" ht="18" thickBot="1">
      <c r="B254" s="5"/>
      <c r="C254" s="5"/>
      <c r="D254" s="3" t="s">
        <v>23</v>
      </c>
      <c r="E254" s="4">
        <v>33620</v>
      </c>
      <c r="F254" s="4">
        <v>34500</v>
      </c>
      <c r="G254" s="4">
        <v>36592</v>
      </c>
      <c r="H254" s="4">
        <v>38480</v>
      </c>
      <c r="I254" s="4">
        <v>41230</v>
      </c>
      <c r="J254" s="4">
        <v>42871</v>
      </c>
      <c r="K254" s="4">
        <v>43769</v>
      </c>
      <c r="L254" s="4">
        <v>44116</v>
      </c>
      <c r="M254" s="4">
        <v>43518</v>
      </c>
      <c r="N254" s="4">
        <v>42097</v>
      </c>
      <c r="O254" s="4">
        <v>40988</v>
      </c>
    </row>
    <row r="255" spans="2:15" ht="18" thickBot="1">
      <c r="B255" s="5"/>
      <c r="C255" s="5"/>
      <c r="D255" s="3" t="s">
        <v>24</v>
      </c>
      <c r="E255" s="4">
        <v>40893</v>
      </c>
      <c r="F255" s="4">
        <v>41748</v>
      </c>
      <c r="G255" s="4">
        <v>41582</v>
      </c>
      <c r="H255" s="4">
        <v>41547</v>
      </c>
      <c r="I255" s="4">
        <v>40159</v>
      </c>
      <c r="J255" s="4">
        <v>39268</v>
      </c>
      <c r="K255" s="4">
        <v>38801</v>
      </c>
      <c r="L255" s="4">
        <v>37954</v>
      </c>
      <c r="M255" s="4">
        <v>38421</v>
      </c>
      <c r="N255" s="4">
        <v>39974</v>
      </c>
      <c r="O255" s="4">
        <v>41091</v>
      </c>
    </row>
    <row r="256" spans="2:15" ht="18" thickBot="1">
      <c r="B256" s="5"/>
      <c r="C256" s="5"/>
      <c r="D256" s="3" t="s">
        <v>25</v>
      </c>
      <c r="E256" s="4">
        <v>37353</v>
      </c>
      <c r="F256" s="4">
        <v>36756</v>
      </c>
      <c r="G256" s="4">
        <v>35749</v>
      </c>
      <c r="H256" s="4">
        <v>36410</v>
      </c>
      <c r="I256" s="4">
        <v>37891</v>
      </c>
      <c r="J256" s="4">
        <v>38996</v>
      </c>
      <c r="K256" s="4">
        <v>40017</v>
      </c>
      <c r="L256" s="4">
        <v>40468</v>
      </c>
      <c r="M256" s="4">
        <v>40620</v>
      </c>
      <c r="N256" s="4">
        <v>39929</v>
      </c>
      <c r="O256" s="4">
        <v>38817</v>
      </c>
    </row>
    <row r="257" spans="2:15" ht="18" thickBot="1">
      <c r="B257" s="5"/>
      <c r="C257" s="5"/>
      <c r="D257" s="3" t="s">
        <v>26</v>
      </c>
      <c r="E257" s="4">
        <v>36579</v>
      </c>
      <c r="F257" s="4">
        <v>37392</v>
      </c>
      <c r="G257" s="4">
        <v>37707</v>
      </c>
      <c r="H257" s="4">
        <v>37928</v>
      </c>
      <c r="I257" s="4">
        <v>37198</v>
      </c>
      <c r="J257" s="4">
        <v>35993</v>
      </c>
      <c r="K257" s="4">
        <v>34594</v>
      </c>
      <c r="L257" s="4">
        <v>32984</v>
      </c>
      <c r="M257" s="4">
        <v>31859</v>
      </c>
      <c r="N257" s="4">
        <v>29756</v>
      </c>
      <c r="O257" s="4">
        <v>27614</v>
      </c>
    </row>
    <row r="258" spans="2:15" ht="18" thickBot="1">
      <c r="B258" s="5"/>
      <c r="C258" s="5"/>
      <c r="D258" s="3" t="s">
        <v>27</v>
      </c>
      <c r="E258" s="4">
        <v>33261</v>
      </c>
      <c r="F258" s="4">
        <v>31812</v>
      </c>
      <c r="G258" s="4">
        <v>30111</v>
      </c>
      <c r="H258" s="4">
        <v>29370</v>
      </c>
      <c r="I258" s="4">
        <v>27543</v>
      </c>
      <c r="J258" s="4">
        <v>25474</v>
      </c>
      <c r="K258" s="4">
        <v>24490</v>
      </c>
      <c r="L258" s="4">
        <v>24228</v>
      </c>
      <c r="M258" s="4">
        <v>23949</v>
      </c>
      <c r="N258" s="4">
        <v>24296</v>
      </c>
      <c r="O258" s="4">
        <v>23532</v>
      </c>
    </row>
    <row r="259" spans="2:15" ht="18" thickBot="1">
      <c r="B259" s="5"/>
      <c r="C259" s="5"/>
      <c r="D259" s="3" t="s">
        <v>28</v>
      </c>
      <c r="E259" s="4">
        <v>23021</v>
      </c>
      <c r="F259" s="4">
        <v>22102</v>
      </c>
      <c r="G259" s="4">
        <v>21725</v>
      </c>
      <c r="H259" s="4">
        <v>21537</v>
      </c>
      <c r="I259" s="4">
        <v>22050</v>
      </c>
      <c r="J259" s="4">
        <v>21293</v>
      </c>
      <c r="K259" s="4">
        <v>20540</v>
      </c>
      <c r="L259" s="4">
        <v>19811</v>
      </c>
      <c r="M259" s="4">
        <v>19612</v>
      </c>
      <c r="N259" s="4">
        <v>19709</v>
      </c>
      <c r="O259" s="4">
        <v>19463</v>
      </c>
    </row>
    <row r="260" spans="2:15" ht="18" thickBot="1">
      <c r="B260" s="5"/>
      <c r="C260" s="5"/>
      <c r="D260" s="3" t="s">
        <v>29</v>
      </c>
      <c r="E260" s="4">
        <v>18534</v>
      </c>
      <c r="F260" s="4">
        <v>17815</v>
      </c>
      <c r="G260" s="4">
        <v>17020</v>
      </c>
      <c r="H260" s="4">
        <v>17051</v>
      </c>
      <c r="I260" s="4">
        <v>17132</v>
      </c>
      <c r="J260" s="4">
        <v>16960</v>
      </c>
      <c r="K260" s="4">
        <v>16795</v>
      </c>
      <c r="L260" s="4">
        <v>16145</v>
      </c>
      <c r="M260" s="4">
        <v>14673</v>
      </c>
      <c r="N260" s="4">
        <v>13664</v>
      </c>
      <c r="O260" s="4">
        <v>12890</v>
      </c>
    </row>
    <row r="261" spans="2:15" ht="18" thickBot="1">
      <c r="B261" s="5"/>
      <c r="C261" s="5"/>
      <c r="D261" s="3" t="s">
        <v>30</v>
      </c>
      <c r="E261" s="4">
        <v>13551</v>
      </c>
      <c r="F261" s="4">
        <v>13369</v>
      </c>
      <c r="G261" s="4">
        <v>12812</v>
      </c>
      <c r="H261" s="4">
        <v>11751</v>
      </c>
      <c r="I261" s="4">
        <v>11072</v>
      </c>
      <c r="J261" s="4">
        <v>10380</v>
      </c>
      <c r="K261" s="4">
        <v>9489</v>
      </c>
      <c r="L261" s="4">
        <v>8650</v>
      </c>
      <c r="M261" s="4">
        <v>7884</v>
      </c>
      <c r="N261" s="4">
        <v>7078</v>
      </c>
      <c r="O261" s="4">
        <v>6385</v>
      </c>
    </row>
    <row r="262" spans="2:15" ht="18" thickBot="1">
      <c r="B262" s="5"/>
      <c r="C262" s="5"/>
      <c r="D262" s="3" t="s">
        <v>31</v>
      </c>
      <c r="E262" s="4">
        <v>7062</v>
      </c>
      <c r="F262" s="4">
        <v>6406</v>
      </c>
      <c r="G262" s="4">
        <v>5864</v>
      </c>
      <c r="H262" s="4">
        <v>5365</v>
      </c>
      <c r="I262" s="4">
        <v>4850</v>
      </c>
      <c r="J262" s="4">
        <v>4238</v>
      </c>
      <c r="K262" s="4">
        <v>3900</v>
      </c>
      <c r="L262" s="4">
        <v>3673</v>
      </c>
      <c r="M262" s="4">
        <v>3453</v>
      </c>
      <c r="N262" s="4">
        <v>3203</v>
      </c>
      <c r="O262" s="4">
        <v>2983</v>
      </c>
    </row>
    <row r="263" spans="2:15" ht="18" thickBot="1">
      <c r="B263" s="5"/>
      <c r="C263" s="5"/>
      <c r="D263" s="3" t="s">
        <v>32</v>
      </c>
      <c r="E263" s="4">
        <v>2099</v>
      </c>
      <c r="F263" s="4">
        <v>1855</v>
      </c>
      <c r="G263" s="4">
        <v>1698</v>
      </c>
      <c r="H263" s="4">
        <v>1711</v>
      </c>
      <c r="I263" s="4">
        <v>1661</v>
      </c>
      <c r="J263" s="4">
        <v>1571</v>
      </c>
      <c r="K263" s="4">
        <v>1419</v>
      </c>
      <c r="L263" s="4">
        <v>1333</v>
      </c>
      <c r="M263" s="4">
        <v>1210</v>
      </c>
      <c r="N263" s="4">
        <v>1172</v>
      </c>
      <c r="O263" s="4">
        <v>1139</v>
      </c>
    </row>
    <row r="264" spans="2:15" ht="18" thickBot="1">
      <c r="B264" s="5"/>
      <c r="C264" s="5"/>
      <c r="D264" s="3" t="s">
        <v>33</v>
      </c>
      <c r="E264" s="6">
        <v>466</v>
      </c>
      <c r="F264" s="6">
        <v>401</v>
      </c>
      <c r="G264" s="6">
        <v>373</v>
      </c>
      <c r="H264" s="6">
        <v>384</v>
      </c>
      <c r="I264" s="6">
        <v>454</v>
      </c>
      <c r="J264" s="6">
        <v>425</v>
      </c>
      <c r="K264" s="6">
        <v>403</v>
      </c>
      <c r="L264" s="6">
        <v>350</v>
      </c>
      <c r="M264" s="6">
        <v>315</v>
      </c>
      <c r="N264" s="6">
        <v>290</v>
      </c>
      <c r="O264" s="6">
        <v>279</v>
      </c>
    </row>
    <row r="265" spans="2:15" ht="22.2" thickBot="1">
      <c r="B265" s="5"/>
      <c r="C265" s="5"/>
      <c r="D265" s="3" t="s">
        <v>34</v>
      </c>
      <c r="E265" s="6">
        <v>69</v>
      </c>
      <c r="F265" s="6">
        <v>57</v>
      </c>
      <c r="G265" s="6">
        <v>47</v>
      </c>
      <c r="H265" s="6">
        <v>72</v>
      </c>
      <c r="I265" s="6">
        <v>425</v>
      </c>
      <c r="J265" s="6">
        <v>397</v>
      </c>
      <c r="K265" s="6">
        <v>384</v>
      </c>
      <c r="L265" s="6">
        <v>369</v>
      </c>
      <c r="M265" s="6">
        <v>361</v>
      </c>
      <c r="N265" s="6">
        <v>341</v>
      </c>
      <c r="O265" s="6">
        <v>331</v>
      </c>
    </row>
    <row r="266" spans="2:15" ht="18" thickBot="1">
      <c r="B266" s="3" t="s">
        <v>48</v>
      </c>
      <c r="C266" s="3" t="s">
        <v>35</v>
      </c>
      <c r="D266" s="3" t="s">
        <v>13</v>
      </c>
      <c r="E266" s="4">
        <v>318622</v>
      </c>
      <c r="F266" s="4">
        <v>320629</v>
      </c>
      <c r="G266" s="4">
        <v>319554</v>
      </c>
      <c r="H266" s="4">
        <v>315659</v>
      </c>
      <c r="I266" s="4">
        <v>322952</v>
      </c>
      <c r="J266" s="4">
        <v>323171</v>
      </c>
      <c r="K266" s="4">
        <v>323080</v>
      </c>
      <c r="L266" s="4">
        <v>325028</v>
      </c>
      <c r="M266" s="4">
        <v>325871</v>
      </c>
      <c r="N266" s="4">
        <v>323105</v>
      </c>
      <c r="O266" s="4">
        <v>320861</v>
      </c>
    </row>
    <row r="267" spans="2:15" ht="18" thickBot="1">
      <c r="B267" s="5"/>
      <c r="C267" s="5"/>
      <c r="D267" s="3" t="s">
        <v>14</v>
      </c>
      <c r="E267" s="4">
        <v>7156</v>
      </c>
      <c r="F267" s="4">
        <v>7420</v>
      </c>
      <c r="G267" s="4">
        <v>7915</v>
      </c>
      <c r="H267" s="4">
        <v>8176</v>
      </c>
      <c r="I267" s="4">
        <v>9170</v>
      </c>
      <c r="J267" s="4">
        <v>9600</v>
      </c>
      <c r="K267" s="4">
        <v>10301</v>
      </c>
      <c r="L267" s="4">
        <v>10933</v>
      </c>
      <c r="M267" s="4">
        <v>11586</v>
      </c>
      <c r="N267" s="4">
        <v>11657</v>
      </c>
      <c r="O267" s="4">
        <v>11397</v>
      </c>
    </row>
    <row r="268" spans="2:15" ht="18" thickBot="1">
      <c r="B268" s="5"/>
      <c r="C268" s="5"/>
      <c r="D268" s="3" t="s">
        <v>15</v>
      </c>
      <c r="E268" s="4">
        <v>9467</v>
      </c>
      <c r="F268" s="4">
        <v>10348</v>
      </c>
      <c r="G268" s="4">
        <v>10747</v>
      </c>
      <c r="H268" s="4">
        <v>10985</v>
      </c>
      <c r="I268" s="4">
        <v>11272</v>
      </c>
      <c r="J268" s="4">
        <v>11136</v>
      </c>
      <c r="K268" s="4">
        <v>11186</v>
      </c>
      <c r="L268" s="4">
        <v>11194</v>
      </c>
      <c r="M268" s="4">
        <v>11216</v>
      </c>
      <c r="N268" s="4">
        <v>11136</v>
      </c>
      <c r="O268" s="4">
        <v>10915</v>
      </c>
    </row>
    <row r="269" spans="2:15" ht="18" thickBot="1">
      <c r="B269" s="5"/>
      <c r="C269" s="5"/>
      <c r="D269" s="3" t="s">
        <v>16</v>
      </c>
      <c r="E269" s="4">
        <v>10803</v>
      </c>
      <c r="F269" s="4">
        <v>10858</v>
      </c>
      <c r="G269" s="4">
        <v>10930</v>
      </c>
      <c r="H269" s="4">
        <v>10755</v>
      </c>
      <c r="I269" s="4">
        <v>11092</v>
      </c>
      <c r="J269" s="4">
        <v>10999</v>
      </c>
      <c r="K269" s="4">
        <v>11246</v>
      </c>
      <c r="L269" s="4">
        <v>11695</v>
      </c>
      <c r="M269" s="4">
        <v>12000</v>
      </c>
      <c r="N269" s="4">
        <v>12546</v>
      </c>
      <c r="O269" s="4">
        <v>13507</v>
      </c>
    </row>
    <row r="270" spans="2:15" ht="18" thickBot="1">
      <c r="B270" s="5"/>
      <c r="C270" s="5"/>
      <c r="D270" s="3" t="s">
        <v>17</v>
      </c>
      <c r="E270" s="4">
        <v>12239</v>
      </c>
      <c r="F270" s="4">
        <v>12173</v>
      </c>
      <c r="G270" s="4">
        <v>12591</v>
      </c>
      <c r="H270" s="4">
        <v>12458</v>
      </c>
      <c r="I270" s="4">
        <v>13280</v>
      </c>
      <c r="J270" s="4">
        <v>14924</v>
      </c>
      <c r="K270" s="4">
        <v>15351</v>
      </c>
      <c r="L270" s="4">
        <v>16349</v>
      </c>
      <c r="M270" s="4">
        <v>17197</v>
      </c>
      <c r="N270" s="4">
        <v>17579</v>
      </c>
      <c r="O270" s="4">
        <v>17996</v>
      </c>
    </row>
    <row r="271" spans="2:15" ht="18" thickBot="1">
      <c r="B271" s="5"/>
      <c r="C271" s="5"/>
      <c r="D271" s="3" t="s">
        <v>18</v>
      </c>
      <c r="E271" s="4">
        <v>26346</v>
      </c>
      <c r="F271" s="4">
        <v>26578</v>
      </c>
      <c r="G271" s="4">
        <v>26542</v>
      </c>
      <c r="H271" s="4">
        <v>25273</v>
      </c>
      <c r="I271" s="4">
        <v>26000</v>
      </c>
      <c r="J271" s="4">
        <v>27421</v>
      </c>
      <c r="K271" s="4">
        <v>27283</v>
      </c>
      <c r="L271" s="4">
        <v>27275</v>
      </c>
      <c r="M271" s="4">
        <v>27074</v>
      </c>
      <c r="N271" s="4">
        <v>26611</v>
      </c>
      <c r="O271" s="4">
        <v>25694</v>
      </c>
    </row>
    <row r="272" spans="2:15" ht="18" thickBot="1">
      <c r="B272" s="5"/>
      <c r="C272" s="5"/>
      <c r="D272" s="3" t="s">
        <v>19</v>
      </c>
      <c r="E272" s="4">
        <v>29613</v>
      </c>
      <c r="F272" s="4">
        <v>30161</v>
      </c>
      <c r="G272" s="4">
        <v>29774</v>
      </c>
      <c r="H272" s="4">
        <v>29150</v>
      </c>
      <c r="I272" s="4">
        <v>29760</v>
      </c>
      <c r="J272" s="4">
        <v>28802</v>
      </c>
      <c r="K272" s="4">
        <v>27975</v>
      </c>
      <c r="L272" s="4">
        <v>27098</v>
      </c>
      <c r="M272" s="4">
        <v>26357</v>
      </c>
      <c r="N272" s="4">
        <v>25561</v>
      </c>
      <c r="O272" s="4">
        <v>25470</v>
      </c>
    </row>
    <row r="273" spans="2:15" ht="18" thickBot="1">
      <c r="B273" s="5"/>
      <c r="C273" s="5"/>
      <c r="D273" s="3" t="s">
        <v>20</v>
      </c>
      <c r="E273" s="4">
        <v>25688</v>
      </c>
      <c r="F273" s="4">
        <v>25304</v>
      </c>
      <c r="G273" s="4">
        <v>24309</v>
      </c>
      <c r="H273" s="4">
        <v>23483</v>
      </c>
      <c r="I273" s="4">
        <v>23023</v>
      </c>
      <c r="J273" s="4">
        <v>22567</v>
      </c>
      <c r="K273" s="4">
        <v>22459</v>
      </c>
      <c r="L273" s="4">
        <v>23299</v>
      </c>
      <c r="M273" s="4">
        <v>24565</v>
      </c>
      <c r="N273" s="4">
        <v>25531</v>
      </c>
      <c r="O273" s="4">
        <v>26432</v>
      </c>
    </row>
    <row r="274" spans="2:15" ht="18" thickBot="1">
      <c r="B274" s="5"/>
      <c r="C274" s="5"/>
      <c r="D274" s="3" t="s">
        <v>21</v>
      </c>
      <c r="E274" s="4">
        <v>21392</v>
      </c>
      <c r="F274" s="4">
        <v>21714</v>
      </c>
      <c r="G274" s="4">
        <v>21969</v>
      </c>
      <c r="H274" s="4">
        <v>22465</v>
      </c>
      <c r="I274" s="4">
        <v>23783</v>
      </c>
      <c r="J274" s="4">
        <v>23982</v>
      </c>
      <c r="K274" s="4">
        <v>24796</v>
      </c>
      <c r="L274" s="4">
        <v>24721</v>
      </c>
      <c r="M274" s="4">
        <v>24662</v>
      </c>
      <c r="N274" s="4">
        <v>23982</v>
      </c>
      <c r="O274" s="4">
        <v>23422</v>
      </c>
    </row>
    <row r="275" spans="2:15" ht="18" thickBot="1">
      <c r="B275" s="5"/>
      <c r="C275" s="5"/>
      <c r="D275" s="3" t="s">
        <v>22</v>
      </c>
      <c r="E275" s="4">
        <v>22933</v>
      </c>
      <c r="F275" s="4">
        <v>23703</v>
      </c>
      <c r="G275" s="4">
        <v>23338</v>
      </c>
      <c r="H275" s="4">
        <v>22701</v>
      </c>
      <c r="I275" s="4">
        <v>22783</v>
      </c>
      <c r="J275" s="4">
        <v>22399</v>
      </c>
      <c r="K275" s="4">
        <v>22926</v>
      </c>
      <c r="L275" s="4">
        <v>24195</v>
      </c>
      <c r="M275" s="4">
        <v>25328</v>
      </c>
      <c r="N275" s="4">
        <v>26890</v>
      </c>
      <c r="O275" s="4">
        <v>27985</v>
      </c>
    </row>
    <row r="276" spans="2:15" ht="18" thickBot="1">
      <c r="B276" s="5"/>
      <c r="C276" s="5"/>
      <c r="D276" s="3" t="s">
        <v>23</v>
      </c>
      <c r="E276" s="4">
        <v>21041</v>
      </c>
      <c r="F276" s="4">
        <v>21695</v>
      </c>
      <c r="G276" s="4">
        <v>22760</v>
      </c>
      <c r="H276" s="4">
        <v>23548</v>
      </c>
      <c r="I276" s="4">
        <v>25726</v>
      </c>
      <c r="J276" s="4">
        <v>26786</v>
      </c>
      <c r="K276" s="4">
        <v>27429</v>
      </c>
      <c r="L276" s="4">
        <v>28181</v>
      </c>
      <c r="M276" s="4">
        <v>28133</v>
      </c>
      <c r="N276" s="4">
        <v>26791</v>
      </c>
      <c r="O276" s="4">
        <v>25989</v>
      </c>
    </row>
    <row r="277" spans="2:15" ht="18" thickBot="1">
      <c r="B277" s="5"/>
      <c r="C277" s="5"/>
      <c r="D277" s="3" t="s">
        <v>24</v>
      </c>
      <c r="E277" s="4">
        <v>25571</v>
      </c>
      <c r="F277" s="4">
        <v>26407</v>
      </c>
      <c r="G277" s="4">
        <v>26718</v>
      </c>
      <c r="H277" s="4">
        <v>26409</v>
      </c>
      <c r="I277" s="4">
        <v>25981</v>
      </c>
      <c r="J277" s="4">
        <v>25501</v>
      </c>
      <c r="K277" s="4">
        <v>25158</v>
      </c>
      <c r="L277" s="4">
        <v>24890</v>
      </c>
      <c r="M277" s="4">
        <v>25005</v>
      </c>
      <c r="N277" s="4">
        <v>25474</v>
      </c>
      <c r="O277" s="4">
        <v>26031</v>
      </c>
    </row>
    <row r="278" spans="2:15" ht="18" thickBot="1">
      <c r="B278" s="5"/>
      <c r="C278" s="5"/>
      <c r="D278" s="3" t="s">
        <v>25</v>
      </c>
      <c r="E278" s="4">
        <v>23751</v>
      </c>
      <c r="F278" s="4">
        <v>23318</v>
      </c>
      <c r="G278" s="4">
        <v>22912</v>
      </c>
      <c r="H278" s="4">
        <v>23058</v>
      </c>
      <c r="I278" s="4">
        <v>24250</v>
      </c>
      <c r="J278" s="4">
        <v>24887</v>
      </c>
      <c r="K278" s="4">
        <v>25210</v>
      </c>
      <c r="L278" s="4">
        <v>25617</v>
      </c>
      <c r="M278" s="4">
        <v>25495</v>
      </c>
      <c r="N278" s="4">
        <v>24561</v>
      </c>
      <c r="O278" s="4">
        <v>24018</v>
      </c>
    </row>
    <row r="279" spans="2:15" ht="18" thickBot="1">
      <c r="B279" s="5"/>
      <c r="C279" s="5"/>
      <c r="D279" s="3" t="s">
        <v>26</v>
      </c>
      <c r="E279" s="4">
        <v>22393</v>
      </c>
      <c r="F279" s="4">
        <v>22837</v>
      </c>
      <c r="G279" s="4">
        <v>23053</v>
      </c>
      <c r="H279" s="4">
        <v>22930</v>
      </c>
      <c r="I279" s="4">
        <v>22628</v>
      </c>
      <c r="J279" s="4">
        <v>22093</v>
      </c>
      <c r="K279" s="4">
        <v>21304</v>
      </c>
      <c r="L279" s="4">
        <v>20315</v>
      </c>
      <c r="M279" s="4">
        <v>19600</v>
      </c>
      <c r="N279" s="4">
        <v>18028</v>
      </c>
      <c r="O279" s="4">
        <v>16696</v>
      </c>
    </row>
    <row r="280" spans="2:15" ht="18" thickBot="1">
      <c r="B280" s="5"/>
      <c r="C280" s="5"/>
      <c r="D280" s="3" t="s">
        <v>27</v>
      </c>
      <c r="E280" s="4">
        <v>19918</v>
      </c>
      <c r="F280" s="4">
        <v>19082</v>
      </c>
      <c r="G280" s="4">
        <v>18056</v>
      </c>
      <c r="H280" s="4">
        <v>17293</v>
      </c>
      <c r="I280" s="4">
        <v>16454</v>
      </c>
      <c r="J280" s="4">
        <v>15247</v>
      </c>
      <c r="K280" s="4">
        <v>14849</v>
      </c>
      <c r="L280" s="4">
        <v>14736</v>
      </c>
      <c r="M280" s="4">
        <v>14697</v>
      </c>
      <c r="N280" s="4">
        <v>14984</v>
      </c>
      <c r="O280" s="4">
        <v>14713</v>
      </c>
    </row>
    <row r="281" spans="2:15" ht="18" thickBot="1">
      <c r="B281" s="5"/>
      <c r="C281" s="5"/>
      <c r="D281" s="3" t="s">
        <v>28</v>
      </c>
      <c r="E281" s="4">
        <v>13473</v>
      </c>
      <c r="F281" s="4">
        <v>13019</v>
      </c>
      <c r="G281" s="4">
        <v>12766</v>
      </c>
      <c r="H281" s="4">
        <v>12688</v>
      </c>
      <c r="I281" s="4">
        <v>13382</v>
      </c>
      <c r="J281" s="4">
        <v>13138</v>
      </c>
      <c r="K281" s="4">
        <v>12907</v>
      </c>
      <c r="L281" s="4">
        <v>12778</v>
      </c>
      <c r="M281" s="4">
        <v>12858</v>
      </c>
      <c r="N281" s="4">
        <v>12962</v>
      </c>
      <c r="O281" s="4">
        <v>13048</v>
      </c>
    </row>
    <row r="282" spans="2:15" ht="18" thickBot="1">
      <c r="B282" s="5"/>
      <c r="C282" s="5"/>
      <c r="D282" s="3" t="s">
        <v>29</v>
      </c>
      <c r="E282" s="4">
        <v>11157</v>
      </c>
      <c r="F282" s="4">
        <v>10860</v>
      </c>
      <c r="G282" s="4">
        <v>10699</v>
      </c>
      <c r="H282" s="4">
        <v>10771</v>
      </c>
      <c r="I282" s="4">
        <v>11100</v>
      </c>
      <c r="J282" s="4">
        <v>11225</v>
      </c>
      <c r="K282" s="4">
        <v>11353</v>
      </c>
      <c r="L282" s="4">
        <v>11183</v>
      </c>
      <c r="M282" s="4">
        <v>10305</v>
      </c>
      <c r="N282" s="4">
        <v>9837</v>
      </c>
      <c r="O282" s="4">
        <v>9485</v>
      </c>
    </row>
    <row r="283" spans="2:15" ht="18" thickBot="1">
      <c r="B283" s="5"/>
      <c r="C283" s="5"/>
      <c r="D283" s="3" t="s">
        <v>30</v>
      </c>
      <c r="E283" s="4">
        <v>8806</v>
      </c>
      <c r="F283" s="4">
        <v>8864</v>
      </c>
      <c r="G283" s="4">
        <v>8685</v>
      </c>
      <c r="H283" s="4">
        <v>7962</v>
      </c>
      <c r="I283" s="4">
        <v>7734</v>
      </c>
      <c r="J283" s="4">
        <v>7501</v>
      </c>
      <c r="K283" s="4">
        <v>6822</v>
      </c>
      <c r="L283" s="4">
        <v>6338</v>
      </c>
      <c r="M283" s="4">
        <v>5886</v>
      </c>
      <c r="N283" s="4">
        <v>5237</v>
      </c>
      <c r="O283" s="4">
        <v>4600</v>
      </c>
    </row>
    <row r="284" spans="2:15" ht="18" thickBot="1">
      <c r="B284" s="5"/>
      <c r="C284" s="5"/>
      <c r="D284" s="3" t="s">
        <v>31</v>
      </c>
      <c r="E284" s="4">
        <v>4941</v>
      </c>
      <c r="F284" s="4">
        <v>4502</v>
      </c>
      <c r="G284" s="4">
        <v>4143</v>
      </c>
      <c r="H284" s="4">
        <v>3911</v>
      </c>
      <c r="I284" s="4">
        <v>3577</v>
      </c>
      <c r="J284" s="4">
        <v>3140</v>
      </c>
      <c r="K284" s="4">
        <v>2891</v>
      </c>
      <c r="L284" s="4">
        <v>2712</v>
      </c>
      <c r="M284" s="4">
        <v>2505</v>
      </c>
      <c r="N284" s="4">
        <v>2391</v>
      </c>
      <c r="O284" s="4">
        <v>2183</v>
      </c>
    </row>
    <row r="285" spans="2:15" ht="18" thickBot="1">
      <c r="B285" s="5"/>
      <c r="C285" s="5"/>
      <c r="D285" s="3" t="s">
        <v>32</v>
      </c>
      <c r="E285" s="4">
        <v>1506</v>
      </c>
      <c r="F285" s="4">
        <v>1425</v>
      </c>
      <c r="G285" s="4">
        <v>1311</v>
      </c>
      <c r="H285" s="4">
        <v>1281</v>
      </c>
      <c r="I285" s="4">
        <v>1287</v>
      </c>
      <c r="J285" s="4">
        <v>1191</v>
      </c>
      <c r="K285" s="4">
        <v>1055</v>
      </c>
      <c r="L285" s="4">
        <v>1002</v>
      </c>
      <c r="M285" s="6">
        <v>904</v>
      </c>
      <c r="N285" s="6">
        <v>890</v>
      </c>
      <c r="O285" s="6">
        <v>861</v>
      </c>
    </row>
    <row r="286" spans="2:15" ht="18" thickBot="1">
      <c r="B286" s="5"/>
      <c r="C286" s="5"/>
      <c r="D286" s="3" t="s">
        <v>33</v>
      </c>
      <c r="E286" s="6">
        <v>356</v>
      </c>
      <c r="F286" s="6">
        <v>297</v>
      </c>
      <c r="G286" s="6">
        <v>283</v>
      </c>
      <c r="H286" s="6">
        <v>288</v>
      </c>
      <c r="I286" s="6">
        <v>371</v>
      </c>
      <c r="J286" s="6">
        <v>353</v>
      </c>
      <c r="K286" s="6">
        <v>330</v>
      </c>
      <c r="L286" s="6">
        <v>290</v>
      </c>
      <c r="M286" s="6">
        <v>282</v>
      </c>
      <c r="N286" s="6">
        <v>256</v>
      </c>
      <c r="O286" s="6">
        <v>234</v>
      </c>
    </row>
    <row r="287" spans="2:15" ht="22.2" thickBot="1">
      <c r="B287" s="5"/>
      <c r="C287" s="5"/>
      <c r="D287" s="3" t="s">
        <v>34</v>
      </c>
      <c r="E287" s="6">
        <v>72</v>
      </c>
      <c r="F287" s="6">
        <v>64</v>
      </c>
      <c r="G287" s="6">
        <v>53</v>
      </c>
      <c r="H287" s="6">
        <v>74</v>
      </c>
      <c r="I287" s="6">
        <v>299</v>
      </c>
      <c r="J287" s="6">
        <v>279</v>
      </c>
      <c r="K287" s="6">
        <v>249</v>
      </c>
      <c r="L287" s="6">
        <v>227</v>
      </c>
      <c r="M287" s="6">
        <v>216</v>
      </c>
      <c r="N287" s="6">
        <v>201</v>
      </c>
      <c r="O287" s="6">
        <v>185</v>
      </c>
    </row>
    <row r="288" spans="2:15" ht="18" thickBot="1">
      <c r="B288" s="3" t="s">
        <v>49</v>
      </c>
      <c r="C288" s="3" t="s">
        <v>35</v>
      </c>
      <c r="D288" s="3" t="s">
        <v>13</v>
      </c>
      <c r="E288" s="4">
        <v>372745</v>
      </c>
      <c r="F288" s="4">
        <v>375162</v>
      </c>
      <c r="G288" s="4">
        <v>375585</v>
      </c>
      <c r="H288" s="4">
        <v>378686</v>
      </c>
      <c r="I288" s="4">
        <v>381858</v>
      </c>
      <c r="J288" s="4">
        <v>385925</v>
      </c>
      <c r="K288" s="4">
        <v>386359</v>
      </c>
      <c r="L288" s="4">
        <v>385783</v>
      </c>
      <c r="M288" s="4">
        <v>390887</v>
      </c>
      <c r="N288" s="4">
        <v>398351</v>
      </c>
      <c r="O288" s="4">
        <v>395830</v>
      </c>
    </row>
    <row r="289" spans="2:15" ht="18" thickBot="1">
      <c r="B289" s="5"/>
      <c r="C289" s="5"/>
      <c r="D289" s="3" t="s">
        <v>14</v>
      </c>
      <c r="E289" s="4">
        <v>8391</v>
      </c>
      <c r="F289" s="4">
        <v>8856</v>
      </c>
      <c r="G289" s="4">
        <v>9475</v>
      </c>
      <c r="H289" s="4">
        <v>10477</v>
      </c>
      <c r="I289" s="4">
        <v>11660</v>
      </c>
      <c r="J289" s="4">
        <v>13043</v>
      </c>
      <c r="K289" s="4">
        <v>14004</v>
      </c>
      <c r="L289" s="4">
        <v>14687</v>
      </c>
      <c r="M289" s="4">
        <v>15792</v>
      </c>
      <c r="N289" s="4">
        <v>16237</v>
      </c>
      <c r="O289" s="4">
        <v>16258</v>
      </c>
    </row>
    <row r="290" spans="2:15" ht="18" thickBot="1">
      <c r="B290" s="5"/>
      <c r="C290" s="5"/>
      <c r="D290" s="3" t="s">
        <v>15</v>
      </c>
      <c r="E290" s="4">
        <v>11362</v>
      </c>
      <c r="F290" s="4">
        <v>12152</v>
      </c>
      <c r="G290" s="4">
        <v>12590</v>
      </c>
      <c r="H290" s="4">
        <v>13553</v>
      </c>
      <c r="I290" s="4">
        <v>13573</v>
      </c>
      <c r="J290" s="4">
        <v>13901</v>
      </c>
      <c r="K290" s="4">
        <v>14110</v>
      </c>
      <c r="L290" s="4">
        <v>14759</v>
      </c>
      <c r="M290" s="4">
        <v>15278</v>
      </c>
      <c r="N290" s="4">
        <v>15717</v>
      </c>
      <c r="O290" s="4">
        <v>15703</v>
      </c>
    </row>
    <row r="291" spans="2:15" ht="18" thickBot="1">
      <c r="B291" s="5"/>
      <c r="C291" s="5"/>
      <c r="D291" s="3" t="s">
        <v>16</v>
      </c>
      <c r="E291" s="4">
        <v>12710</v>
      </c>
      <c r="F291" s="4">
        <v>12858</v>
      </c>
      <c r="G291" s="4">
        <v>13426</v>
      </c>
      <c r="H291" s="4">
        <v>13754</v>
      </c>
      <c r="I291" s="4">
        <v>13907</v>
      </c>
      <c r="J291" s="4">
        <v>14057</v>
      </c>
      <c r="K291" s="4">
        <v>14540</v>
      </c>
      <c r="L291" s="4">
        <v>14670</v>
      </c>
      <c r="M291" s="4">
        <v>14719</v>
      </c>
      <c r="N291" s="4">
        <v>15566</v>
      </c>
      <c r="O291" s="4">
        <v>16753</v>
      </c>
    </row>
    <row r="292" spans="2:15" ht="18" thickBot="1">
      <c r="B292" s="5"/>
      <c r="C292" s="5"/>
      <c r="D292" s="3" t="s">
        <v>17</v>
      </c>
      <c r="E292" s="4">
        <v>13985</v>
      </c>
      <c r="F292" s="4">
        <v>14264</v>
      </c>
      <c r="G292" s="4">
        <v>14571</v>
      </c>
      <c r="H292" s="4">
        <v>14403</v>
      </c>
      <c r="I292" s="4">
        <v>14951</v>
      </c>
      <c r="J292" s="4">
        <v>16522</v>
      </c>
      <c r="K292" s="4">
        <v>17097</v>
      </c>
      <c r="L292" s="4">
        <v>17663</v>
      </c>
      <c r="M292" s="4">
        <v>18833</v>
      </c>
      <c r="N292" s="4">
        <v>19767</v>
      </c>
      <c r="O292" s="4">
        <v>19990</v>
      </c>
    </row>
    <row r="293" spans="2:15" ht="18" thickBot="1">
      <c r="B293" s="5"/>
      <c r="C293" s="5"/>
      <c r="D293" s="3" t="s">
        <v>18</v>
      </c>
      <c r="E293" s="4">
        <v>25251</v>
      </c>
      <c r="F293" s="4">
        <v>26089</v>
      </c>
      <c r="G293" s="4">
        <v>26955</v>
      </c>
      <c r="H293" s="4">
        <v>27262</v>
      </c>
      <c r="I293" s="4">
        <v>28016</v>
      </c>
      <c r="J293" s="4">
        <v>28822</v>
      </c>
      <c r="K293" s="4">
        <v>28447</v>
      </c>
      <c r="L293" s="4">
        <v>28163</v>
      </c>
      <c r="M293" s="4">
        <v>28519</v>
      </c>
      <c r="N293" s="4">
        <v>28948</v>
      </c>
      <c r="O293" s="4">
        <v>28003</v>
      </c>
    </row>
    <row r="294" spans="2:15" ht="18" thickBot="1">
      <c r="B294" s="5"/>
      <c r="C294" s="5"/>
      <c r="D294" s="3" t="s">
        <v>19</v>
      </c>
      <c r="E294" s="4">
        <v>36963</v>
      </c>
      <c r="F294" s="4">
        <v>38099</v>
      </c>
      <c r="G294" s="4">
        <v>38272</v>
      </c>
      <c r="H294" s="4">
        <v>38273</v>
      </c>
      <c r="I294" s="4">
        <v>38160</v>
      </c>
      <c r="J294" s="4">
        <v>37358</v>
      </c>
      <c r="K294" s="4">
        <v>36110</v>
      </c>
      <c r="L294" s="4">
        <v>34428</v>
      </c>
      <c r="M294" s="4">
        <v>33650</v>
      </c>
      <c r="N294" s="4">
        <v>33752</v>
      </c>
      <c r="O294" s="4">
        <v>33632</v>
      </c>
    </row>
    <row r="295" spans="2:15" ht="18" thickBot="1">
      <c r="B295" s="5"/>
      <c r="C295" s="5"/>
      <c r="D295" s="3" t="s">
        <v>20</v>
      </c>
      <c r="E295" s="4">
        <v>37249</v>
      </c>
      <c r="F295" s="4">
        <v>36301</v>
      </c>
      <c r="G295" s="4">
        <v>34894</v>
      </c>
      <c r="H295" s="4">
        <v>33822</v>
      </c>
      <c r="I295" s="4">
        <v>33296</v>
      </c>
      <c r="J295" s="4">
        <v>33436</v>
      </c>
      <c r="K295" s="4">
        <v>33782</v>
      </c>
      <c r="L295" s="4">
        <v>34831</v>
      </c>
      <c r="M295" s="4">
        <v>37129</v>
      </c>
      <c r="N295" s="4">
        <v>39437</v>
      </c>
      <c r="O295" s="4">
        <v>40162</v>
      </c>
    </row>
    <row r="296" spans="2:15" ht="18" thickBot="1">
      <c r="B296" s="5"/>
      <c r="C296" s="5"/>
      <c r="D296" s="3" t="s">
        <v>21</v>
      </c>
      <c r="E296" s="4">
        <v>29653</v>
      </c>
      <c r="F296" s="4">
        <v>29906</v>
      </c>
      <c r="G296" s="4">
        <v>30323</v>
      </c>
      <c r="H296" s="4">
        <v>31888</v>
      </c>
      <c r="I296" s="4">
        <v>33277</v>
      </c>
      <c r="J296" s="4">
        <v>34386</v>
      </c>
      <c r="K296" s="4">
        <v>35386</v>
      </c>
      <c r="L296" s="4">
        <v>35091</v>
      </c>
      <c r="M296" s="4">
        <v>35243</v>
      </c>
      <c r="N296" s="4">
        <v>35546</v>
      </c>
      <c r="O296" s="4">
        <v>35197</v>
      </c>
    </row>
    <row r="297" spans="2:15" ht="18" thickBot="1">
      <c r="B297" s="5"/>
      <c r="C297" s="5"/>
      <c r="D297" s="3" t="s">
        <v>22</v>
      </c>
      <c r="E297" s="4">
        <v>29784</v>
      </c>
      <c r="F297" s="4">
        <v>30594</v>
      </c>
      <c r="G297" s="4">
        <v>30215</v>
      </c>
      <c r="H297" s="4">
        <v>30252</v>
      </c>
      <c r="I297" s="4">
        <v>29915</v>
      </c>
      <c r="J297" s="4">
        <v>30302</v>
      </c>
      <c r="K297" s="4">
        <v>30991</v>
      </c>
      <c r="L297" s="4">
        <v>32619</v>
      </c>
      <c r="M297" s="4">
        <v>34269</v>
      </c>
      <c r="N297" s="4">
        <v>36439</v>
      </c>
      <c r="O297" s="4">
        <v>37510</v>
      </c>
    </row>
    <row r="298" spans="2:15" ht="18" thickBot="1">
      <c r="B298" s="5"/>
      <c r="C298" s="5"/>
      <c r="D298" s="3" t="s">
        <v>23</v>
      </c>
      <c r="E298" s="4">
        <v>27016</v>
      </c>
      <c r="F298" s="4">
        <v>27562</v>
      </c>
      <c r="G298" s="4">
        <v>29203</v>
      </c>
      <c r="H298" s="4">
        <v>30683</v>
      </c>
      <c r="I298" s="4">
        <v>32239</v>
      </c>
      <c r="J298" s="4">
        <v>33402</v>
      </c>
      <c r="K298" s="4">
        <v>33886</v>
      </c>
      <c r="L298" s="4">
        <v>33667</v>
      </c>
      <c r="M298" s="4">
        <v>33172</v>
      </c>
      <c r="N298" s="4">
        <v>31882</v>
      </c>
      <c r="O298" s="4">
        <v>30755</v>
      </c>
    </row>
    <row r="299" spans="2:15" ht="18" thickBot="1">
      <c r="B299" s="5"/>
      <c r="C299" s="5"/>
      <c r="D299" s="3" t="s">
        <v>24</v>
      </c>
      <c r="E299" s="4">
        <v>30859</v>
      </c>
      <c r="F299" s="4">
        <v>31405</v>
      </c>
      <c r="G299" s="4">
        <v>31090</v>
      </c>
      <c r="H299" s="4">
        <v>30781</v>
      </c>
      <c r="I299" s="4">
        <v>29240</v>
      </c>
      <c r="J299" s="4">
        <v>28716</v>
      </c>
      <c r="K299" s="4">
        <v>28020</v>
      </c>
      <c r="L299" s="4">
        <v>27276</v>
      </c>
      <c r="M299" s="4">
        <v>27748</v>
      </c>
      <c r="N299" s="4">
        <v>29163</v>
      </c>
      <c r="O299" s="4">
        <v>29647</v>
      </c>
    </row>
    <row r="300" spans="2:15" ht="18" thickBot="1">
      <c r="B300" s="5"/>
      <c r="C300" s="5"/>
      <c r="D300" s="3" t="s">
        <v>25</v>
      </c>
      <c r="E300" s="4">
        <v>26196</v>
      </c>
      <c r="F300" s="4">
        <v>25475</v>
      </c>
      <c r="G300" s="4">
        <v>24872</v>
      </c>
      <c r="H300" s="4">
        <v>25120</v>
      </c>
      <c r="I300" s="4">
        <v>26019</v>
      </c>
      <c r="J300" s="4">
        <v>26604</v>
      </c>
      <c r="K300" s="4">
        <v>27091</v>
      </c>
      <c r="L300" s="4">
        <v>27183</v>
      </c>
      <c r="M300" s="4">
        <v>27503</v>
      </c>
      <c r="N300" s="4">
        <v>27484</v>
      </c>
      <c r="O300" s="4">
        <v>26544</v>
      </c>
    </row>
    <row r="301" spans="2:15" ht="18" thickBot="1">
      <c r="B301" s="5"/>
      <c r="C301" s="5"/>
      <c r="D301" s="3" t="s">
        <v>26</v>
      </c>
      <c r="E301" s="4">
        <v>23317</v>
      </c>
      <c r="F301" s="4">
        <v>23706</v>
      </c>
      <c r="G301" s="4">
        <v>23785</v>
      </c>
      <c r="H301" s="4">
        <v>23836</v>
      </c>
      <c r="I301" s="4">
        <v>23274</v>
      </c>
      <c r="J301" s="4">
        <v>22947</v>
      </c>
      <c r="K301" s="4">
        <v>22062</v>
      </c>
      <c r="L301" s="4">
        <v>21131</v>
      </c>
      <c r="M301" s="4">
        <v>20729</v>
      </c>
      <c r="N301" s="4">
        <v>19815</v>
      </c>
      <c r="O301" s="4">
        <v>18316</v>
      </c>
    </row>
    <row r="302" spans="2:15" ht="18" thickBot="1">
      <c r="B302" s="5"/>
      <c r="C302" s="5"/>
      <c r="D302" s="3" t="s">
        <v>27</v>
      </c>
      <c r="E302" s="4">
        <v>20060</v>
      </c>
      <c r="F302" s="4">
        <v>19131</v>
      </c>
      <c r="G302" s="4">
        <v>18252</v>
      </c>
      <c r="H302" s="4">
        <v>17814</v>
      </c>
      <c r="I302" s="4">
        <v>16757</v>
      </c>
      <c r="J302" s="4">
        <v>15590</v>
      </c>
      <c r="K302" s="4">
        <v>15264</v>
      </c>
      <c r="L302" s="4">
        <v>15222</v>
      </c>
      <c r="M302" s="4">
        <v>15176</v>
      </c>
      <c r="N302" s="4">
        <v>15826</v>
      </c>
      <c r="O302" s="4">
        <v>15703</v>
      </c>
    </row>
    <row r="303" spans="2:15" ht="18" thickBot="1">
      <c r="B303" s="5"/>
      <c r="C303" s="5"/>
      <c r="D303" s="3" t="s">
        <v>28</v>
      </c>
      <c r="E303" s="4">
        <v>13400</v>
      </c>
      <c r="F303" s="4">
        <v>13069</v>
      </c>
      <c r="G303" s="4">
        <v>12952</v>
      </c>
      <c r="H303" s="4">
        <v>12753</v>
      </c>
      <c r="I303" s="4">
        <v>13350</v>
      </c>
      <c r="J303" s="4">
        <v>13268</v>
      </c>
      <c r="K303" s="4">
        <v>13072</v>
      </c>
      <c r="L303" s="4">
        <v>12833</v>
      </c>
      <c r="M303" s="4">
        <v>13046</v>
      </c>
      <c r="N303" s="4">
        <v>13498</v>
      </c>
      <c r="O303" s="4">
        <v>13565</v>
      </c>
    </row>
    <row r="304" spans="2:15" ht="18" thickBot="1">
      <c r="B304" s="5"/>
      <c r="C304" s="5"/>
      <c r="D304" s="3" t="s">
        <v>29</v>
      </c>
      <c r="E304" s="4">
        <v>11059</v>
      </c>
      <c r="F304" s="4">
        <v>10815</v>
      </c>
      <c r="G304" s="4">
        <v>10546</v>
      </c>
      <c r="H304" s="4">
        <v>10743</v>
      </c>
      <c r="I304" s="4">
        <v>11075</v>
      </c>
      <c r="J304" s="4">
        <v>11188</v>
      </c>
      <c r="K304" s="4">
        <v>11124</v>
      </c>
      <c r="L304" s="4">
        <v>10852</v>
      </c>
      <c r="M304" s="4">
        <v>10105</v>
      </c>
      <c r="N304" s="4">
        <v>9726</v>
      </c>
      <c r="O304" s="4">
        <v>9383</v>
      </c>
    </row>
    <row r="305" spans="2:15" ht="18" thickBot="1">
      <c r="B305" s="5"/>
      <c r="C305" s="5"/>
      <c r="D305" s="3" t="s">
        <v>30</v>
      </c>
      <c r="E305" s="4">
        <v>8746</v>
      </c>
      <c r="F305" s="4">
        <v>8655</v>
      </c>
      <c r="G305" s="4">
        <v>8363</v>
      </c>
      <c r="H305" s="4">
        <v>7759</v>
      </c>
      <c r="I305" s="4">
        <v>7439</v>
      </c>
      <c r="J305" s="4">
        <v>7236</v>
      </c>
      <c r="K305" s="4">
        <v>6664</v>
      </c>
      <c r="L305" s="4">
        <v>6309</v>
      </c>
      <c r="M305" s="4">
        <v>5822</v>
      </c>
      <c r="N305" s="4">
        <v>5581</v>
      </c>
      <c r="O305" s="4">
        <v>5022</v>
      </c>
    </row>
    <row r="306" spans="2:15" ht="18" thickBot="1">
      <c r="B306" s="5"/>
      <c r="C306" s="5"/>
      <c r="D306" s="3" t="s">
        <v>31</v>
      </c>
      <c r="E306" s="4">
        <v>4701</v>
      </c>
      <c r="F306" s="4">
        <v>4375</v>
      </c>
      <c r="G306" s="4">
        <v>4070</v>
      </c>
      <c r="H306" s="4">
        <v>3799</v>
      </c>
      <c r="I306" s="4">
        <v>3685</v>
      </c>
      <c r="J306" s="4">
        <v>3289</v>
      </c>
      <c r="K306" s="4">
        <v>3042</v>
      </c>
      <c r="L306" s="4">
        <v>2830</v>
      </c>
      <c r="M306" s="4">
        <v>2649</v>
      </c>
      <c r="N306" s="4">
        <v>2496</v>
      </c>
      <c r="O306" s="4">
        <v>2331</v>
      </c>
    </row>
    <row r="307" spans="2:15" ht="18" thickBot="1">
      <c r="B307" s="5"/>
      <c r="C307" s="5"/>
      <c r="D307" s="3" t="s">
        <v>32</v>
      </c>
      <c r="E307" s="4">
        <v>1635</v>
      </c>
      <c r="F307" s="4">
        <v>1483</v>
      </c>
      <c r="G307" s="4">
        <v>1401</v>
      </c>
      <c r="H307" s="4">
        <v>1353</v>
      </c>
      <c r="I307" s="4">
        <v>1319</v>
      </c>
      <c r="J307" s="4">
        <v>1182</v>
      </c>
      <c r="K307" s="4">
        <v>1007</v>
      </c>
      <c r="L307" s="6">
        <v>949</v>
      </c>
      <c r="M307" s="6">
        <v>931</v>
      </c>
      <c r="N307" s="6">
        <v>947</v>
      </c>
      <c r="O307" s="6">
        <v>892</v>
      </c>
    </row>
    <row r="308" spans="2:15" ht="18" thickBot="1">
      <c r="B308" s="5"/>
      <c r="C308" s="5"/>
      <c r="D308" s="3" t="s">
        <v>33</v>
      </c>
      <c r="E308" s="6">
        <v>359</v>
      </c>
      <c r="F308" s="6">
        <v>315</v>
      </c>
      <c r="G308" s="6">
        <v>272</v>
      </c>
      <c r="H308" s="6">
        <v>286</v>
      </c>
      <c r="I308" s="6">
        <v>358</v>
      </c>
      <c r="J308" s="6">
        <v>356</v>
      </c>
      <c r="K308" s="6">
        <v>364</v>
      </c>
      <c r="L308" s="6">
        <v>343</v>
      </c>
      <c r="M308" s="6">
        <v>294</v>
      </c>
      <c r="N308" s="6">
        <v>273</v>
      </c>
      <c r="O308" s="6">
        <v>246</v>
      </c>
    </row>
    <row r="309" spans="2:15" ht="22.2" thickBot="1">
      <c r="B309" s="5"/>
      <c r="C309" s="5"/>
      <c r="D309" s="3" t="s">
        <v>34</v>
      </c>
      <c r="E309" s="6">
        <v>49</v>
      </c>
      <c r="F309" s="6">
        <v>52</v>
      </c>
      <c r="G309" s="6">
        <v>58</v>
      </c>
      <c r="H309" s="6">
        <v>75</v>
      </c>
      <c r="I309" s="6">
        <v>348</v>
      </c>
      <c r="J309" s="6">
        <v>320</v>
      </c>
      <c r="K309" s="6">
        <v>296</v>
      </c>
      <c r="L309" s="6">
        <v>277</v>
      </c>
      <c r="M309" s="6">
        <v>280</v>
      </c>
      <c r="N309" s="6">
        <v>251</v>
      </c>
      <c r="O309" s="6">
        <v>218</v>
      </c>
    </row>
    <row r="310" spans="2:15" ht="18" thickBot="1">
      <c r="B310" s="3" t="s">
        <v>50</v>
      </c>
      <c r="C310" s="3" t="s">
        <v>35</v>
      </c>
      <c r="D310" s="3" t="s">
        <v>13</v>
      </c>
      <c r="E310" s="4">
        <v>434351</v>
      </c>
      <c r="F310" s="4">
        <v>439252</v>
      </c>
      <c r="G310" s="4">
        <v>444010</v>
      </c>
      <c r="H310" s="4">
        <v>450487</v>
      </c>
      <c r="I310" s="4">
        <v>457781</v>
      </c>
      <c r="J310" s="4">
        <v>462285</v>
      </c>
      <c r="K310" s="4">
        <v>468145</v>
      </c>
      <c r="L310" s="4">
        <v>475018</v>
      </c>
      <c r="M310" s="4">
        <v>481845</v>
      </c>
      <c r="N310" s="4">
        <v>489010</v>
      </c>
      <c r="O310" s="4">
        <v>490708</v>
      </c>
    </row>
    <row r="311" spans="2:15" ht="18" thickBot="1">
      <c r="B311" s="5"/>
      <c r="C311" s="5"/>
      <c r="D311" s="3" t="s">
        <v>14</v>
      </c>
      <c r="E311" s="4">
        <v>8516</v>
      </c>
      <c r="F311" s="4">
        <v>9043</v>
      </c>
      <c r="G311" s="4">
        <v>9775</v>
      </c>
      <c r="H311" s="4">
        <v>10736</v>
      </c>
      <c r="I311" s="4">
        <v>12013</v>
      </c>
      <c r="J311" s="4">
        <v>13264</v>
      </c>
      <c r="K311" s="4">
        <v>14767</v>
      </c>
      <c r="L311" s="4">
        <v>16103</v>
      </c>
      <c r="M311" s="4">
        <v>17288</v>
      </c>
      <c r="N311" s="4">
        <v>17876</v>
      </c>
      <c r="O311" s="4">
        <v>17884</v>
      </c>
    </row>
    <row r="312" spans="2:15" ht="18" thickBot="1">
      <c r="B312" s="5"/>
      <c r="C312" s="5"/>
      <c r="D312" s="3" t="s">
        <v>15</v>
      </c>
      <c r="E312" s="4">
        <v>15520</v>
      </c>
      <c r="F312" s="4">
        <v>16456</v>
      </c>
      <c r="G312" s="4">
        <v>17388</v>
      </c>
      <c r="H312" s="4">
        <v>18934</v>
      </c>
      <c r="I312" s="4">
        <v>19711</v>
      </c>
      <c r="J312" s="4">
        <v>20089</v>
      </c>
      <c r="K312" s="4">
        <v>20225</v>
      </c>
      <c r="L312" s="4">
        <v>20879</v>
      </c>
      <c r="M312" s="4">
        <v>21298</v>
      </c>
      <c r="N312" s="4">
        <v>21324</v>
      </c>
      <c r="O312" s="4">
        <v>21030</v>
      </c>
    </row>
    <row r="313" spans="2:15" ht="18" thickBot="1">
      <c r="B313" s="5"/>
      <c r="C313" s="5"/>
      <c r="D313" s="3" t="s">
        <v>16</v>
      </c>
      <c r="E313" s="4">
        <v>23360</v>
      </c>
      <c r="F313" s="4">
        <v>23472</v>
      </c>
      <c r="G313" s="4">
        <v>24083</v>
      </c>
      <c r="H313" s="4">
        <v>24659</v>
      </c>
      <c r="I313" s="4">
        <v>24885</v>
      </c>
      <c r="J313" s="4">
        <v>24455</v>
      </c>
      <c r="K313" s="4">
        <v>25035</v>
      </c>
      <c r="L313" s="4">
        <v>25380</v>
      </c>
      <c r="M313" s="4">
        <v>25700</v>
      </c>
      <c r="N313" s="4">
        <v>27134</v>
      </c>
      <c r="O313" s="4">
        <v>29169</v>
      </c>
    </row>
    <row r="314" spans="2:15" ht="18" thickBot="1">
      <c r="B314" s="5"/>
      <c r="C314" s="5"/>
      <c r="D314" s="3" t="s">
        <v>17</v>
      </c>
      <c r="E314" s="4">
        <v>23594</v>
      </c>
      <c r="F314" s="4">
        <v>24391</v>
      </c>
      <c r="G314" s="4">
        <v>24769</v>
      </c>
      <c r="H314" s="4">
        <v>24931</v>
      </c>
      <c r="I314" s="4">
        <v>26107</v>
      </c>
      <c r="J314" s="4">
        <v>28256</v>
      </c>
      <c r="K314" s="4">
        <v>30176</v>
      </c>
      <c r="L314" s="4">
        <v>32048</v>
      </c>
      <c r="M314" s="4">
        <v>34263</v>
      </c>
      <c r="N314" s="4">
        <v>36312</v>
      </c>
      <c r="O314" s="4">
        <v>37577</v>
      </c>
    </row>
    <row r="315" spans="2:15" ht="18" thickBot="1">
      <c r="B315" s="5"/>
      <c r="C315" s="5"/>
      <c r="D315" s="3" t="s">
        <v>18</v>
      </c>
      <c r="E315" s="4">
        <v>22690</v>
      </c>
      <c r="F315" s="4">
        <v>24264</v>
      </c>
      <c r="G315" s="4">
        <v>25664</v>
      </c>
      <c r="H315" s="4">
        <v>27478</v>
      </c>
      <c r="I315" s="4">
        <v>29147</v>
      </c>
      <c r="J315" s="4">
        <v>30629</v>
      </c>
      <c r="K315" s="4">
        <v>31858</v>
      </c>
      <c r="L315" s="4">
        <v>33231</v>
      </c>
      <c r="M315" s="4">
        <v>34390</v>
      </c>
      <c r="N315" s="4">
        <v>35700</v>
      </c>
      <c r="O315" s="4">
        <v>35324</v>
      </c>
    </row>
    <row r="316" spans="2:15" ht="18" thickBot="1">
      <c r="B316" s="5"/>
      <c r="C316" s="5"/>
      <c r="D316" s="3" t="s">
        <v>19</v>
      </c>
      <c r="E316" s="4">
        <v>27638</v>
      </c>
      <c r="F316" s="4">
        <v>28726</v>
      </c>
      <c r="G316" s="4">
        <v>29613</v>
      </c>
      <c r="H316" s="4">
        <v>30361</v>
      </c>
      <c r="I316" s="4">
        <v>31170</v>
      </c>
      <c r="J316" s="4">
        <v>31055</v>
      </c>
      <c r="K316" s="4">
        <v>30721</v>
      </c>
      <c r="L316" s="4">
        <v>30554</v>
      </c>
      <c r="M316" s="4">
        <v>30386</v>
      </c>
      <c r="N316" s="4">
        <v>30401</v>
      </c>
      <c r="O316" s="4">
        <v>30785</v>
      </c>
    </row>
    <row r="317" spans="2:15" ht="18" thickBot="1">
      <c r="B317" s="5"/>
      <c r="C317" s="5"/>
      <c r="D317" s="3" t="s">
        <v>20</v>
      </c>
      <c r="E317" s="4">
        <v>28054</v>
      </c>
      <c r="F317" s="4">
        <v>27840</v>
      </c>
      <c r="G317" s="4">
        <v>27609</v>
      </c>
      <c r="H317" s="4">
        <v>26971</v>
      </c>
      <c r="I317" s="4">
        <v>26831</v>
      </c>
      <c r="J317" s="4">
        <v>27423</v>
      </c>
      <c r="K317" s="4">
        <v>28317</v>
      </c>
      <c r="L317" s="4">
        <v>30219</v>
      </c>
      <c r="M317" s="4">
        <v>32732</v>
      </c>
      <c r="N317" s="4">
        <v>34936</v>
      </c>
      <c r="O317" s="4">
        <v>36370</v>
      </c>
    </row>
    <row r="318" spans="2:15" ht="18" thickBot="1">
      <c r="B318" s="5"/>
      <c r="C318" s="5"/>
      <c r="D318" s="3" t="s">
        <v>21</v>
      </c>
      <c r="E318" s="4">
        <v>25316</v>
      </c>
      <c r="F318" s="4">
        <v>26012</v>
      </c>
      <c r="G318" s="4">
        <v>27310</v>
      </c>
      <c r="H318" s="4">
        <v>29454</v>
      </c>
      <c r="I318" s="4">
        <v>31813</v>
      </c>
      <c r="J318" s="4">
        <v>33361</v>
      </c>
      <c r="K318" s="4">
        <v>35406</v>
      </c>
      <c r="L318" s="4">
        <v>35642</v>
      </c>
      <c r="M318" s="4">
        <v>35620</v>
      </c>
      <c r="N318" s="4">
        <v>35296</v>
      </c>
      <c r="O318" s="4">
        <v>34921</v>
      </c>
    </row>
    <row r="319" spans="2:15" ht="18" thickBot="1">
      <c r="B319" s="5"/>
      <c r="C319" s="5"/>
      <c r="D319" s="3" t="s">
        <v>22</v>
      </c>
      <c r="E319" s="4">
        <v>34642</v>
      </c>
      <c r="F319" s="4">
        <v>35964</v>
      </c>
      <c r="G319" s="4">
        <v>35813</v>
      </c>
      <c r="H319" s="4">
        <v>36428</v>
      </c>
      <c r="I319" s="4">
        <v>36577</v>
      </c>
      <c r="J319" s="4">
        <v>36357</v>
      </c>
      <c r="K319" s="4">
        <v>37021</v>
      </c>
      <c r="L319" s="4">
        <v>38891</v>
      </c>
      <c r="M319" s="4">
        <v>40868</v>
      </c>
      <c r="N319" s="4">
        <v>43657</v>
      </c>
      <c r="O319" s="4">
        <v>45667</v>
      </c>
    </row>
    <row r="320" spans="2:15" ht="18" thickBot="1">
      <c r="B320" s="5"/>
      <c r="C320" s="5"/>
      <c r="D320" s="3" t="s">
        <v>23</v>
      </c>
      <c r="E320" s="4">
        <v>36649</v>
      </c>
      <c r="F320" s="4">
        <v>37171</v>
      </c>
      <c r="G320" s="4">
        <v>38930</v>
      </c>
      <c r="H320" s="4">
        <v>40679</v>
      </c>
      <c r="I320" s="4">
        <v>43104</v>
      </c>
      <c r="J320" s="4">
        <v>45111</v>
      </c>
      <c r="K320" s="4">
        <v>46492</v>
      </c>
      <c r="L320" s="4">
        <v>47743</v>
      </c>
      <c r="M320" s="4">
        <v>48282</v>
      </c>
      <c r="N320" s="4">
        <v>47748</v>
      </c>
      <c r="O320" s="4">
        <v>47535</v>
      </c>
    </row>
    <row r="321" spans="2:15" ht="18" thickBot="1">
      <c r="B321" s="5"/>
      <c r="C321" s="5"/>
      <c r="D321" s="3" t="s">
        <v>24</v>
      </c>
      <c r="E321" s="4">
        <v>39695</v>
      </c>
      <c r="F321" s="4">
        <v>40812</v>
      </c>
      <c r="G321" s="4">
        <v>41595</v>
      </c>
      <c r="H321" s="4">
        <v>41695</v>
      </c>
      <c r="I321" s="4">
        <v>40858</v>
      </c>
      <c r="J321" s="4">
        <v>40721</v>
      </c>
      <c r="K321" s="4">
        <v>40737</v>
      </c>
      <c r="L321" s="4">
        <v>40394</v>
      </c>
      <c r="M321" s="4">
        <v>41396</v>
      </c>
      <c r="N321" s="4">
        <v>43139</v>
      </c>
      <c r="O321" s="4">
        <v>44465</v>
      </c>
    </row>
    <row r="322" spans="2:15" ht="18" thickBot="1">
      <c r="B322" s="5"/>
      <c r="C322" s="5"/>
      <c r="D322" s="3" t="s">
        <v>25</v>
      </c>
      <c r="E322" s="4">
        <v>34850</v>
      </c>
      <c r="F322" s="4">
        <v>34738</v>
      </c>
      <c r="G322" s="4">
        <v>34475</v>
      </c>
      <c r="H322" s="4">
        <v>35286</v>
      </c>
      <c r="I322" s="4">
        <v>36492</v>
      </c>
      <c r="J322" s="4">
        <v>37702</v>
      </c>
      <c r="K322" s="4">
        <v>38206</v>
      </c>
      <c r="L322" s="4">
        <v>38958</v>
      </c>
      <c r="M322" s="4">
        <v>38690</v>
      </c>
      <c r="N322" s="4">
        <v>38217</v>
      </c>
      <c r="O322" s="4">
        <v>37217</v>
      </c>
    </row>
    <row r="323" spans="2:15" ht="18" thickBot="1">
      <c r="B323" s="5"/>
      <c r="C323" s="5"/>
      <c r="D323" s="3" t="s">
        <v>26</v>
      </c>
      <c r="E323" s="4">
        <v>33437</v>
      </c>
      <c r="F323" s="4">
        <v>34046</v>
      </c>
      <c r="G323" s="4">
        <v>34593</v>
      </c>
      <c r="H323" s="4">
        <v>34248</v>
      </c>
      <c r="I323" s="4">
        <v>33403</v>
      </c>
      <c r="J323" s="4">
        <v>32598</v>
      </c>
      <c r="K323" s="4">
        <v>31139</v>
      </c>
      <c r="L323" s="4">
        <v>29742</v>
      </c>
      <c r="M323" s="4">
        <v>28869</v>
      </c>
      <c r="N323" s="4">
        <v>26872</v>
      </c>
      <c r="O323" s="4">
        <v>24589</v>
      </c>
    </row>
    <row r="324" spans="2:15" ht="18" thickBot="1">
      <c r="B324" s="5"/>
      <c r="C324" s="5"/>
      <c r="D324" s="3" t="s">
        <v>27</v>
      </c>
      <c r="E324" s="4">
        <v>30059</v>
      </c>
      <c r="F324" s="4">
        <v>28910</v>
      </c>
      <c r="G324" s="4">
        <v>27404</v>
      </c>
      <c r="H324" s="4">
        <v>26266</v>
      </c>
      <c r="I324" s="4">
        <v>24414</v>
      </c>
      <c r="J324" s="4">
        <v>22157</v>
      </c>
      <c r="K324" s="4">
        <v>20902</v>
      </c>
      <c r="L324" s="4">
        <v>20254</v>
      </c>
      <c r="M324" s="4">
        <v>19187</v>
      </c>
      <c r="N324" s="4">
        <v>18965</v>
      </c>
      <c r="O324" s="4">
        <v>17781</v>
      </c>
    </row>
    <row r="325" spans="2:15" ht="18" thickBot="1">
      <c r="B325" s="5"/>
      <c r="C325" s="5"/>
      <c r="D325" s="3" t="s">
        <v>28</v>
      </c>
      <c r="E325" s="4">
        <v>20431</v>
      </c>
      <c r="F325" s="4">
        <v>19189</v>
      </c>
      <c r="G325" s="4">
        <v>18576</v>
      </c>
      <c r="H325" s="4">
        <v>17507</v>
      </c>
      <c r="I325" s="4">
        <v>17220</v>
      </c>
      <c r="J325" s="4">
        <v>15956</v>
      </c>
      <c r="K325" s="4">
        <v>15041</v>
      </c>
      <c r="L325" s="4">
        <v>13973</v>
      </c>
      <c r="M325" s="4">
        <v>13468</v>
      </c>
      <c r="N325" s="4">
        <v>13121</v>
      </c>
      <c r="O325" s="4">
        <v>12930</v>
      </c>
    </row>
    <row r="326" spans="2:15" ht="18" thickBot="1">
      <c r="B326" s="5"/>
      <c r="C326" s="5"/>
      <c r="D326" s="3" t="s">
        <v>29</v>
      </c>
      <c r="E326" s="4">
        <v>14274</v>
      </c>
      <c r="F326" s="4">
        <v>13292</v>
      </c>
      <c r="G326" s="4">
        <v>12285</v>
      </c>
      <c r="H326" s="4">
        <v>11760</v>
      </c>
      <c r="I326" s="4">
        <v>11420</v>
      </c>
      <c r="J326" s="4">
        <v>11171</v>
      </c>
      <c r="K326" s="4">
        <v>10840</v>
      </c>
      <c r="L326" s="4">
        <v>10367</v>
      </c>
      <c r="M326" s="4">
        <v>9537</v>
      </c>
      <c r="N326" s="4">
        <v>8985</v>
      </c>
      <c r="O326" s="4">
        <v>8671</v>
      </c>
    </row>
    <row r="327" spans="2:15" ht="18" thickBot="1">
      <c r="B327" s="5"/>
      <c r="C327" s="5"/>
      <c r="D327" s="3" t="s">
        <v>30</v>
      </c>
      <c r="E327" s="4">
        <v>8909</v>
      </c>
      <c r="F327" s="4">
        <v>8676</v>
      </c>
      <c r="G327" s="4">
        <v>8298</v>
      </c>
      <c r="H327" s="4">
        <v>7564</v>
      </c>
      <c r="I327" s="4">
        <v>7133</v>
      </c>
      <c r="J327" s="4">
        <v>6846</v>
      </c>
      <c r="K327" s="4">
        <v>6425</v>
      </c>
      <c r="L327" s="4">
        <v>6096</v>
      </c>
      <c r="M327" s="4">
        <v>5622</v>
      </c>
      <c r="N327" s="4">
        <v>5272</v>
      </c>
      <c r="O327" s="4">
        <v>4952</v>
      </c>
    </row>
    <row r="328" spans="2:15" ht="18" thickBot="1">
      <c r="B328" s="5"/>
      <c r="C328" s="5"/>
      <c r="D328" s="3" t="s">
        <v>31</v>
      </c>
      <c r="E328" s="4">
        <v>4574</v>
      </c>
      <c r="F328" s="4">
        <v>4218</v>
      </c>
      <c r="G328" s="4">
        <v>3966</v>
      </c>
      <c r="H328" s="4">
        <v>3747</v>
      </c>
      <c r="I328" s="4">
        <v>3598</v>
      </c>
      <c r="J328" s="4">
        <v>3381</v>
      </c>
      <c r="K328" s="4">
        <v>3195</v>
      </c>
      <c r="L328" s="4">
        <v>3038</v>
      </c>
      <c r="M328" s="4">
        <v>2843</v>
      </c>
      <c r="N328" s="4">
        <v>2720</v>
      </c>
      <c r="O328" s="4">
        <v>2561</v>
      </c>
    </row>
    <row r="329" spans="2:15" ht="18" thickBot="1">
      <c r="B329" s="5"/>
      <c r="C329" s="5"/>
      <c r="D329" s="3" t="s">
        <v>32</v>
      </c>
      <c r="E329" s="4">
        <v>1694</v>
      </c>
      <c r="F329" s="4">
        <v>1615</v>
      </c>
      <c r="G329" s="4">
        <v>1480</v>
      </c>
      <c r="H329" s="4">
        <v>1401</v>
      </c>
      <c r="I329" s="4">
        <v>1344</v>
      </c>
      <c r="J329" s="4">
        <v>1240</v>
      </c>
      <c r="K329" s="4">
        <v>1131</v>
      </c>
      <c r="L329" s="4">
        <v>1055</v>
      </c>
      <c r="M329" s="6">
        <v>985</v>
      </c>
      <c r="N329" s="6">
        <v>966</v>
      </c>
      <c r="O329" s="6">
        <v>949</v>
      </c>
    </row>
    <row r="330" spans="2:15" ht="18" thickBot="1">
      <c r="B330" s="5"/>
      <c r="C330" s="5"/>
      <c r="D330" s="3" t="s">
        <v>33</v>
      </c>
      <c r="E330" s="6">
        <v>382</v>
      </c>
      <c r="F330" s="6">
        <v>350</v>
      </c>
      <c r="G330" s="6">
        <v>331</v>
      </c>
      <c r="H330" s="6">
        <v>323</v>
      </c>
      <c r="I330" s="6">
        <v>353</v>
      </c>
      <c r="J330" s="6">
        <v>342</v>
      </c>
      <c r="K330" s="6">
        <v>347</v>
      </c>
      <c r="L330" s="6">
        <v>300</v>
      </c>
      <c r="M330" s="6">
        <v>267</v>
      </c>
      <c r="N330" s="6">
        <v>236</v>
      </c>
      <c r="O330" s="6">
        <v>206</v>
      </c>
    </row>
    <row r="331" spans="2:15" ht="22.2" thickBot="1">
      <c r="B331" s="5"/>
      <c r="C331" s="5"/>
      <c r="D331" s="3" t="s">
        <v>34</v>
      </c>
      <c r="E331" s="6">
        <v>67</v>
      </c>
      <c r="F331" s="6">
        <v>67</v>
      </c>
      <c r="G331" s="6">
        <v>53</v>
      </c>
      <c r="H331" s="6">
        <v>59</v>
      </c>
      <c r="I331" s="6">
        <v>188</v>
      </c>
      <c r="J331" s="6">
        <v>171</v>
      </c>
      <c r="K331" s="6">
        <v>164</v>
      </c>
      <c r="L331" s="6">
        <v>151</v>
      </c>
      <c r="M331" s="6">
        <v>154</v>
      </c>
      <c r="N331" s="6">
        <v>133</v>
      </c>
      <c r="O331" s="6">
        <v>125</v>
      </c>
    </row>
    <row r="332" spans="2:15" ht="18" thickBot="1">
      <c r="B332" s="3" t="s">
        <v>51</v>
      </c>
      <c r="C332" s="3" t="s">
        <v>35</v>
      </c>
      <c r="D332" s="3" t="s">
        <v>13</v>
      </c>
      <c r="E332" s="4">
        <v>562194</v>
      </c>
      <c r="F332" s="4">
        <v>568826</v>
      </c>
      <c r="G332" s="4">
        <v>574638</v>
      </c>
      <c r="H332" s="4">
        <v>579768</v>
      </c>
      <c r="I332" s="4">
        <v>585901</v>
      </c>
      <c r="J332" s="4">
        <v>598273</v>
      </c>
      <c r="K332" s="4">
        <v>603611</v>
      </c>
      <c r="L332" s="4">
        <v>608255</v>
      </c>
      <c r="M332" s="4">
        <v>602104</v>
      </c>
      <c r="N332" s="4">
        <v>595691</v>
      </c>
      <c r="O332" s="4">
        <v>591653</v>
      </c>
    </row>
    <row r="333" spans="2:15" ht="18" thickBot="1">
      <c r="B333" s="5"/>
      <c r="C333" s="5"/>
      <c r="D333" s="3" t="s">
        <v>14</v>
      </c>
      <c r="E333" s="4">
        <v>12531</v>
      </c>
      <c r="F333" s="4">
        <v>13483</v>
      </c>
      <c r="G333" s="4">
        <v>14509</v>
      </c>
      <c r="H333" s="4">
        <v>15806</v>
      </c>
      <c r="I333" s="4">
        <v>17688</v>
      </c>
      <c r="J333" s="4">
        <v>20904</v>
      </c>
      <c r="K333" s="4">
        <v>23269</v>
      </c>
      <c r="L333" s="4">
        <v>25348</v>
      </c>
      <c r="M333" s="4">
        <v>26863</v>
      </c>
      <c r="N333" s="4">
        <v>27034</v>
      </c>
      <c r="O333" s="4">
        <v>27018</v>
      </c>
    </row>
    <row r="334" spans="2:15" ht="18" thickBot="1">
      <c r="B334" s="5"/>
      <c r="C334" s="5"/>
      <c r="D334" s="3" t="s">
        <v>15</v>
      </c>
      <c r="E334" s="4">
        <v>16603</v>
      </c>
      <c r="F334" s="4">
        <v>17986</v>
      </c>
      <c r="G334" s="4">
        <v>19402</v>
      </c>
      <c r="H334" s="4">
        <v>21151</v>
      </c>
      <c r="I334" s="4">
        <v>22220</v>
      </c>
      <c r="J334" s="4">
        <v>23465</v>
      </c>
      <c r="K334" s="4">
        <v>23814</v>
      </c>
      <c r="L334" s="4">
        <v>24249</v>
      </c>
      <c r="M334" s="4">
        <v>24165</v>
      </c>
      <c r="N334" s="4">
        <v>23615</v>
      </c>
      <c r="O334" s="4">
        <v>23585</v>
      </c>
    </row>
    <row r="335" spans="2:15" ht="18" thickBot="1">
      <c r="B335" s="5"/>
      <c r="C335" s="5"/>
      <c r="D335" s="3" t="s">
        <v>16</v>
      </c>
      <c r="E335" s="4">
        <v>20272</v>
      </c>
      <c r="F335" s="4">
        <v>20549</v>
      </c>
      <c r="G335" s="4">
        <v>21196</v>
      </c>
      <c r="H335" s="4">
        <v>21316</v>
      </c>
      <c r="I335" s="4">
        <v>21262</v>
      </c>
      <c r="J335" s="4">
        <v>21684</v>
      </c>
      <c r="K335" s="4">
        <v>22439</v>
      </c>
      <c r="L335" s="4">
        <v>23001</v>
      </c>
      <c r="M335" s="4">
        <v>23137</v>
      </c>
      <c r="N335" s="4">
        <v>24238</v>
      </c>
      <c r="O335" s="4">
        <v>26302</v>
      </c>
    </row>
    <row r="336" spans="2:15" ht="18" thickBot="1">
      <c r="B336" s="5"/>
      <c r="C336" s="5"/>
      <c r="D336" s="3" t="s">
        <v>17</v>
      </c>
      <c r="E336" s="4">
        <v>20703</v>
      </c>
      <c r="F336" s="4">
        <v>21438</v>
      </c>
      <c r="G336" s="4">
        <v>22010</v>
      </c>
      <c r="H336" s="4">
        <v>22326</v>
      </c>
      <c r="I336" s="4">
        <v>23550</v>
      </c>
      <c r="J336" s="4">
        <v>25899</v>
      </c>
      <c r="K336" s="4">
        <v>27188</v>
      </c>
      <c r="L336" s="4">
        <v>28873</v>
      </c>
      <c r="M336" s="4">
        <v>30547</v>
      </c>
      <c r="N336" s="4">
        <v>31882</v>
      </c>
      <c r="O336" s="4">
        <v>32824</v>
      </c>
    </row>
    <row r="337" spans="2:15" ht="18" thickBot="1">
      <c r="B337" s="5"/>
      <c r="C337" s="5"/>
      <c r="D337" s="3" t="s">
        <v>18</v>
      </c>
      <c r="E337" s="4">
        <v>28296</v>
      </c>
      <c r="F337" s="4">
        <v>29741</v>
      </c>
      <c r="G337" s="4">
        <v>31094</v>
      </c>
      <c r="H337" s="4">
        <v>33079</v>
      </c>
      <c r="I337" s="4">
        <v>34309</v>
      </c>
      <c r="J337" s="4">
        <v>35759</v>
      </c>
      <c r="K337" s="4">
        <v>37547</v>
      </c>
      <c r="L337" s="4">
        <v>39187</v>
      </c>
      <c r="M337" s="4">
        <v>39989</v>
      </c>
      <c r="N337" s="4">
        <v>40509</v>
      </c>
      <c r="O337" s="4">
        <v>40048</v>
      </c>
    </row>
    <row r="338" spans="2:15" ht="18" thickBot="1">
      <c r="B338" s="5"/>
      <c r="C338" s="5"/>
      <c r="D338" s="3" t="s">
        <v>19</v>
      </c>
      <c r="E338" s="4">
        <v>48324</v>
      </c>
      <c r="F338" s="4">
        <v>50487</v>
      </c>
      <c r="G338" s="4">
        <v>52521</v>
      </c>
      <c r="H338" s="4">
        <v>53456</v>
      </c>
      <c r="I338" s="4">
        <v>53505</v>
      </c>
      <c r="J338" s="4">
        <v>52571</v>
      </c>
      <c r="K338" s="4">
        <v>50707</v>
      </c>
      <c r="L338" s="4">
        <v>49661</v>
      </c>
      <c r="M338" s="4">
        <v>46585</v>
      </c>
      <c r="N338" s="4">
        <v>44699</v>
      </c>
      <c r="O338" s="4">
        <v>44315</v>
      </c>
    </row>
    <row r="339" spans="2:15" ht="18" thickBot="1">
      <c r="B339" s="5"/>
      <c r="C339" s="5"/>
      <c r="D339" s="3" t="s">
        <v>20</v>
      </c>
      <c r="E339" s="4">
        <v>54736</v>
      </c>
      <c r="F339" s="4">
        <v>54630</v>
      </c>
      <c r="G339" s="4">
        <v>54147</v>
      </c>
      <c r="H339" s="4">
        <v>51857</v>
      </c>
      <c r="I339" s="4">
        <v>50522</v>
      </c>
      <c r="J339" s="4">
        <v>50875</v>
      </c>
      <c r="K339" s="4">
        <v>51656</v>
      </c>
      <c r="L339" s="4">
        <v>53262</v>
      </c>
      <c r="M339" s="4">
        <v>54568</v>
      </c>
      <c r="N339" s="4">
        <v>56217</v>
      </c>
      <c r="O339" s="4">
        <v>57818</v>
      </c>
    </row>
    <row r="340" spans="2:15" ht="18" thickBot="1">
      <c r="B340" s="5"/>
      <c r="C340" s="5"/>
      <c r="D340" s="3" t="s">
        <v>21</v>
      </c>
      <c r="E340" s="4">
        <v>43213</v>
      </c>
      <c r="F340" s="4">
        <v>43626</v>
      </c>
      <c r="G340" s="4">
        <v>44996</v>
      </c>
      <c r="H340" s="4">
        <v>47489</v>
      </c>
      <c r="I340" s="4">
        <v>50119</v>
      </c>
      <c r="J340" s="4">
        <v>53866</v>
      </c>
      <c r="K340" s="4">
        <v>56867</v>
      </c>
      <c r="L340" s="4">
        <v>56620</v>
      </c>
      <c r="M340" s="4">
        <v>54495</v>
      </c>
      <c r="N340" s="4">
        <v>52269</v>
      </c>
      <c r="O340" s="4">
        <v>50799</v>
      </c>
    </row>
    <row r="341" spans="2:15" ht="18" thickBot="1">
      <c r="B341" s="5"/>
      <c r="C341" s="5"/>
      <c r="D341" s="3" t="s">
        <v>22</v>
      </c>
      <c r="E341" s="4">
        <v>44446</v>
      </c>
      <c r="F341" s="4">
        <v>46641</v>
      </c>
      <c r="G341" s="4">
        <v>46438</v>
      </c>
      <c r="H341" s="4">
        <v>46158</v>
      </c>
      <c r="I341" s="4">
        <v>45680</v>
      </c>
      <c r="J341" s="4">
        <v>46080</v>
      </c>
      <c r="K341" s="4">
        <v>46416</v>
      </c>
      <c r="L341" s="4">
        <v>48599</v>
      </c>
      <c r="M341" s="4">
        <v>49161</v>
      </c>
      <c r="N341" s="4">
        <v>50332</v>
      </c>
      <c r="O341" s="4">
        <v>51002</v>
      </c>
    </row>
    <row r="342" spans="2:15" ht="18" thickBot="1">
      <c r="B342" s="5"/>
      <c r="C342" s="5"/>
      <c r="D342" s="3" t="s">
        <v>23</v>
      </c>
      <c r="E342" s="4">
        <v>40460</v>
      </c>
      <c r="F342" s="4">
        <v>40788</v>
      </c>
      <c r="G342" s="4">
        <v>42626</v>
      </c>
      <c r="H342" s="4">
        <v>44060</v>
      </c>
      <c r="I342" s="4">
        <v>46211</v>
      </c>
      <c r="J342" s="4">
        <v>48424</v>
      </c>
      <c r="K342" s="4">
        <v>49100</v>
      </c>
      <c r="L342" s="4">
        <v>49226</v>
      </c>
      <c r="M342" s="4">
        <v>48130</v>
      </c>
      <c r="N342" s="4">
        <v>46383</v>
      </c>
      <c r="O342" s="4">
        <v>45733</v>
      </c>
    </row>
    <row r="343" spans="2:15" ht="18" thickBot="1">
      <c r="B343" s="5"/>
      <c r="C343" s="5"/>
      <c r="D343" s="3" t="s">
        <v>24</v>
      </c>
      <c r="E343" s="4">
        <v>43853</v>
      </c>
      <c r="F343" s="4">
        <v>44410</v>
      </c>
      <c r="G343" s="4">
        <v>44641</v>
      </c>
      <c r="H343" s="4">
        <v>44377</v>
      </c>
      <c r="I343" s="4">
        <v>43568</v>
      </c>
      <c r="J343" s="4">
        <v>44006</v>
      </c>
      <c r="K343" s="4">
        <v>44054</v>
      </c>
      <c r="L343" s="4">
        <v>44003</v>
      </c>
      <c r="M343" s="4">
        <v>45064</v>
      </c>
      <c r="N343" s="4">
        <v>46982</v>
      </c>
      <c r="O343" s="4">
        <v>48599</v>
      </c>
    </row>
    <row r="344" spans="2:15" ht="18" thickBot="1">
      <c r="B344" s="5"/>
      <c r="C344" s="5"/>
      <c r="D344" s="3" t="s">
        <v>25</v>
      </c>
      <c r="E344" s="4">
        <v>39699</v>
      </c>
      <c r="F344" s="4">
        <v>39794</v>
      </c>
      <c r="G344" s="4">
        <v>39569</v>
      </c>
      <c r="H344" s="4">
        <v>41191</v>
      </c>
      <c r="I344" s="4">
        <v>43904</v>
      </c>
      <c r="J344" s="4">
        <v>46593</v>
      </c>
      <c r="K344" s="4">
        <v>48672</v>
      </c>
      <c r="L344" s="4">
        <v>49742</v>
      </c>
      <c r="M344" s="4">
        <v>49683</v>
      </c>
      <c r="N344" s="4">
        <v>48228</v>
      </c>
      <c r="O344" s="4">
        <v>47045</v>
      </c>
    </row>
    <row r="345" spans="2:15" ht="18" thickBot="1">
      <c r="B345" s="5"/>
      <c r="C345" s="5"/>
      <c r="D345" s="3" t="s">
        <v>26</v>
      </c>
      <c r="E345" s="4">
        <v>41505</v>
      </c>
      <c r="F345" s="4">
        <v>43157</v>
      </c>
      <c r="G345" s="4">
        <v>44361</v>
      </c>
      <c r="H345" s="4">
        <v>44944</v>
      </c>
      <c r="I345" s="4">
        <v>44379</v>
      </c>
      <c r="J345" s="4">
        <v>44070</v>
      </c>
      <c r="K345" s="4">
        <v>42222</v>
      </c>
      <c r="L345" s="4">
        <v>40452</v>
      </c>
      <c r="M345" s="4">
        <v>38655</v>
      </c>
      <c r="N345" s="4">
        <v>35353</v>
      </c>
      <c r="O345" s="4">
        <v>32278</v>
      </c>
    </row>
    <row r="346" spans="2:15" ht="18" thickBot="1">
      <c r="B346" s="5"/>
      <c r="C346" s="5"/>
      <c r="D346" s="3" t="s">
        <v>27</v>
      </c>
      <c r="E346" s="4">
        <v>39455</v>
      </c>
      <c r="F346" s="4">
        <v>37716</v>
      </c>
      <c r="G346" s="4">
        <v>36000</v>
      </c>
      <c r="H346" s="4">
        <v>34852</v>
      </c>
      <c r="I346" s="4">
        <v>32417</v>
      </c>
      <c r="J346" s="4">
        <v>30006</v>
      </c>
      <c r="K346" s="4">
        <v>28583</v>
      </c>
      <c r="L346" s="4">
        <v>27811</v>
      </c>
      <c r="M346" s="4">
        <v>26374</v>
      </c>
      <c r="N346" s="4">
        <v>25940</v>
      </c>
      <c r="O346" s="4">
        <v>24271</v>
      </c>
    </row>
    <row r="347" spans="2:15" ht="18" thickBot="1">
      <c r="B347" s="5"/>
      <c r="C347" s="5"/>
      <c r="D347" s="3" t="s">
        <v>28</v>
      </c>
      <c r="E347" s="4">
        <v>26902</v>
      </c>
      <c r="F347" s="4">
        <v>25527</v>
      </c>
      <c r="G347" s="4">
        <v>24600</v>
      </c>
      <c r="H347" s="4">
        <v>23494</v>
      </c>
      <c r="I347" s="4">
        <v>23479</v>
      </c>
      <c r="J347" s="4">
        <v>22350</v>
      </c>
      <c r="K347" s="4">
        <v>20984</v>
      </c>
      <c r="L347" s="4">
        <v>19541</v>
      </c>
      <c r="M347" s="4">
        <v>18412</v>
      </c>
      <c r="N347" s="4">
        <v>17615</v>
      </c>
      <c r="O347" s="4">
        <v>17154</v>
      </c>
    </row>
    <row r="348" spans="2:15" ht="18" thickBot="1">
      <c r="B348" s="5"/>
      <c r="C348" s="5"/>
      <c r="D348" s="3" t="s">
        <v>29</v>
      </c>
      <c r="E348" s="4">
        <v>19421</v>
      </c>
      <c r="F348" s="4">
        <v>18175</v>
      </c>
      <c r="G348" s="4">
        <v>16877</v>
      </c>
      <c r="H348" s="4">
        <v>15986</v>
      </c>
      <c r="I348" s="4">
        <v>15525</v>
      </c>
      <c r="J348" s="4">
        <v>15282</v>
      </c>
      <c r="K348" s="4">
        <v>14847</v>
      </c>
      <c r="L348" s="4">
        <v>14324</v>
      </c>
      <c r="M348" s="4">
        <v>12760</v>
      </c>
      <c r="N348" s="4">
        <v>11748</v>
      </c>
      <c r="O348" s="4">
        <v>11125</v>
      </c>
    </row>
    <row r="349" spans="2:15" ht="18" thickBot="1">
      <c r="B349" s="5"/>
      <c r="C349" s="5"/>
      <c r="D349" s="3" t="s">
        <v>30</v>
      </c>
      <c r="E349" s="4">
        <v>12330</v>
      </c>
      <c r="F349" s="4">
        <v>11956</v>
      </c>
      <c r="G349" s="4">
        <v>11458</v>
      </c>
      <c r="H349" s="4">
        <v>10347</v>
      </c>
      <c r="I349" s="4">
        <v>9801</v>
      </c>
      <c r="J349" s="4">
        <v>9327</v>
      </c>
      <c r="K349" s="4">
        <v>8606</v>
      </c>
      <c r="L349" s="4">
        <v>8075</v>
      </c>
      <c r="M349" s="4">
        <v>7616</v>
      </c>
      <c r="N349" s="4">
        <v>7162</v>
      </c>
      <c r="O349" s="4">
        <v>6623</v>
      </c>
    </row>
    <row r="350" spans="2:15" ht="18" thickBot="1">
      <c r="B350" s="5"/>
      <c r="C350" s="5"/>
      <c r="D350" s="3" t="s">
        <v>31</v>
      </c>
      <c r="E350" s="4">
        <v>6445</v>
      </c>
      <c r="F350" s="4">
        <v>5914</v>
      </c>
      <c r="G350" s="4">
        <v>5544</v>
      </c>
      <c r="H350" s="4">
        <v>5271</v>
      </c>
      <c r="I350" s="4">
        <v>4999</v>
      </c>
      <c r="J350" s="4">
        <v>4590</v>
      </c>
      <c r="K350" s="4">
        <v>4337</v>
      </c>
      <c r="L350" s="4">
        <v>4166</v>
      </c>
      <c r="M350" s="4">
        <v>3924</v>
      </c>
      <c r="N350" s="4">
        <v>3657</v>
      </c>
      <c r="O350" s="4">
        <v>3393</v>
      </c>
    </row>
    <row r="351" spans="2:15" ht="18" thickBot="1">
      <c r="B351" s="5"/>
      <c r="C351" s="5"/>
      <c r="D351" s="3" t="s">
        <v>32</v>
      </c>
      <c r="E351" s="4">
        <v>2333</v>
      </c>
      <c r="F351" s="4">
        <v>2182</v>
      </c>
      <c r="G351" s="4">
        <v>2070</v>
      </c>
      <c r="H351" s="4">
        <v>2042</v>
      </c>
      <c r="I351" s="4">
        <v>2031</v>
      </c>
      <c r="J351" s="4">
        <v>1833</v>
      </c>
      <c r="K351" s="4">
        <v>1664</v>
      </c>
      <c r="L351" s="4">
        <v>1520</v>
      </c>
      <c r="M351" s="4">
        <v>1399</v>
      </c>
      <c r="N351" s="4">
        <v>1311</v>
      </c>
      <c r="O351" s="4">
        <v>1252</v>
      </c>
    </row>
    <row r="352" spans="2:15" ht="18" thickBot="1">
      <c r="B352" s="5"/>
      <c r="C352" s="5"/>
      <c r="D352" s="3" t="s">
        <v>33</v>
      </c>
      <c r="E352" s="6">
        <v>581</v>
      </c>
      <c r="F352" s="6">
        <v>544</v>
      </c>
      <c r="G352" s="6">
        <v>502</v>
      </c>
      <c r="H352" s="6">
        <v>484</v>
      </c>
      <c r="I352" s="6">
        <v>493</v>
      </c>
      <c r="J352" s="6">
        <v>471</v>
      </c>
      <c r="K352" s="6">
        <v>430</v>
      </c>
      <c r="L352" s="6">
        <v>400</v>
      </c>
      <c r="M352" s="6">
        <v>376</v>
      </c>
      <c r="N352" s="6">
        <v>326</v>
      </c>
      <c r="O352" s="6">
        <v>285</v>
      </c>
    </row>
    <row r="353" spans="2:15" ht="22.2" thickBot="1">
      <c r="B353" s="5"/>
      <c r="C353" s="5"/>
      <c r="D353" s="3" t="s">
        <v>34</v>
      </c>
      <c r="E353" s="6">
        <v>86</v>
      </c>
      <c r="F353" s="6">
        <v>82</v>
      </c>
      <c r="G353" s="6">
        <v>77</v>
      </c>
      <c r="H353" s="6">
        <v>82</v>
      </c>
      <c r="I353" s="6">
        <v>239</v>
      </c>
      <c r="J353" s="6">
        <v>218</v>
      </c>
      <c r="K353" s="6">
        <v>209</v>
      </c>
      <c r="L353" s="6">
        <v>195</v>
      </c>
      <c r="M353" s="6">
        <v>201</v>
      </c>
      <c r="N353" s="6">
        <v>191</v>
      </c>
      <c r="O353" s="6">
        <v>184</v>
      </c>
    </row>
    <row r="354" spans="2:15" ht="18" thickBot="1">
      <c r="B354" s="3" t="s">
        <v>52</v>
      </c>
      <c r="C354" s="3" t="s">
        <v>35</v>
      </c>
      <c r="D354" s="3" t="s">
        <v>13</v>
      </c>
      <c r="E354" s="4">
        <v>411916</v>
      </c>
      <c r="F354" s="4">
        <v>415651</v>
      </c>
      <c r="G354" s="4">
        <v>418418</v>
      </c>
      <c r="H354" s="4">
        <v>421163</v>
      </c>
      <c r="I354" s="4">
        <v>432488</v>
      </c>
      <c r="J354" s="4">
        <v>439371</v>
      </c>
      <c r="K354" s="4">
        <v>438486</v>
      </c>
      <c r="L354" s="4">
        <v>441559</v>
      </c>
      <c r="M354" s="4">
        <v>449600</v>
      </c>
      <c r="N354" s="4">
        <v>454604</v>
      </c>
      <c r="O354" s="4">
        <v>457131</v>
      </c>
    </row>
    <row r="355" spans="2:15" ht="18" thickBot="1">
      <c r="B355" s="5"/>
      <c r="C355" s="5"/>
      <c r="D355" s="3" t="s">
        <v>14</v>
      </c>
      <c r="E355" s="4">
        <v>10098</v>
      </c>
      <c r="F355" s="4">
        <v>10702</v>
      </c>
      <c r="G355" s="4">
        <v>11663</v>
      </c>
      <c r="H355" s="4">
        <v>12370</v>
      </c>
      <c r="I355" s="4">
        <v>13947</v>
      </c>
      <c r="J355" s="4">
        <v>15662</v>
      </c>
      <c r="K355" s="4">
        <v>16290</v>
      </c>
      <c r="L355" s="4">
        <v>18086</v>
      </c>
      <c r="M355" s="4">
        <v>19913</v>
      </c>
      <c r="N355" s="4">
        <v>21119</v>
      </c>
      <c r="O355" s="4">
        <v>21673</v>
      </c>
    </row>
    <row r="356" spans="2:15" ht="18" thickBot="1">
      <c r="B356" s="5"/>
      <c r="C356" s="5"/>
      <c r="D356" s="3" t="s">
        <v>15</v>
      </c>
      <c r="E356" s="4">
        <v>12283</v>
      </c>
      <c r="F356" s="4">
        <v>13193</v>
      </c>
      <c r="G356" s="4">
        <v>14137</v>
      </c>
      <c r="H356" s="4">
        <v>15216</v>
      </c>
      <c r="I356" s="4">
        <v>16162</v>
      </c>
      <c r="J356" s="4">
        <v>16981</v>
      </c>
      <c r="K356" s="4">
        <v>17190</v>
      </c>
      <c r="L356" s="4">
        <v>17914</v>
      </c>
      <c r="M356" s="4">
        <v>18268</v>
      </c>
      <c r="N356" s="4">
        <v>18398</v>
      </c>
      <c r="O356" s="4">
        <v>18105</v>
      </c>
    </row>
    <row r="357" spans="2:15" ht="18" thickBot="1">
      <c r="B357" s="5"/>
      <c r="C357" s="5"/>
      <c r="D357" s="3" t="s">
        <v>16</v>
      </c>
      <c r="E357" s="4">
        <v>14052</v>
      </c>
      <c r="F357" s="4">
        <v>14443</v>
      </c>
      <c r="G357" s="4">
        <v>14639</v>
      </c>
      <c r="H357" s="4">
        <v>14988</v>
      </c>
      <c r="I357" s="4">
        <v>15166</v>
      </c>
      <c r="J357" s="4">
        <v>15131</v>
      </c>
      <c r="K357" s="4">
        <v>15296</v>
      </c>
      <c r="L357" s="4">
        <v>15540</v>
      </c>
      <c r="M357" s="4">
        <v>15598</v>
      </c>
      <c r="N357" s="4">
        <v>16353</v>
      </c>
      <c r="O357" s="4">
        <v>17742</v>
      </c>
    </row>
    <row r="358" spans="2:15" ht="18" thickBot="1">
      <c r="B358" s="5"/>
      <c r="C358" s="5"/>
      <c r="D358" s="3" t="s">
        <v>17</v>
      </c>
      <c r="E358" s="4">
        <v>14446</v>
      </c>
      <c r="F358" s="4">
        <v>14595</v>
      </c>
      <c r="G358" s="4">
        <v>14705</v>
      </c>
      <c r="H358" s="4">
        <v>14979</v>
      </c>
      <c r="I358" s="4">
        <v>15787</v>
      </c>
      <c r="J358" s="4">
        <v>17257</v>
      </c>
      <c r="K358" s="4">
        <v>18119</v>
      </c>
      <c r="L358" s="4">
        <v>19048</v>
      </c>
      <c r="M358" s="4">
        <v>20378</v>
      </c>
      <c r="N358" s="4">
        <v>21222</v>
      </c>
      <c r="O358" s="4">
        <v>21980</v>
      </c>
    </row>
    <row r="359" spans="2:15" ht="18" thickBot="1">
      <c r="B359" s="5"/>
      <c r="C359" s="5"/>
      <c r="D359" s="3" t="s">
        <v>18</v>
      </c>
      <c r="E359" s="4">
        <v>19516</v>
      </c>
      <c r="F359" s="4">
        <v>20713</v>
      </c>
      <c r="G359" s="4">
        <v>21918</v>
      </c>
      <c r="H359" s="4">
        <v>22929</v>
      </c>
      <c r="I359" s="4">
        <v>24139</v>
      </c>
      <c r="J359" s="4">
        <v>25101</v>
      </c>
      <c r="K359" s="4">
        <v>25724</v>
      </c>
      <c r="L359" s="4">
        <v>26267</v>
      </c>
      <c r="M359" s="4">
        <v>27281</v>
      </c>
      <c r="N359" s="4">
        <v>27779</v>
      </c>
      <c r="O359" s="4">
        <v>27676</v>
      </c>
    </row>
    <row r="360" spans="2:15" ht="18" thickBot="1">
      <c r="B360" s="5"/>
      <c r="C360" s="5"/>
      <c r="D360" s="3" t="s">
        <v>19</v>
      </c>
      <c r="E360" s="4">
        <v>30611</v>
      </c>
      <c r="F360" s="4">
        <v>31802</v>
      </c>
      <c r="G360" s="4">
        <v>32620</v>
      </c>
      <c r="H360" s="4">
        <v>32527</v>
      </c>
      <c r="I360" s="4">
        <v>33477</v>
      </c>
      <c r="J360" s="4">
        <v>33305</v>
      </c>
      <c r="K360" s="4">
        <v>32574</v>
      </c>
      <c r="L360" s="4">
        <v>32262</v>
      </c>
      <c r="M360" s="4">
        <v>32584</v>
      </c>
      <c r="N360" s="4">
        <v>32784</v>
      </c>
      <c r="O360" s="4">
        <v>33692</v>
      </c>
    </row>
    <row r="361" spans="2:15" ht="18" thickBot="1">
      <c r="B361" s="5"/>
      <c r="C361" s="5"/>
      <c r="D361" s="3" t="s">
        <v>20</v>
      </c>
      <c r="E361" s="4">
        <v>34454</v>
      </c>
      <c r="F361" s="4">
        <v>34453</v>
      </c>
      <c r="G361" s="4">
        <v>34409</v>
      </c>
      <c r="H361" s="4">
        <v>33218</v>
      </c>
      <c r="I361" s="4">
        <v>33493</v>
      </c>
      <c r="J361" s="4">
        <v>33514</v>
      </c>
      <c r="K361" s="4">
        <v>33456</v>
      </c>
      <c r="L361" s="4">
        <v>35232</v>
      </c>
      <c r="M361" s="4">
        <v>38315</v>
      </c>
      <c r="N361" s="4">
        <v>41405</v>
      </c>
      <c r="O361" s="4">
        <v>43969</v>
      </c>
    </row>
    <row r="362" spans="2:15" ht="18" thickBot="1">
      <c r="B362" s="5"/>
      <c r="C362" s="5"/>
      <c r="D362" s="3" t="s">
        <v>21</v>
      </c>
      <c r="E362" s="4">
        <v>30566</v>
      </c>
      <c r="F362" s="4">
        <v>30739</v>
      </c>
      <c r="G362" s="4">
        <v>31450</v>
      </c>
      <c r="H362" s="4">
        <v>32502</v>
      </c>
      <c r="I362" s="4">
        <v>34986</v>
      </c>
      <c r="J362" s="4">
        <v>37240</v>
      </c>
      <c r="K362" s="4">
        <v>38593</v>
      </c>
      <c r="L362" s="4">
        <v>39432</v>
      </c>
      <c r="M362" s="4">
        <v>39921</v>
      </c>
      <c r="N362" s="4">
        <v>40314</v>
      </c>
      <c r="O362" s="4">
        <v>40643</v>
      </c>
    </row>
    <row r="363" spans="2:15" ht="18" thickBot="1">
      <c r="B363" s="5"/>
      <c r="C363" s="5"/>
      <c r="D363" s="3" t="s">
        <v>22</v>
      </c>
      <c r="E363" s="4">
        <v>31605</v>
      </c>
      <c r="F363" s="4">
        <v>32861</v>
      </c>
      <c r="G363" s="4">
        <v>32892</v>
      </c>
      <c r="H363" s="4">
        <v>32628</v>
      </c>
      <c r="I363" s="4">
        <v>33304</v>
      </c>
      <c r="J363" s="4">
        <v>33739</v>
      </c>
      <c r="K363" s="4">
        <v>33987</v>
      </c>
      <c r="L363" s="4">
        <v>35924</v>
      </c>
      <c r="M363" s="4">
        <v>37568</v>
      </c>
      <c r="N363" s="4">
        <v>39256</v>
      </c>
      <c r="O363" s="4">
        <v>40822</v>
      </c>
    </row>
    <row r="364" spans="2:15" ht="18" thickBot="1">
      <c r="B364" s="5"/>
      <c r="C364" s="5"/>
      <c r="D364" s="3" t="s">
        <v>23</v>
      </c>
      <c r="E364" s="4">
        <v>29357</v>
      </c>
      <c r="F364" s="4">
        <v>29795</v>
      </c>
      <c r="G364" s="4">
        <v>31309</v>
      </c>
      <c r="H364" s="4">
        <v>32848</v>
      </c>
      <c r="I364" s="4">
        <v>35215</v>
      </c>
      <c r="J364" s="4">
        <v>37366</v>
      </c>
      <c r="K364" s="4">
        <v>38079</v>
      </c>
      <c r="L364" s="4">
        <v>38106</v>
      </c>
      <c r="M364" s="4">
        <v>37996</v>
      </c>
      <c r="N364" s="4">
        <v>37286</v>
      </c>
      <c r="O364" s="4">
        <v>36888</v>
      </c>
    </row>
    <row r="365" spans="2:15" ht="18" thickBot="1">
      <c r="B365" s="5"/>
      <c r="C365" s="5"/>
      <c r="D365" s="3" t="s">
        <v>24</v>
      </c>
      <c r="E365" s="4">
        <v>34652</v>
      </c>
      <c r="F365" s="4">
        <v>35208</v>
      </c>
      <c r="G365" s="4">
        <v>35435</v>
      </c>
      <c r="H365" s="4">
        <v>35723</v>
      </c>
      <c r="I365" s="4">
        <v>35824</v>
      </c>
      <c r="J365" s="4">
        <v>36394</v>
      </c>
      <c r="K365" s="4">
        <v>36588</v>
      </c>
      <c r="L365" s="4">
        <v>35896</v>
      </c>
      <c r="M365" s="4">
        <v>37289</v>
      </c>
      <c r="N365" s="4">
        <v>38289</v>
      </c>
      <c r="O365" s="4">
        <v>39316</v>
      </c>
    </row>
    <row r="366" spans="2:15" ht="18" thickBot="1">
      <c r="B366" s="5"/>
      <c r="C366" s="5"/>
      <c r="D366" s="3" t="s">
        <v>25</v>
      </c>
      <c r="E366" s="4">
        <v>33634</v>
      </c>
      <c r="F366" s="4">
        <v>33758</v>
      </c>
      <c r="G366" s="4">
        <v>33597</v>
      </c>
      <c r="H366" s="4">
        <v>34995</v>
      </c>
      <c r="I366" s="4">
        <v>36830</v>
      </c>
      <c r="J366" s="4">
        <v>38684</v>
      </c>
      <c r="K366" s="4">
        <v>39114</v>
      </c>
      <c r="L366" s="4">
        <v>38624</v>
      </c>
      <c r="M366" s="4">
        <v>38962</v>
      </c>
      <c r="N366" s="4">
        <v>38940</v>
      </c>
      <c r="O366" s="4">
        <v>37626</v>
      </c>
    </row>
    <row r="367" spans="2:15" ht="18" thickBot="1">
      <c r="B367" s="5"/>
      <c r="C367" s="5"/>
      <c r="D367" s="3" t="s">
        <v>26</v>
      </c>
      <c r="E367" s="4">
        <v>32769</v>
      </c>
      <c r="F367" s="4">
        <v>33405</v>
      </c>
      <c r="G367" s="4">
        <v>33754</v>
      </c>
      <c r="H367" s="4">
        <v>33629</v>
      </c>
      <c r="I367" s="4">
        <v>33960</v>
      </c>
      <c r="J367" s="4">
        <v>33218</v>
      </c>
      <c r="K367" s="4">
        <v>31675</v>
      </c>
      <c r="L367" s="4">
        <v>30434</v>
      </c>
      <c r="M367" s="4">
        <v>29822</v>
      </c>
      <c r="N367" s="4">
        <v>27740</v>
      </c>
      <c r="O367" s="4">
        <v>25812</v>
      </c>
    </row>
    <row r="368" spans="2:15" ht="18" thickBot="1">
      <c r="B368" s="5"/>
      <c r="C368" s="5"/>
      <c r="D368" s="3" t="s">
        <v>27</v>
      </c>
      <c r="E368" s="4">
        <v>29698</v>
      </c>
      <c r="F368" s="4">
        <v>28682</v>
      </c>
      <c r="G368" s="4">
        <v>27304</v>
      </c>
      <c r="H368" s="4">
        <v>26398</v>
      </c>
      <c r="I368" s="4">
        <v>24947</v>
      </c>
      <c r="J368" s="4">
        <v>23095</v>
      </c>
      <c r="K368" s="4">
        <v>21911</v>
      </c>
      <c r="L368" s="4">
        <v>21327</v>
      </c>
      <c r="M368" s="4">
        <v>20890</v>
      </c>
      <c r="N368" s="4">
        <v>20777</v>
      </c>
      <c r="O368" s="4">
        <v>19768</v>
      </c>
    </row>
    <row r="369" spans="2:15" ht="18" thickBot="1">
      <c r="B369" s="5"/>
      <c r="C369" s="5"/>
      <c r="D369" s="3" t="s">
        <v>28</v>
      </c>
      <c r="E369" s="4">
        <v>20987</v>
      </c>
      <c r="F369" s="4">
        <v>20137</v>
      </c>
      <c r="G369" s="4">
        <v>19432</v>
      </c>
      <c r="H369" s="4">
        <v>18872</v>
      </c>
      <c r="I369" s="4">
        <v>18906</v>
      </c>
      <c r="J369" s="4">
        <v>17800</v>
      </c>
      <c r="K369" s="4">
        <v>16731</v>
      </c>
      <c r="L369" s="4">
        <v>15819</v>
      </c>
      <c r="M369" s="4">
        <v>15299</v>
      </c>
      <c r="N369" s="4">
        <v>14877</v>
      </c>
      <c r="O369" s="4">
        <v>14604</v>
      </c>
    </row>
    <row r="370" spans="2:15" ht="18" thickBot="1">
      <c r="B370" s="5"/>
      <c r="C370" s="5"/>
      <c r="D370" s="3" t="s">
        <v>29</v>
      </c>
      <c r="E370" s="4">
        <v>15757</v>
      </c>
      <c r="F370" s="4">
        <v>14833</v>
      </c>
      <c r="G370" s="4">
        <v>13889</v>
      </c>
      <c r="H370" s="4">
        <v>13381</v>
      </c>
      <c r="I370" s="4">
        <v>13135</v>
      </c>
      <c r="J370" s="4">
        <v>12776</v>
      </c>
      <c r="K370" s="4">
        <v>12209</v>
      </c>
      <c r="L370" s="4">
        <v>11743</v>
      </c>
      <c r="M370" s="4">
        <v>10357</v>
      </c>
      <c r="N370" s="4">
        <v>9661</v>
      </c>
      <c r="O370" s="4">
        <v>9087</v>
      </c>
    </row>
    <row r="371" spans="2:15" ht="18" thickBot="1">
      <c r="B371" s="5"/>
      <c r="C371" s="5"/>
      <c r="D371" s="3" t="s">
        <v>30</v>
      </c>
      <c r="E371" s="4">
        <v>10388</v>
      </c>
      <c r="F371" s="4">
        <v>9962</v>
      </c>
      <c r="G371" s="4">
        <v>9511</v>
      </c>
      <c r="H371" s="4">
        <v>8424</v>
      </c>
      <c r="I371" s="4">
        <v>7951</v>
      </c>
      <c r="J371" s="4">
        <v>7432</v>
      </c>
      <c r="K371" s="4">
        <v>6789</v>
      </c>
      <c r="L371" s="4">
        <v>6074</v>
      </c>
      <c r="M371" s="4">
        <v>5588</v>
      </c>
      <c r="N371" s="4">
        <v>5016</v>
      </c>
      <c r="O371" s="4">
        <v>4569</v>
      </c>
    </row>
    <row r="372" spans="2:15" ht="18" thickBot="1">
      <c r="B372" s="5"/>
      <c r="C372" s="5"/>
      <c r="D372" s="3" t="s">
        <v>31</v>
      </c>
      <c r="E372" s="4">
        <v>5055</v>
      </c>
      <c r="F372" s="4">
        <v>4588</v>
      </c>
      <c r="G372" s="4">
        <v>4095</v>
      </c>
      <c r="H372" s="4">
        <v>3925</v>
      </c>
      <c r="I372" s="4">
        <v>3553</v>
      </c>
      <c r="J372" s="4">
        <v>3121</v>
      </c>
      <c r="K372" s="4">
        <v>2776</v>
      </c>
      <c r="L372" s="4">
        <v>2553</v>
      </c>
      <c r="M372" s="4">
        <v>2397</v>
      </c>
      <c r="N372" s="4">
        <v>2300</v>
      </c>
      <c r="O372" s="4">
        <v>2115</v>
      </c>
    </row>
    <row r="373" spans="2:15" ht="18" thickBot="1">
      <c r="B373" s="5"/>
      <c r="C373" s="5"/>
      <c r="D373" s="3" t="s">
        <v>32</v>
      </c>
      <c r="E373" s="4">
        <v>1549</v>
      </c>
      <c r="F373" s="4">
        <v>1400</v>
      </c>
      <c r="G373" s="4">
        <v>1328</v>
      </c>
      <c r="H373" s="4">
        <v>1262</v>
      </c>
      <c r="I373" s="4">
        <v>1210</v>
      </c>
      <c r="J373" s="4">
        <v>1100</v>
      </c>
      <c r="K373" s="6">
        <v>956</v>
      </c>
      <c r="L373" s="6">
        <v>897</v>
      </c>
      <c r="M373" s="6">
        <v>816</v>
      </c>
      <c r="N373" s="6">
        <v>750</v>
      </c>
      <c r="O373" s="6">
        <v>738</v>
      </c>
    </row>
    <row r="374" spans="2:15" ht="18" thickBot="1">
      <c r="B374" s="5"/>
      <c r="C374" s="5"/>
      <c r="D374" s="3" t="s">
        <v>33</v>
      </c>
      <c r="E374" s="6">
        <v>385</v>
      </c>
      <c r="F374" s="6">
        <v>332</v>
      </c>
      <c r="G374" s="6">
        <v>292</v>
      </c>
      <c r="H374" s="6">
        <v>307</v>
      </c>
      <c r="I374" s="6">
        <v>317</v>
      </c>
      <c r="J374" s="6">
        <v>299</v>
      </c>
      <c r="K374" s="6">
        <v>274</v>
      </c>
      <c r="L374" s="6">
        <v>231</v>
      </c>
      <c r="M374" s="6">
        <v>208</v>
      </c>
      <c r="N374" s="6">
        <v>201</v>
      </c>
      <c r="O374" s="6">
        <v>177</v>
      </c>
    </row>
    <row r="375" spans="2:15" ht="22.2" thickBot="1">
      <c r="B375" s="5"/>
      <c r="C375" s="5"/>
      <c r="D375" s="3" t="s">
        <v>34</v>
      </c>
      <c r="E375" s="6">
        <v>54</v>
      </c>
      <c r="F375" s="6">
        <v>50</v>
      </c>
      <c r="G375" s="6">
        <v>39</v>
      </c>
      <c r="H375" s="6">
        <v>42</v>
      </c>
      <c r="I375" s="6">
        <v>179</v>
      </c>
      <c r="J375" s="6">
        <v>156</v>
      </c>
      <c r="K375" s="6">
        <v>155</v>
      </c>
      <c r="L375" s="6">
        <v>150</v>
      </c>
      <c r="M375" s="6">
        <v>150</v>
      </c>
      <c r="N375" s="6">
        <v>137</v>
      </c>
      <c r="O375" s="6">
        <v>129</v>
      </c>
    </row>
    <row r="376" spans="2:15" ht="18" thickBot="1">
      <c r="B376" s="3" t="s">
        <v>53</v>
      </c>
      <c r="C376" s="3" t="s">
        <v>35</v>
      </c>
      <c r="D376" s="3" t="s">
        <v>13</v>
      </c>
      <c r="E376" s="4">
        <v>239070</v>
      </c>
      <c r="F376" s="4">
        <v>241105</v>
      </c>
      <c r="G376" s="4">
        <v>242818</v>
      </c>
      <c r="H376" s="4">
        <v>244891</v>
      </c>
      <c r="I376" s="4">
        <v>247835</v>
      </c>
      <c r="J376" s="4">
        <v>251820</v>
      </c>
      <c r="K376" s="4">
        <v>254021</v>
      </c>
      <c r="L376" s="4">
        <v>253491</v>
      </c>
      <c r="M376" s="4">
        <v>254654</v>
      </c>
      <c r="N376" s="4">
        <v>256167</v>
      </c>
      <c r="O376" s="4">
        <v>258030</v>
      </c>
    </row>
    <row r="377" spans="2:15" ht="18" thickBot="1">
      <c r="B377" s="5"/>
      <c r="C377" s="5"/>
      <c r="D377" s="3" t="s">
        <v>14</v>
      </c>
      <c r="E377" s="4">
        <v>4443</v>
      </c>
      <c r="F377" s="4">
        <v>4889</v>
      </c>
      <c r="G377" s="4">
        <v>5338</v>
      </c>
      <c r="H377" s="4">
        <v>5731</v>
      </c>
      <c r="I377" s="4">
        <v>6470</v>
      </c>
      <c r="J377" s="4">
        <v>7446</v>
      </c>
      <c r="K377" s="4">
        <v>8169</v>
      </c>
      <c r="L377" s="4">
        <v>8593</v>
      </c>
      <c r="M377" s="4">
        <v>9056</v>
      </c>
      <c r="N377" s="4">
        <v>9183</v>
      </c>
      <c r="O377" s="4">
        <v>9190</v>
      </c>
    </row>
    <row r="378" spans="2:15" ht="18" thickBot="1">
      <c r="B378" s="5"/>
      <c r="C378" s="5"/>
      <c r="D378" s="3" t="s">
        <v>15</v>
      </c>
      <c r="E378" s="4">
        <v>5376</v>
      </c>
      <c r="F378" s="4">
        <v>5849</v>
      </c>
      <c r="G378" s="4">
        <v>6236</v>
      </c>
      <c r="H378" s="4">
        <v>6950</v>
      </c>
      <c r="I378" s="4">
        <v>7310</v>
      </c>
      <c r="J378" s="4">
        <v>7705</v>
      </c>
      <c r="K378" s="4">
        <v>7865</v>
      </c>
      <c r="L378" s="4">
        <v>8147</v>
      </c>
      <c r="M378" s="4">
        <v>8007</v>
      </c>
      <c r="N378" s="4">
        <v>8076</v>
      </c>
      <c r="O378" s="4">
        <v>8102</v>
      </c>
    </row>
    <row r="379" spans="2:15" ht="18" thickBot="1">
      <c r="B379" s="5"/>
      <c r="C379" s="5"/>
      <c r="D379" s="3" t="s">
        <v>16</v>
      </c>
      <c r="E379" s="4">
        <v>6174</v>
      </c>
      <c r="F379" s="4">
        <v>6375</v>
      </c>
      <c r="G379" s="4">
        <v>6638</v>
      </c>
      <c r="H379" s="4">
        <v>6822</v>
      </c>
      <c r="I379" s="4">
        <v>6957</v>
      </c>
      <c r="J379" s="4">
        <v>7117</v>
      </c>
      <c r="K379" s="4">
        <v>7396</v>
      </c>
      <c r="L379" s="4">
        <v>7784</v>
      </c>
      <c r="M379" s="4">
        <v>7993</v>
      </c>
      <c r="N379" s="4">
        <v>8511</v>
      </c>
      <c r="O379" s="4">
        <v>9361</v>
      </c>
    </row>
    <row r="380" spans="2:15" ht="18" thickBot="1">
      <c r="B380" s="5"/>
      <c r="C380" s="5"/>
      <c r="D380" s="3" t="s">
        <v>17</v>
      </c>
      <c r="E380" s="4">
        <v>6774</v>
      </c>
      <c r="F380" s="4">
        <v>7009</v>
      </c>
      <c r="G380" s="4">
        <v>7331</v>
      </c>
      <c r="H380" s="4">
        <v>7596</v>
      </c>
      <c r="I380" s="4">
        <v>8123</v>
      </c>
      <c r="J380" s="4">
        <v>9108</v>
      </c>
      <c r="K380" s="4">
        <v>9878</v>
      </c>
      <c r="L380" s="4">
        <v>10772</v>
      </c>
      <c r="M380" s="4">
        <v>11688</v>
      </c>
      <c r="N380" s="4">
        <v>12459</v>
      </c>
      <c r="O380" s="4">
        <v>13225</v>
      </c>
    </row>
    <row r="381" spans="2:15" ht="18" thickBot="1">
      <c r="B381" s="5"/>
      <c r="C381" s="5"/>
      <c r="D381" s="3" t="s">
        <v>18</v>
      </c>
      <c r="E381" s="4">
        <v>11205</v>
      </c>
      <c r="F381" s="4">
        <v>11970</v>
      </c>
      <c r="G381" s="4">
        <v>12901</v>
      </c>
      <c r="H381" s="4">
        <v>13965</v>
      </c>
      <c r="I381" s="4">
        <v>14724</v>
      </c>
      <c r="J381" s="4">
        <v>15210</v>
      </c>
      <c r="K381" s="4">
        <v>15750</v>
      </c>
      <c r="L381" s="4">
        <v>16014</v>
      </c>
      <c r="M381" s="4">
        <v>16459</v>
      </c>
      <c r="N381" s="4">
        <v>16845</v>
      </c>
      <c r="O381" s="4">
        <v>17039</v>
      </c>
    </row>
    <row r="382" spans="2:15" ht="18" thickBot="1">
      <c r="B382" s="5"/>
      <c r="C382" s="5"/>
      <c r="D382" s="3" t="s">
        <v>19</v>
      </c>
      <c r="E382" s="4">
        <v>23529</v>
      </c>
      <c r="F382" s="4">
        <v>23988</v>
      </c>
      <c r="G382" s="4">
        <v>24422</v>
      </c>
      <c r="H382" s="4">
        <v>24204</v>
      </c>
      <c r="I382" s="4">
        <v>23499</v>
      </c>
      <c r="J382" s="4">
        <v>22406</v>
      </c>
      <c r="K382" s="4">
        <v>21480</v>
      </c>
      <c r="L382" s="4">
        <v>20423</v>
      </c>
      <c r="M382" s="4">
        <v>19969</v>
      </c>
      <c r="N382" s="4">
        <v>19980</v>
      </c>
      <c r="O382" s="4">
        <v>20227</v>
      </c>
    </row>
    <row r="383" spans="2:15" ht="18" thickBot="1">
      <c r="B383" s="5"/>
      <c r="C383" s="5"/>
      <c r="D383" s="3" t="s">
        <v>20</v>
      </c>
      <c r="E383" s="4">
        <v>24023</v>
      </c>
      <c r="F383" s="4">
        <v>23431</v>
      </c>
      <c r="G383" s="4">
        <v>22659</v>
      </c>
      <c r="H383" s="4">
        <v>21393</v>
      </c>
      <c r="I383" s="4">
        <v>20083</v>
      </c>
      <c r="J383" s="4">
        <v>19757</v>
      </c>
      <c r="K383" s="4">
        <v>19795</v>
      </c>
      <c r="L383" s="4">
        <v>20234</v>
      </c>
      <c r="M383" s="4">
        <v>20749</v>
      </c>
      <c r="N383" s="4">
        <v>21690</v>
      </c>
      <c r="O383" s="4">
        <v>22840</v>
      </c>
    </row>
    <row r="384" spans="2:15" ht="18" thickBot="1">
      <c r="B384" s="5"/>
      <c r="C384" s="5"/>
      <c r="D384" s="3" t="s">
        <v>21</v>
      </c>
      <c r="E384" s="4">
        <v>16949</v>
      </c>
      <c r="F384" s="4">
        <v>16996</v>
      </c>
      <c r="G384" s="4">
        <v>17171</v>
      </c>
      <c r="H384" s="4">
        <v>17756</v>
      </c>
      <c r="I384" s="4">
        <v>18345</v>
      </c>
      <c r="J384" s="4">
        <v>19330</v>
      </c>
      <c r="K384" s="4">
        <v>20109</v>
      </c>
      <c r="L384" s="4">
        <v>19915</v>
      </c>
      <c r="M384" s="4">
        <v>19505</v>
      </c>
      <c r="N384" s="4">
        <v>19466</v>
      </c>
      <c r="O384" s="4">
        <v>19767</v>
      </c>
    </row>
    <row r="385" spans="2:15" ht="18" thickBot="1">
      <c r="B385" s="5"/>
      <c r="C385" s="5"/>
      <c r="D385" s="3" t="s">
        <v>22</v>
      </c>
      <c r="E385" s="4">
        <v>15914</v>
      </c>
      <c r="F385" s="4">
        <v>16639</v>
      </c>
      <c r="G385" s="4">
        <v>16563</v>
      </c>
      <c r="H385" s="4">
        <v>16443</v>
      </c>
      <c r="I385" s="4">
        <v>16537</v>
      </c>
      <c r="J385" s="4">
        <v>17042</v>
      </c>
      <c r="K385" s="4">
        <v>17529</v>
      </c>
      <c r="L385" s="4">
        <v>18808</v>
      </c>
      <c r="M385" s="4">
        <v>19765</v>
      </c>
      <c r="N385" s="4">
        <v>21102</v>
      </c>
      <c r="O385" s="4">
        <v>22348</v>
      </c>
    </row>
    <row r="386" spans="2:15" ht="18" thickBot="1">
      <c r="B386" s="5"/>
      <c r="C386" s="5"/>
      <c r="D386" s="3" t="s">
        <v>23</v>
      </c>
      <c r="E386" s="4">
        <v>15021</v>
      </c>
      <c r="F386" s="4">
        <v>15364</v>
      </c>
      <c r="G386" s="4">
        <v>16453</v>
      </c>
      <c r="H386" s="4">
        <v>17718</v>
      </c>
      <c r="I386" s="4">
        <v>19487</v>
      </c>
      <c r="J386" s="4">
        <v>21129</v>
      </c>
      <c r="K386" s="4">
        <v>22401</v>
      </c>
      <c r="L386" s="4">
        <v>22911</v>
      </c>
      <c r="M386" s="4">
        <v>23259</v>
      </c>
      <c r="N386" s="4">
        <v>23404</v>
      </c>
      <c r="O386" s="4">
        <v>23773</v>
      </c>
    </row>
    <row r="387" spans="2:15" ht="18" thickBot="1">
      <c r="B387" s="5"/>
      <c r="C387" s="5"/>
      <c r="D387" s="3" t="s">
        <v>24</v>
      </c>
      <c r="E387" s="4">
        <v>19458</v>
      </c>
      <c r="F387" s="4">
        <v>20401</v>
      </c>
      <c r="G387" s="4">
        <v>21038</v>
      </c>
      <c r="H387" s="4">
        <v>21629</v>
      </c>
      <c r="I387" s="4">
        <v>22172</v>
      </c>
      <c r="J387" s="4">
        <v>23132</v>
      </c>
      <c r="K387" s="4">
        <v>23845</v>
      </c>
      <c r="L387" s="4">
        <v>23509</v>
      </c>
      <c r="M387" s="4">
        <v>24552</v>
      </c>
      <c r="N387" s="4">
        <v>24884</v>
      </c>
      <c r="O387" s="4">
        <v>25357</v>
      </c>
    </row>
    <row r="388" spans="2:15" ht="18" thickBot="1">
      <c r="B388" s="5"/>
      <c r="C388" s="5"/>
      <c r="D388" s="3" t="s">
        <v>25</v>
      </c>
      <c r="E388" s="4">
        <v>21095</v>
      </c>
      <c r="F388" s="4">
        <v>21375</v>
      </c>
      <c r="G388" s="4">
        <v>21592</v>
      </c>
      <c r="H388" s="4">
        <v>22721</v>
      </c>
      <c r="I388" s="4">
        <v>23713</v>
      </c>
      <c r="J388" s="4">
        <v>24953</v>
      </c>
      <c r="K388" s="4">
        <v>25366</v>
      </c>
      <c r="L388" s="4">
        <v>24546</v>
      </c>
      <c r="M388" s="4">
        <v>24008</v>
      </c>
      <c r="N388" s="4">
        <v>23525</v>
      </c>
      <c r="O388" s="4">
        <v>22390</v>
      </c>
    </row>
    <row r="389" spans="2:15" ht="18" thickBot="1">
      <c r="B389" s="5"/>
      <c r="C389" s="5"/>
      <c r="D389" s="3" t="s">
        <v>26</v>
      </c>
      <c r="E389" s="4">
        <v>21158</v>
      </c>
      <c r="F389" s="4">
        <v>21477</v>
      </c>
      <c r="G389" s="4">
        <v>21548</v>
      </c>
      <c r="H389" s="4">
        <v>20922</v>
      </c>
      <c r="I389" s="4">
        <v>20573</v>
      </c>
      <c r="J389" s="4">
        <v>19825</v>
      </c>
      <c r="K389" s="4">
        <v>18699</v>
      </c>
      <c r="L389" s="4">
        <v>17665</v>
      </c>
      <c r="M389" s="4">
        <v>17365</v>
      </c>
      <c r="N389" s="4">
        <v>15972</v>
      </c>
      <c r="O389" s="4">
        <v>14858</v>
      </c>
    </row>
    <row r="390" spans="2:15" ht="18" thickBot="1">
      <c r="B390" s="5"/>
      <c r="C390" s="5"/>
      <c r="D390" s="3" t="s">
        <v>27</v>
      </c>
      <c r="E390" s="4">
        <v>17602</v>
      </c>
      <c r="F390" s="4">
        <v>16698</v>
      </c>
      <c r="G390" s="4">
        <v>15555</v>
      </c>
      <c r="H390" s="4">
        <v>14995</v>
      </c>
      <c r="I390" s="4">
        <v>14079</v>
      </c>
      <c r="J390" s="4">
        <v>13212</v>
      </c>
      <c r="K390" s="4">
        <v>12580</v>
      </c>
      <c r="L390" s="4">
        <v>12321</v>
      </c>
      <c r="M390" s="4">
        <v>11875</v>
      </c>
      <c r="N390" s="4">
        <v>11698</v>
      </c>
      <c r="O390" s="4">
        <v>11127</v>
      </c>
    </row>
    <row r="391" spans="2:15" ht="18" thickBot="1">
      <c r="B391" s="5"/>
      <c r="C391" s="5"/>
      <c r="D391" s="3" t="s">
        <v>28</v>
      </c>
      <c r="E391" s="4">
        <v>11744</v>
      </c>
      <c r="F391" s="4">
        <v>11068</v>
      </c>
      <c r="G391" s="4">
        <v>10801</v>
      </c>
      <c r="H391" s="4">
        <v>10498</v>
      </c>
      <c r="I391" s="4">
        <v>10539</v>
      </c>
      <c r="J391" s="4">
        <v>10068</v>
      </c>
      <c r="K391" s="4">
        <v>9545</v>
      </c>
      <c r="L391" s="4">
        <v>9118</v>
      </c>
      <c r="M391" s="4">
        <v>8981</v>
      </c>
      <c r="N391" s="4">
        <v>8854</v>
      </c>
      <c r="O391" s="4">
        <v>8595</v>
      </c>
    </row>
    <row r="392" spans="2:15" ht="18" thickBot="1">
      <c r="B392" s="5"/>
      <c r="C392" s="5"/>
      <c r="D392" s="3" t="s">
        <v>29</v>
      </c>
      <c r="E392" s="4">
        <v>8707</v>
      </c>
      <c r="F392" s="4">
        <v>8257</v>
      </c>
      <c r="G392" s="4">
        <v>7800</v>
      </c>
      <c r="H392" s="4">
        <v>7626</v>
      </c>
      <c r="I392" s="4">
        <v>7655</v>
      </c>
      <c r="J392" s="4">
        <v>7489</v>
      </c>
      <c r="K392" s="4">
        <v>7344</v>
      </c>
      <c r="L392" s="4">
        <v>6989</v>
      </c>
      <c r="M392" s="4">
        <v>6077</v>
      </c>
      <c r="N392" s="4">
        <v>5561</v>
      </c>
      <c r="O392" s="4">
        <v>5292</v>
      </c>
    </row>
    <row r="393" spans="2:15" ht="18" thickBot="1">
      <c r="B393" s="5"/>
      <c r="C393" s="5"/>
      <c r="D393" s="3" t="s">
        <v>30</v>
      </c>
      <c r="E393" s="4">
        <v>5910</v>
      </c>
      <c r="F393" s="4">
        <v>5763</v>
      </c>
      <c r="G393" s="4">
        <v>5527</v>
      </c>
      <c r="H393" s="4">
        <v>4828</v>
      </c>
      <c r="I393" s="4">
        <v>4446</v>
      </c>
      <c r="J393" s="4">
        <v>4143</v>
      </c>
      <c r="K393" s="4">
        <v>3739</v>
      </c>
      <c r="L393" s="4">
        <v>3425</v>
      </c>
      <c r="M393" s="4">
        <v>3223</v>
      </c>
      <c r="N393" s="4">
        <v>2952</v>
      </c>
      <c r="O393" s="4">
        <v>2665</v>
      </c>
    </row>
    <row r="394" spans="2:15" ht="18" thickBot="1">
      <c r="B394" s="5"/>
      <c r="C394" s="5"/>
      <c r="D394" s="3" t="s">
        <v>31</v>
      </c>
      <c r="E394" s="4">
        <v>2871</v>
      </c>
      <c r="F394" s="4">
        <v>2538</v>
      </c>
      <c r="G394" s="4">
        <v>2309</v>
      </c>
      <c r="H394" s="4">
        <v>2177</v>
      </c>
      <c r="I394" s="4">
        <v>2061</v>
      </c>
      <c r="J394" s="4">
        <v>1799</v>
      </c>
      <c r="K394" s="4">
        <v>1625</v>
      </c>
      <c r="L394" s="4">
        <v>1523</v>
      </c>
      <c r="M394" s="4">
        <v>1373</v>
      </c>
      <c r="N394" s="4">
        <v>1275</v>
      </c>
      <c r="O394" s="4">
        <v>1185</v>
      </c>
    </row>
    <row r="395" spans="2:15" ht="18" thickBot="1">
      <c r="B395" s="5"/>
      <c r="C395" s="5"/>
      <c r="D395" s="3" t="s">
        <v>32</v>
      </c>
      <c r="E395" s="6">
        <v>909</v>
      </c>
      <c r="F395" s="6">
        <v>815</v>
      </c>
      <c r="G395" s="6">
        <v>744</v>
      </c>
      <c r="H395" s="6">
        <v>727</v>
      </c>
      <c r="I395" s="6">
        <v>693</v>
      </c>
      <c r="J395" s="6">
        <v>605</v>
      </c>
      <c r="K395" s="6">
        <v>573</v>
      </c>
      <c r="L395" s="6">
        <v>486</v>
      </c>
      <c r="M395" s="6">
        <v>462</v>
      </c>
      <c r="N395" s="6">
        <v>457</v>
      </c>
      <c r="O395" s="6">
        <v>426</v>
      </c>
    </row>
    <row r="396" spans="2:15" ht="18" thickBot="1">
      <c r="B396" s="5"/>
      <c r="C396" s="5"/>
      <c r="D396" s="3" t="s">
        <v>33</v>
      </c>
      <c r="E396" s="6">
        <v>170</v>
      </c>
      <c r="F396" s="6">
        <v>170</v>
      </c>
      <c r="G396" s="6">
        <v>159</v>
      </c>
      <c r="H396" s="6">
        <v>159</v>
      </c>
      <c r="I396" s="6">
        <v>191</v>
      </c>
      <c r="J396" s="6">
        <v>175</v>
      </c>
      <c r="K396" s="6">
        <v>181</v>
      </c>
      <c r="L396" s="6">
        <v>167</v>
      </c>
      <c r="M396" s="6">
        <v>140</v>
      </c>
      <c r="N396" s="6">
        <v>144</v>
      </c>
      <c r="O396" s="6">
        <v>149</v>
      </c>
    </row>
    <row r="397" spans="2:15" ht="22.2" thickBot="1">
      <c r="B397" s="5"/>
      <c r="C397" s="5"/>
      <c r="D397" s="3" t="s">
        <v>34</v>
      </c>
      <c r="E397" s="6">
        <v>38</v>
      </c>
      <c r="F397" s="6">
        <v>33</v>
      </c>
      <c r="G397" s="6">
        <v>33</v>
      </c>
      <c r="H397" s="6">
        <v>31</v>
      </c>
      <c r="I397" s="6">
        <v>178</v>
      </c>
      <c r="J397" s="6">
        <v>169</v>
      </c>
      <c r="K397" s="6">
        <v>152</v>
      </c>
      <c r="L397" s="6">
        <v>141</v>
      </c>
      <c r="M397" s="6">
        <v>148</v>
      </c>
      <c r="N397" s="6">
        <v>129</v>
      </c>
      <c r="O397" s="6">
        <v>114</v>
      </c>
    </row>
    <row r="398" spans="2:15" ht="18" thickBot="1">
      <c r="B398" s="3" t="s">
        <v>54</v>
      </c>
      <c r="C398" s="3" t="s">
        <v>35</v>
      </c>
      <c r="D398" s="3" t="s">
        <v>13</v>
      </c>
      <c r="E398" s="4">
        <v>397173</v>
      </c>
      <c r="F398" s="4">
        <v>397800</v>
      </c>
      <c r="G398" s="4">
        <v>398085</v>
      </c>
      <c r="H398" s="4">
        <v>400908</v>
      </c>
      <c r="I398" s="4">
        <v>407367</v>
      </c>
      <c r="J398" s="4">
        <v>400986</v>
      </c>
      <c r="K398" s="4">
        <v>403600</v>
      </c>
      <c r="L398" s="4">
        <v>402024</v>
      </c>
      <c r="M398" s="4">
        <v>406779</v>
      </c>
      <c r="N398" s="4">
        <v>417811</v>
      </c>
      <c r="O398" s="4">
        <v>421436</v>
      </c>
    </row>
    <row r="399" spans="2:15" ht="18" thickBot="1">
      <c r="B399" s="5"/>
      <c r="C399" s="5"/>
      <c r="D399" s="3" t="s">
        <v>14</v>
      </c>
      <c r="E399" s="4">
        <v>10305</v>
      </c>
      <c r="F399" s="4">
        <v>10933</v>
      </c>
      <c r="G399" s="4">
        <v>11676</v>
      </c>
      <c r="H399" s="4">
        <v>12511</v>
      </c>
      <c r="I399" s="4">
        <v>13798</v>
      </c>
      <c r="J399" s="4">
        <v>14111</v>
      </c>
      <c r="K399" s="4">
        <v>14974</v>
      </c>
      <c r="L399" s="4">
        <v>15704</v>
      </c>
      <c r="M399" s="4">
        <v>16489</v>
      </c>
      <c r="N399" s="4">
        <v>16983</v>
      </c>
      <c r="O399" s="4">
        <v>17017</v>
      </c>
    </row>
    <row r="400" spans="2:15" ht="18" thickBot="1">
      <c r="B400" s="5"/>
      <c r="C400" s="5"/>
      <c r="D400" s="3" t="s">
        <v>15</v>
      </c>
      <c r="E400" s="4">
        <v>11674</v>
      </c>
      <c r="F400" s="4">
        <v>12495</v>
      </c>
      <c r="G400" s="4">
        <v>13177</v>
      </c>
      <c r="H400" s="4">
        <v>13806</v>
      </c>
      <c r="I400" s="4">
        <v>13930</v>
      </c>
      <c r="J400" s="4">
        <v>13494</v>
      </c>
      <c r="K400" s="4">
        <v>13577</v>
      </c>
      <c r="L400" s="4">
        <v>13889</v>
      </c>
      <c r="M400" s="4">
        <v>14103</v>
      </c>
      <c r="N400" s="4">
        <v>14456</v>
      </c>
      <c r="O400" s="4">
        <v>14566</v>
      </c>
    </row>
    <row r="401" spans="2:15" ht="18" thickBot="1">
      <c r="B401" s="5"/>
      <c r="C401" s="5"/>
      <c r="D401" s="3" t="s">
        <v>16</v>
      </c>
      <c r="E401" s="4">
        <v>11641</v>
      </c>
      <c r="F401" s="4">
        <v>11730</v>
      </c>
      <c r="G401" s="4">
        <v>12105</v>
      </c>
      <c r="H401" s="4">
        <v>12128</v>
      </c>
      <c r="I401" s="4">
        <v>11971</v>
      </c>
      <c r="J401" s="4">
        <v>11733</v>
      </c>
      <c r="K401" s="4">
        <v>12088</v>
      </c>
      <c r="L401" s="4">
        <v>12457</v>
      </c>
      <c r="M401" s="4">
        <v>12664</v>
      </c>
      <c r="N401" s="4">
        <v>13428</v>
      </c>
      <c r="O401" s="4">
        <v>14734</v>
      </c>
    </row>
    <row r="402" spans="2:15" ht="18" thickBot="1">
      <c r="B402" s="5"/>
      <c r="C402" s="5"/>
      <c r="D402" s="3" t="s">
        <v>17</v>
      </c>
      <c r="E402" s="4">
        <v>11814</v>
      </c>
      <c r="F402" s="4">
        <v>12068</v>
      </c>
      <c r="G402" s="4">
        <v>12218</v>
      </c>
      <c r="H402" s="4">
        <v>12368</v>
      </c>
      <c r="I402" s="4">
        <v>13142</v>
      </c>
      <c r="J402" s="4">
        <v>14015</v>
      </c>
      <c r="K402" s="4">
        <v>14892</v>
      </c>
      <c r="L402" s="4">
        <v>15891</v>
      </c>
      <c r="M402" s="4">
        <v>17084</v>
      </c>
      <c r="N402" s="4">
        <v>18178</v>
      </c>
      <c r="O402" s="4">
        <v>19161</v>
      </c>
    </row>
    <row r="403" spans="2:15" ht="18" thickBot="1">
      <c r="B403" s="5"/>
      <c r="C403" s="5"/>
      <c r="D403" s="3" t="s">
        <v>18</v>
      </c>
      <c r="E403" s="4">
        <v>19261</v>
      </c>
      <c r="F403" s="4">
        <v>20423</v>
      </c>
      <c r="G403" s="4">
        <v>21440</v>
      </c>
      <c r="H403" s="4">
        <v>22158</v>
      </c>
      <c r="I403" s="4">
        <v>22614</v>
      </c>
      <c r="J403" s="4">
        <v>22602</v>
      </c>
      <c r="K403" s="4">
        <v>23176</v>
      </c>
      <c r="L403" s="4">
        <v>23481</v>
      </c>
      <c r="M403" s="4">
        <v>23928</v>
      </c>
      <c r="N403" s="4">
        <v>25194</v>
      </c>
      <c r="O403" s="4">
        <v>25279</v>
      </c>
    </row>
    <row r="404" spans="2:15" ht="18" thickBot="1">
      <c r="B404" s="5"/>
      <c r="C404" s="5"/>
      <c r="D404" s="3" t="s">
        <v>19</v>
      </c>
      <c r="E404" s="4">
        <v>38397</v>
      </c>
      <c r="F404" s="4">
        <v>38731</v>
      </c>
      <c r="G404" s="4">
        <v>38130</v>
      </c>
      <c r="H404" s="4">
        <v>38238</v>
      </c>
      <c r="I404" s="4">
        <v>38449</v>
      </c>
      <c r="J404" s="4">
        <v>36612</v>
      </c>
      <c r="K404" s="4">
        <v>35332</v>
      </c>
      <c r="L404" s="4">
        <v>33896</v>
      </c>
      <c r="M404" s="4">
        <v>33631</v>
      </c>
      <c r="N404" s="4">
        <v>34053</v>
      </c>
      <c r="O404" s="4">
        <v>34721</v>
      </c>
    </row>
    <row r="405" spans="2:15" ht="18" thickBot="1">
      <c r="B405" s="5"/>
      <c r="C405" s="5"/>
      <c r="D405" s="3" t="s">
        <v>20</v>
      </c>
      <c r="E405" s="4">
        <v>43072</v>
      </c>
      <c r="F405" s="4">
        <v>41627</v>
      </c>
      <c r="G405" s="4">
        <v>40142</v>
      </c>
      <c r="H405" s="4">
        <v>39021</v>
      </c>
      <c r="I405" s="4">
        <v>38441</v>
      </c>
      <c r="J405" s="4">
        <v>36846</v>
      </c>
      <c r="K405" s="4">
        <v>36719</v>
      </c>
      <c r="L405" s="4">
        <v>36552</v>
      </c>
      <c r="M405" s="4">
        <v>37573</v>
      </c>
      <c r="N405" s="4">
        <v>39749</v>
      </c>
      <c r="O405" s="4">
        <v>40841</v>
      </c>
    </row>
    <row r="406" spans="2:15" ht="18" thickBot="1">
      <c r="B406" s="5"/>
      <c r="C406" s="5"/>
      <c r="D406" s="3" t="s">
        <v>21</v>
      </c>
      <c r="E406" s="4">
        <v>33731</v>
      </c>
      <c r="F406" s="4">
        <v>33128</v>
      </c>
      <c r="G406" s="4">
        <v>33362</v>
      </c>
      <c r="H406" s="4">
        <v>34643</v>
      </c>
      <c r="I406" s="4">
        <v>35853</v>
      </c>
      <c r="J406" s="4">
        <v>35177</v>
      </c>
      <c r="K406" s="4">
        <v>36042</v>
      </c>
      <c r="L406" s="4">
        <v>35364</v>
      </c>
      <c r="M406" s="4">
        <v>34940</v>
      </c>
      <c r="N406" s="4">
        <v>35301</v>
      </c>
      <c r="O406" s="4">
        <v>35370</v>
      </c>
    </row>
    <row r="407" spans="2:15" ht="18" thickBot="1">
      <c r="B407" s="5"/>
      <c r="C407" s="5"/>
      <c r="D407" s="3" t="s">
        <v>22</v>
      </c>
      <c r="E407" s="4">
        <v>30474</v>
      </c>
      <c r="F407" s="4">
        <v>31354</v>
      </c>
      <c r="G407" s="4">
        <v>30892</v>
      </c>
      <c r="H407" s="4">
        <v>30412</v>
      </c>
      <c r="I407" s="4">
        <v>30197</v>
      </c>
      <c r="J407" s="4">
        <v>29297</v>
      </c>
      <c r="K407" s="4">
        <v>29656</v>
      </c>
      <c r="L407" s="4">
        <v>31334</v>
      </c>
      <c r="M407" s="4">
        <v>32743</v>
      </c>
      <c r="N407" s="4">
        <v>35486</v>
      </c>
      <c r="O407" s="4">
        <v>37476</v>
      </c>
    </row>
    <row r="408" spans="2:15" ht="18" thickBot="1">
      <c r="B408" s="5"/>
      <c r="C408" s="5"/>
      <c r="D408" s="3" t="s">
        <v>23</v>
      </c>
      <c r="E408" s="4">
        <v>26632</v>
      </c>
      <c r="F408" s="4">
        <v>26776</v>
      </c>
      <c r="G408" s="4">
        <v>28089</v>
      </c>
      <c r="H408" s="4">
        <v>29221</v>
      </c>
      <c r="I408" s="4">
        <v>31412</v>
      </c>
      <c r="J408" s="4">
        <v>32894</v>
      </c>
      <c r="K408" s="4">
        <v>34562</v>
      </c>
      <c r="L408" s="4">
        <v>34853</v>
      </c>
      <c r="M408" s="4">
        <v>35195</v>
      </c>
      <c r="N408" s="4">
        <v>35401</v>
      </c>
      <c r="O408" s="4">
        <v>35604</v>
      </c>
    </row>
    <row r="409" spans="2:15" ht="18" thickBot="1">
      <c r="B409" s="5"/>
      <c r="C409" s="5"/>
      <c r="D409" s="3" t="s">
        <v>24</v>
      </c>
      <c r="E409" s="4">
        <v>31012</v>
      </c>
      <c r="F409" s="4">
        <v>31859</v>
      </c>
      <c r="G409" s="4">
        <v>32350</v>
      </c>
      <c r="H409" s="4">
        <v>32761</v>
      </c>
      <c r="I409" s="4">
        <v>32922</v>
      </c>
      <c r="J409" s="4">
        <v>32966</v>
      </c>
      <c r="K409" s="4">
        <v>33939</v>
      </c>
      <c r="L409" s="4">
        <v>33569</v>
      </c>
      <c r="M409" s="4">
        <v>35055</v>
      </c>
      <c r="N409" s="4">
        <v>36988</v>
      </c>
      <c r="O409" s="4">
        <v>38174</v>
      </c>
    </row>
    <row r="410" spans="2:15" ht="18" thickBot="1">
      <c r="B410" s="5"/>
      <c r="C410" s="5"/>
      <c r="D410" s="3" t="s">
        <v>25</v>
      </c>
      <c r="E410" s="4">
        <v>30371</v>
      </c>
      <c r="F410" s="4">
        <v>30329</v>
      </c>
      <c r="G410" s="4">
        <v>30393</v>
      </c>
      <c r="H410" s="4">
        <v>31970</v>
      </c>
      <c r="I410" s="4">
        <v>33666</v>
      </c>
      <c r="J410" s="4">
        <v>34853</v>
      </c>
      <c r="K410" s="4">
        <v>35616</v>
      </c>
      <c r="L410" s="4">
        <v>34978</v>
      </c>
      <c r="M410" s="4">
        <v>35653</v>
      </c>
      <c r="N410" s="4">
        <v>36415</v>
      </c>
      <c r="O410" s="4">
        <v>35530</v>
      </c>
    </row>
    <row r="411" spans="2:15" ht="18" thickBot="1">
      <c r="B411" s="5"/>
      <c r="C411" s="5"/>
      <c r="D411" s="3" t="s">
        <v>26</v>
      </c>
      <c r="E411" s="4">
        <v>28334</v>
      </c>
      <c r="F411" s="4">
        <v>28838</v>
      </c>
      <c r="G411" s="4">
        <v>29301</v>
      </c>
      <c r="H411" s="4">
        <v>29155</v>
      </c>
      <c r="I411" s="4">
        <v>29284</v>
      </c>
      <c r="J411" s="4">
        <v>28514</v>
      </c>
      <c r="K411" s="4">
        <v>27354</v>
      </c>
      <c r="L411" s="4">
        <v>26075</v>
      </c>
      <c r="M411" s="4">
        <v>25877</v>
      </c>
      <c r="N411" s="4">
        <v>24698</v>
      </c>
      <c r="O411" s="4">
        <v>23134</v>
      </c>
    </row>
    <row r="412" spans="2:15" ht="18" thickBot="1">
      <c r="B412" s="5"/>
      <c r="C412" s="5"/>
      <c r="D412" s="3" t="s">
        <v>27</v>
      </c>
      <c r="E412" s="4">
        <v>24685</v>
      </c>
      <c r="F412" s="4">
        <v>23705</v>
      </c>
      <c r="G412" s="4">
        <v>22330</v>
      </c>
      <c r="H412" s="4">
        <v>21690</v>
      </c>
      <c r="I412" s="4">
        <v>20735</v>
      </c>
      <c r="J412" s="4">
        <v>19037</v>
      </c>
      <c r="K412" s="4">
        <v>18416</v>
      </c>
      <c r="L412" s="4">
        <v>18477</v>
      </c>
      <c r="M412" s="4">
        <v>18162</v>
      </c>
      <c r="N412" s="4">
        <v>18624</v>
      </c>
      <c r="O412" s="4">
        <v>17889</v>
      </c>
    </row>
    <row r="413" spans="2:15" ht="18" thickBot="1">
      <c r="B413" s="5"/>
      <c r="C413" s="5"/>
      <c r="D413" s="3" t="s">
        <v>28</v>
      </c>
      <c r="E413" s="4">
        <v>16691</v>
      </c>
      <c r="F413" s="4">
        <v>16027</v>
      </c>
      <c r="G413" s="4">
        <v>15997</v>
      </c>
      <c r="H413" s="4">
        <v>15621</v>
      </c>
      <c r="I413" s="4">
        <v>15922</v>
      </c>
      <c r="J413" s="4">
        <v>15013</v>
      </c>
      <c r="K413" s="4">
        <v>14479</v>
      </c>
      <c r="L413" s="4">
        <v>13902</v>
      </c>
      <c r="M413" s="4">
        <v>13817</v>
      </c>
      <c r="N413" s="4">
        <v>13955</v>
      </c>
      <c r="O413" s="4">
        <v>13918</v>
      </c>
    </row>
    <row r="414" spans="2:15" ht="18" thickBot="1">
      <c r="B414" s="5"/>
      <c r="C414" s="5"/>
      <c r="D414" s="3" t="s">
        <v>29</v>
      </c>
      <c r="E414" s="4">
        <v>12913</v>
      </c>
      <c r="F414" s="4">
        <v>12316</v>
      </c>
      <c r="G414" s="4">
        <v>11776</v>
      </c>
      <c r="H414" s="4">
        <v>11582</v>
      </c>
      <c r="I414" s="4">
        <v>11715</v>
      </c>
      <c r="J414" s="4">
        <v>11484</v>
      </c>
      <c r="K414" s="4">
        <v>11436</v>
      </c>
      <c r="L414" s="4">
        <v>11033</v>
      </c>
      <c r="M414" s="4">
        <v>10023</v>
      </c>
      <c r="N414" s="4">
        <v>9738</v>
      </c>
      <c r="O414" s="4">
        <v>9540</v>
      </c>
    </row>
    <row r="415" spans="2:15" ht="18" thickBot="1">
      <c r="B415" s="5"/>
      <c r="C415" s="5"/>
      <c r="D415" s="3" t="s">
        <v>30</v>
      </c>
      <c r="E415" s="4">
        <v>9122</v>
      </c>
      <c r="F415" s="4">
        <v>9054</v>
      </c>
      <c r="G415" s="4">
        <v>8724</v>
      </c>
      <c r="H415" s="4">
        <v>7949</v>
      </c>
      <c r="I415" s="4">
        <v>7677</v>
      </c>
      <c r="J415" s="4">
        <v>7352</v>
      </c>
      <c r="K415" s="4">
        <v>6802</v>
      </c>
      <c r="L415" s="4">
        <v>6388</v>
      </c>
      <c r="M415" s="4">
        <v>5950</v>
      </c>
      <c r="N415" s="4">
        <v>5417</v>
      </c>
      <c r="O415" s="4">
        <v>4838</v>
      </c>
    </row>
    <row r="416" spans="2:15" ht="18" thickBot="1">
      <c r="B416" s="5"/>
      <c r="C416" s="5"/>
      <c r="D416" s="3" t="s">
        <v>31</v>
      </c>
      <c r="E416" s="4">
        <v>5023</v>
      </c>
      <c r="F416" s="4">
        <v>4551</v>
      </c>
      <c r="G416" s="4">
        <v>4317</v>
      </c>
      <c r="H416" s="4">
        <v>4076</v>
      </c>
      <c r="I416" s="4">
        <v>3732</v>
      </c>
      <c r="J416" s="4">
        <v>3228</v>
      </c>
      <c r="K416" s="4">
        <v>2919</v>
      </c>
      <c r="L416" s="4">
        <v>2671</v>
      </c>
      <c r="M416" s="4">
        <v>2447</v>
      </c>
      <c r="N416" s="4">
        <v>2357</v>
      </c>
      <c r="O416" s="4">
        <v>2268</v>
      </c>
    </row>
    <row r="417" spans="2:15" ht="18" thickBot="1">
      <c r="B417" s="5"/>
      <c r="C417" s="5"/>
      <c r="D417" s="3" t="s">
        <v>32</v>
      </c>
      <c r="E417" s="4">
        <v>1626</v>
      </c>
      <c r="F417" s="4">
        <v>1483</v>
      </c>
      <c r="G417" s="4">
        <v>1339</v>
      </c>
      <c r="H417" s="4">
        <v>1248</v>
      </c>
      <c r="I417" s="4">
        <v>1252</v>
      </c>
      <c r="J417" s="4">
        <v>1150</v>
      </c>
      <c r="K417" s="4">
        <v>1056</v>
      </c>
      <c r="L417" s="6">
        <v>975</v>
      </c>
      <c r="M417" s="6">
        <v>926</v>
      </c>
      <c r="N417" s="6">
        <v>919</v>
      </c>
      <c r="O417" s="6">
        <v>888</v>
      </c>
    </row>
    <row r="418" spans="2:15" ht="18" thickBot="1">
      <c r="B418" s="5"/>
      <c r="C418" s="5"/>
      <c r="D418" s="3" t="s">
        <v>33</v>
      </c>
      <c r="E418" s="6">
        <v>329</v>
      </c>
      <c r="F418" s="6">
        <v>310</v>
      </c>
      <c r="G418" s="6">
        <v>286</v>
      </c>
      <c r="H418" s="6">
        <v>297</v>
      </c>
      <c r="I418" s="6">
        <v>368</v>
      </c>
      <c r="J418" s="6">
        <v>338</v>
      </c>
      <c r="K418" s="6">
        <v>316</v>
      </c>
      <c r="L418" s="6">
        <v>301</v>
      </c>
      <c r="M418" s="6">
        <v>291</v>
      </c>
      <c r="N418" s="6">
        <v>253</v>
      </c>
      <c r="O418" s="6">
        <v>245</v>
      </c>
    </row>
    <row r="419" spans="2:15" ht="22.2" thickBot="1">
      <c r="B419" s="5"/>
      <c r="C419" s="5"/>
      <c r="D419" s="3" t="s">
        <v>34</v>
      </c>
      <c r="E419" s="6">
        <v>66</v>
      </c>
      <c r="F419" s="6">
        <v>63</v>
      </c>
      <c r="G419" s="6">
        <v>41</v>
      </c>
      <c r="H419" s="6">
        <v>53</v>
      </c>
      <c r="I419" s="6">
        <v>287</v>
      </c>
      <c r="J419" s="6">
        <v>270</v>
      </c>
      <c r="K419" s="6">
        <v>249</v>
      </c>
      <c r="L419" s="6">
        <v>234</v>
      </c>
      <c r="M419" s="6">
        <v>228</v>
      </c>
      <c r="N419" s="6">
        <v>218</v>
      </c>
      <c r="O419" s="6">
        <v>243</v>
      </c>
    </row>
    <row r="420" spans="2:15" ht="18" thickBot="1">
      <c r="B420" s="3" t="s">
        <v>55</v>
      </c>
      <c r="C420" s="3" t="s">
        <v>35</v>
      </c>
      <c r="D420" s="3" t="s">
        <v>13</v>
      </c>
      <c r="E420" s="4">
        <v>387352</v>
      </c>
      <c r="F420" s="4">
        <v>389714</v>
      </c>
      <c r="G420" s="4">
        <v>390432</v>
      </c>
      <c r="H420" s="4">
        <v>394364</v>
      </c>
      <c r="I420" s="4">
        <v>401572</v>
      </c>
      <c r="J420" s="4">
        <v>408912</v>
      </c>
      <c r="K420" s="4">
        <v>409385</v>
      </c>
      <c r="L420" s="4">
        <v>408493</v>
      </c>
      <c r="M420" s="4">
        <v>413247</v>
      </c>
      <c r="N420" s="4">
        <v>412774</v>
      </c>
      <c r="O420" s="4">
        <v>419261</v>
      </c>
    </row>
    <row r="421" spans="2:15" ht="18" thickBot="1">
      <c r="B421" s="5"/>
      <c r="C421" s="5"/>
      <c r="D421" s="3" t="s">
        <v>14</v>
      </c>
      <c r="E421" s="4">
        <v>8182</v>
      </c>
      <c r="F421" s="4">
        <v>8579</v>
      </c>
      <c r="G421" s="4">
        <v>9155</v>
      </c>
      <c r="H421" s="4">
        <v>10019</v>
      </c>
      <c r="I421" s="4">
        <v>11143</v>
      </c>
      <c r="J421" s="4">
        <v>12708</v>
      </c>
      <c r="K421" s="4">
        <v>13785</v>
      </c>
      <c r="L421" s="4">
        <v>14807</v>
      </c>
      <c r="M421" s="4">
        <v>16012</v>
      </c>
      <c r="N421" s="4">
        <v>16525</v>
      </c>
      <c r="O421" s="4">
        <v>17124</v>
      </c>
    </row>
    <row r="422" spans="2:15" ht="18" thickBot="1">
      <c r="B422" s="5"/>
      <c r="C422" s="5"/>
      <c r="D422" s="3" t="s">
        <v>15</v>
      </c>
      <c r="E422" s="4">
        <v>10650</v>
      </c>
      <c r="F422" s="4">
        <v>11742</v>
      </c>
      <c r="G422" s="4">
        <v>12461</v>
      </c>
      <c r="H422" s="4">
        <v>13278</v>
      </c>
      <c r="I422" s="4">
        <v>13778</v>
      </c>
      <c r="J422" s="4">
        <v>14297</v>
      </c>
      <c r="K422" s="4">
        <v>14555</v>
      </c>
      <c r="L422" s="4">
        <v>14890</v>
      </c>
      <c r="M422" s="4">
        <v>15201</v>
      </c>
      <c r="N422" s="4">
        <v>15221</v>
      </c>
      <c r="O422" s="4">
        <v>15251</v>
      </c>
    </row>
    <row r="423" spans="2:15" ht="18" thickBot="1">
      <c r="B423" s="5"/>
      <c r="C423" s="5"/>
      <c r="D423" s="3" t="s">
        <v>16</v>
      </c>
      <c r="E423" s="4">
        <v>12269</v>
      </c>
      <c r="F423" s="4">
        <v>12566</v>
      </c>
      <c r="G423" s="4">
        <v>12776</v>
      </c>
      <c r="H423" s="4">
        <v>13045</v>
      </c>
      <c r="I423" s="4">
        <v>13211</v>
      </c>
      <c r="J423" s="4">
        <v>13357</v>
      </c>
      <c r="K423" s="4">
        <v>13654</v>
      </c>
      <c r="L423" s="4">
        <v>14038</v>
      </c>
      <c r="M423" s="4">
        <v>14240</v>
      </c>
      <c r="N423" s="4">
        <v>14870</v>
      </c>
      <c r="O423" s="4">
        <v>16218</v>
      </c>
    </row>
    <row r="424" spans="2:15" ht="18" thickBot="1">
      <c r="B424" s="5"/>
      <c r="C424" s="5"/>
      <c r="D424" s="3" t="s">
        <v>17</v>
      </c>
      <c r="E424" s="4">
        <v>13825</v>
      </c>
      <c r="F424" s="4">
        <v>14203</v>
      </c>
      <c r="G424" s="4">
        <v>14358</v>
      </c>
      <c r="H424" s="4">
        <v>14284</v>
      </c>
      <c r="I424" s="4">
        <v>15036</v>
      </c>
      <c r="J424" s="4">
        <v>16860</v>
      </c>
      <c r="K424" s="4">
        <v>17525</v>
      </c>
      <c r="L424" s="4">
        <v>18331</v>
      </c>
      <c r="M424" s="4">
        <v>19416</v>
      </c>
      <c r="N424" s="4">
        <v>20062</v>
      </c>
      <c r="O424" s="4">
        <v>20879</v>
      </c>
    </row>
    <row r="425" spans="2:15" ht="18" thickBot="1">
      <c r="B425" s="5"/>
      <c r="C425" s="5"/>
      <c r="D425" s="3" t="s">
        <v>18</v>
      </c>
      <c r="E425" s="4">
        <v>28143</v>
      </c>
      <c r="F425" s="4">
        <v>28494</v>
      </c>
      <c r="G425" s="4">
        <v>28799</v>
      </c>
      <c r="H425" s="4">
        <v>28578</v>
      </c>
      <c r="I425" s="4">
        <v>30100</v>
      </c>
      <c r="J425" s="4">
        <v>31549</v>
      </c>
      <c r="K425" s="4">
        <v>31800</v>
      </c>
      <c r="L425" s="4">
        <v>31301</v>
      </c>
      <c r="M425" s="4">
        <v>31299</v>
      </c>
      <c r="N425" s="4">
        <v>30982</v>
      </c>
      <c r="O425" s="4">
        <v>30592</v>
      </c>
    </row>
    <row r="426" spans="2:15" ht="18" thickBot="1">
      <c r="B426" s="5"/>
      <c r="C426" s="5"/>
      <c r="D426" s="3" t="s">
        <v>19</v>
      </c>
      <c r="E426" s="4">
        <v>39337</v>
      </c>
      <c r="F426" s="4">
        <v>40128</v>
      </c>
      <c r="G426" s="4">
        <v>39688</v>
      </c>
      <c r="H426" s="4">
        <v>39510</v>
      </c>
      <c r="I426" s="4">
        <v>40304</v>
      </c>
      <c r="J426" s="4">
        <v>39776</v>
      </c>
      <c r="K426" s="4">
        <v>38171</v>
      </c>
      <c r="L426" s="4">
        <v>36702</v>
      </c>
      <c r="M426" s="4">
        <v>36319</v>
      </c>
      <c r="N426" s="4">
        <v>35604</v>
      </c>
      <c r="O426" s="4">
        <v>37183</v>
      </c>
    </row>
    <row r="427" spans="2:15" ht="18" thickBot="1">
      <c r="B427" s="5"/>
      <c r="C427" s="5"/>
      <c r="D427" s="3" t="s">
        <v>20</v>
      </c>
      <c r="E427" s="4">
        <v>35476</v>
      </c>
      <c r="F427" s="4">
        <v>34359</v>
      </c>
      <c r="G427" s="4">
        <v>33533</v>
      </c>
      <c r="H427" s="4">
        <v>33049</v>
      </c>
      <c r="I427" s="4">
        <v>32748</v>
      </c>
      <c r="J427" s="4">
        <v>33147</v>
      </c>
      <c r="K427" s="4">
        <v>33169</v>
      </c>
      <c r="L427" s="4">
        <v>34280</v>
      </c>
      <c r="M427" s="4">
        <v>36546</v>
      </c>
      <c r="N427" s="4">
        <v>38286</v>
      </c>
      <c r="O427" s="4">
        <v>40946</v>
      </c>
    </row>
    <row r="428" spans="2:15" ht="18" thickBot="1">
      <c r="B428" s="5"/>
      <c r="C428" s="5"/>
      <c r="D428" s="3" t="s">
        <v>21</v>
      </c>
      <c r="E428" s="4">
        <v>27026</v>
      </c>
      <c r="F428" s="4">
        <v>27206</v>
      </c>
      <c r="G428" s="4">
        <v>27862</v>
      </c>
      <c r="H428" s="4">
        <v>29266</v>
      </c>
      <c r="I428" s="4">
        <v>30994</v>
      </c>
      <c r="J428" s="4">
        <v>32867</v>
      </c>
      <c r="K428" s="4">
        <v>34720</v>
      </c>
      <c r="L428" s="4">
        <v>34723</v>
      </c>
      <c r="M428" s="4">
        <v>35107</v>
      </c>
      <c r="N428" s="4">
        <v>34773</v>
      </c>
      <c r="O428" s="4">
        <v>35110</v>
      </c>
    </row>
    <row r="429" spans="2:15" ht="18" thickBot="1">
      <c r="B429" s="5"/>
      <c r="C429" s="5"/>
      <c r="D429" s="3" t="s">
        <v>22</v>
      </c>
      <c r="E429" s="4">
        <v>27626</v>
      </c>
      <c r="F429" s="4">
        <v>29034</v>
      </c>
      <c r="G429" s="4">
        <v>28920</v>
      </c>
      <c r="H429" s="4">
        <v>29049</v>
      </c>
      <c r="I429" s="4">
        <v>29251</v>
      </c>
      <c r="J429" s="4">
        <v>29677</v>
      </c>
      <c r="K429" s="4">
        <v>30011</v>
      </c>
      <c r="L429" s="4">
        <v>31410</v>
      </c>
      <c r="M429" s="4">
        <v>32761</v>
      </c>
      <c r="N429" s="4">
        <v>34056</v>
      </c>
      <c r="O429" s="4">
        <v>35629</v>
      </c>
    </row>
    <row r="430" spans="2:15" ht="18" thickBot="1">
      <c r="B430" s="5"/>
      <c r="C430" s="5"/>
      <c r="D430" s="3" t="s">
        <v>23</v>
      </c>
      <c r="E430" s="4">
        <v>26135</v>
      </c>
      <c r="F430" s="4">
        <v>26584</v>
      </c>
      <c r="G430" s="4">
        <v>27748</v>
      </c>
      <c r="H430" s="4">
        <v>29098</v>
      </c>
      <c r="I430" s="4">
        <v>30805</v>
      </c>
      <c r="J430" s="4">
        <v>32302</v>
      </c>
      <c r="K430" s="4">
        <v>32979</v>
      </c>
      <c r="L430" s="4">
        <v>32975</v>
      </c>
      <c r="M430" s="4">
        <v>32912</v>
      </c>
      <c r="N430" s="4">
        <v>31691</v>
      </c>
      <c r="O430" s="4">
        <v>31179</v>
      </c>
    </row>
    <row r="431" spans="2:15" ht="18" thickBot="1">
      <c r="B431" s="5"/>
      <c r="C431" s="5"/>
      <c r="D431" s="3" t="s">
        <v>24</v>
      </c>
      <c r="E431" s="4">
        <v>30318</v>
      </c>
      <c r="F431" s="4">
        <v>30946</v>
      </c>
      <c r="G431" s="4">
        <v>31277</v>
      </c>
      <c r="H431" s="4">
        <v>31507</v>
      </c>
      <c r="I431" s="4">
        <v>30576</v>
      </c>
      <c r="J431" s="4">
        <v>30520</v>
      </c>
      <c r="K431" s="4">
        <v>30327</v>
      </c>
      <c r="L431" s="4">
        <v>29726</v>
      </c>
      <c r="M431" s="4">
        <v>30517</v>
      </c>
      <c r="N431" s="4">
        <v>31558</v>
      </c>
      <c r="O431" s="4">
        <v>33008</v>
      </c>
    </row>
    <row r="432" spans="2:15" ht="18" thickBot="1">
      <c r="B432" s="5"/>
      <c r="C432" s="5"/>
      <c r="D432" s="3" t="s">
        <v>25</v>
      </c>
      <c r="E432" s="4">
        <v>28104</v>
      </c>
      <c r="F432" s="4">
        <v>27770</v>
      </c>
      <c r="G432" s="4">
        <v>27467</v>
      </c>
      <c r="H432" s="4">
        <v>28361</v>
      </c>
      <c r="I432" s="4">
        <v>29838</v>
      </c>
      <c r="J432" s="4">
        <v>31421</v>
      </c>
      <c r="K432" s="4">
        <v>31949</v>
      </c>
      <c r="L432" s="4">
        <v>32170</v>
      </c>
      <c r="M432" s="4">
        <v>32411</v>
      </c>
      <c r="N432" s="4">
        <v>31850</v>
      </c>
      <c r="O432" s="4">
        <v>31548</v>
      </c>
    </row>
    <row r="433" spans="2:15" ht="18" thickBot="1">
      <c r="B433" s="5"/>
      <c r="C433" s="5"/>
      <c r="D433" s="3" t="s">
        <v>26</v>
      </c>
      <c r="E433" s="4">
        <v>27060</v>
      </c>
      <c r="F433" s="4">
        <v>27629</v>
      </c>
      <c r="G433" s="4">
        <v>28157</v>
      </c>
      <c r="H433" s="4">
        <v>28707</v>
      </c>
      <c r="I433" s="4">
        <v>28598</v>
      </c>
      <c r="J433" s="4">
        <v>28205</v>
      </c>
      <c r="K433" s="4">
        <v>27261</v>
      </c>
      <c r="L433" s="4">
        <v>25885</v>
      </c>
      <c r="M433" s="4">
        <v>25275</v>
      </c>
      <c r="N433" s="4">
        <v>23686</v>
      </c>
      <c r="O433" s="4">
        <v>22267</v>
      </c>
    </row>
    <row r="434" spans="2:15" ht="18" thickBot="1">
      <c r="B434" s="5"/>
      <c r="C434" s="5"/>
      <c r="D434" s="3" t="s">
        <v>27</v>
      </c>
      <c r="E434" s="4">
        <v>24584</v>
      </c>
      <c r="F434" s="4">
        <v>23737</v>
      </c>
      <c r="G434" s="4">
        <v>22872</v>
      </c>
      <c r="H434" s="4">
        <v>22442</v>
      </c>
      <c r="I434" s="4">
        <v>21314</v>
      </c>
      <c r="J434" s="4">
        <v>19985</v>
      </c>
      <c r="K434" s="4">
        <v>19282</v>
      </c>
      <c r="L434" s="4">
        <v>19086</v>
      </c>
      <c r="M434" s="4">
        <v>18969</v>
      </c>
      <c r="N434" s="4">
        <v>19154</v>
      </c>
      <c r="O434" s="4">
        <v>18898</v>
      </c>
    </row>
    <row r="435" spans="2:15" ht="18" thickBot="1">
      <c r="B435" s="5"/>
      <c r="C435" s="5"/>
      <c r="D435" s="3" t="s">
        <v>28</v>
      </c>
      <c r="E435" s="4">
        <v>17337</v>
      </c>
      <c r="F435" s="4">
        <v>16905</v>
      </c>
      <c r="G435" s="4">
        <v>16900</v>
      </c>
      <c r="H435" s="4">
        <v>16797</v>
      </c>
      <c r="I435" s="4">
        <v>17112</v>
      </c>
      <c r="J435" s="4">
        <v>16507</v>
      </c>
      <c r="K435" s="4">
        <v>15869</v>
      </c>
      <c r="L435" s="4">
        <v>15136</v>
      </c>
      <c r="M435" s="4">
        <v>15043</v>
      </c>
      <c r="N435" s="4">
        <v>14867</v>
      </c>
      <c r="O435" s="4">
        <v>14857</v>
      </c>
    </row>
    <row r="436" spans="2:15" ht="18" thickBot="1">
      <c r="B436" s="5"/>
      <c r="C436" s="5"/>
      <c r="D436" s="3" t="s">
        <v>29</v>
      </c>
      <c r="E436" s="4">
        <v>14174</v>
      </c>
      <c r="F436" s="4">
        <v>13614</v>
      </c>
      <c r="G436" s="4">
        <v>13059</v>
      </c>
      <c r="H436" s="4">
        <v>12869</v>
      </c>
      <c r="I436" s="4">
        <v>12711</v>
      </c>
      <c r="J436" s="4">
        <v>12656</v>
      </c>
      <c r="K436" s="4">
        <v>12389</v>
      </c>
      <c r="L436" s="4">
        <v>11954</v>
      </c>
      <c r="M436" s="4">
        <v>10800</v>
      </c>
      <c r="N436" s="4">
        <v>10026</v>
      </c>
      <c r="O436" s="4">
        <v>9593</v>
      </c>
    </row>
    <row r="437" spans="2:15" ht="18" thickBot="1">
      <c r="B437" s="5"/>
      <c r="C437" s="5"/>
      <c r="D437" s="3" t="s">
        <v>30</v>
      </c>
      <c r="E437" s="4">
        <v>9886</v>
      </c>
      <c r="F437" s="4">
        <v>9602</v>
      </c>
      <c r="G437" s="4">
        <v>9251</v>
      </c>
      <c r="H437" s="4">
        <v>8538</v>
      </c>
      <c r="I437" s="4">
        <v>8126</v>
      </c>
      <c r="J437" s="4">
        <v>7651</v>
      </c>
      <c r="K437" s="4">
        <v>7060</v>
      </c>
      <c r="L437" s="4">
        <v>6516</v>
      </c>
      <c r="M437" s="4">
        <v>6110</v>
      </c>
      <c r="N437" s="4">
        <v>5497</v>
      </c>
      <c r="O437" s="4">
        <v>5124</v>
      </c>
    </row>
    <row r="438" spans="2:15" ht="18" thickBot="1">
      <c r="B438" s="5"/>
      <c r="C438" s="5"/>
      <c r="D438" s="3" t="s">
        <v>31</v>
      </c>
      <c r="E438" s="4">
        <v>5070</v>
      </c>
      <c r="F438" s="4">
        <v>4684</v>
      </c>
      <c r="G438" s="4">
        <v>4325</v>
      </c>
      <c r="H438" s="4">
        <v>4101</v>
      </c>
      <c r="I438" s="4">
        <v>3794</v>
      </c>
      <c r="J438" s="4">
        <v>3448</v>
      </c>
      <c r="K438" s="4">
        <v>3083</v>
      </c>
      <c r="L438" s="4">
        <v>2939</v>
      </c>
      <c r="M438" s="4">
        <v>2745</v>
      </c>
      <c r="N438" s="4">
        <v>2575</v>
      </c>
      <c r="O438" s="4">
        <v>2425</v>
      </c>
    </row>
    <row r="439" spans="2:15" ht="18" thickBot="1">
      <c r="B439" s="5"/>
      <c r="C439" s="5"/>
      <c r="D439" s="3" t="s">
        <v>32</v>
      </c>
      <c r="E439" s="4">
        <v>1691</v>
      </c>
      <c r="F439" s="4">
        <v>1510</v>
      </c>
      <c r="G439" s="4">
        <v>1428</v>
      </c>
      <c r="H439" s="4">
        <v>1417</v>
      </c>
      <c r="I439" s="4">
        <v>1435</v>
      </c>
      <c r="J439" s="4">
        <v>1319</v>
      </c>
      <c r="K439" s="4">
        <v>1179</v>
      </c>
      <c r="L439" s="4">
        <v>1063</v>
      </c>
      <c r="M439" s="4">
        <v>1008</v>
      </c>
      <c r="N439" s="6">
        <v>965</v>
      </c>
      <c r="O439" s="6">
        <v>959</v>
      </c>
    </row>
    <row r="440" spans="2:15" ht="18" thickBot="1">
      <c r="B440" s="5"/>
      <c r="C440" s="5"/>
      <c r="D440" s="3" t="s">
        <v>33</v>
      </c>
      <c r="E440" s="6">
        <v>391</v>
      </c>
      <c r="F440" s="6">
        <v>364</v>
      </c>
      <c r="G440" s="6">
        <v>335</v>
      </c>
      <c r="H440" s="6">
        <v>362</v>
      </c>
      <c r="I440" s="6">
        <v>382</v>
      </c>
      <c r="J440" s="6">
        <v>370</v>
      </c>
      <c r="K440" s="6">
        <v>347</v>
      </c>
      <c r="L440" s="6">
        <v>315</v>
      </c>
      <c r="M440" s="6">
        <v>303</v>
      </c>
      <c r="N440" s="6">
        <v>300</v>
      </c>
      <c r="O440" s="6">
        <v>261</v>
      </c>
    </row>
    <row r="441" spans="2:15" ht="22.2" thickBot="1">
      <c r="B441" s="5"/>
      <c r="C441" s="5"/>
      <c r="D441" s="3" t="s">
        <v>34</v>
      </c>
      <c r="E441" s="6">
        <v>68</v>
      </c>
      <c r="F441" s="6">
        <v>58</v>
      </c>
      <c r="G441" s="6">
        <v>61</v>
      </c>
      <c r="H441" s="6">
        <v>87</v>
      </c>
      <c r="I441" s="6">
        <v>316</v>
      </c>
      <c r="J441" s="6">
        <v>290</v>
      </c>
      <c r="K441" s="6">
        <v>270</v>
      </c>
      <c r="L441" s="6">
        <v>246</v>
      </c>
      <c r="M441" s="6">
        <v>253</v>
      </c>
      <c r="N441" s="6">
        <v>226</v>
      </c>
      <c r="O441" s="6">
        <v>210</v>
      </c>
    </row>
    <row r="442" spans="2:15" ht="18" thickBot="1">
      <c r="B442" s="3" t="s">
        <v>56</v>
      </c>
      <c r="C442" s="3" t="s">
        <v>35</v>
      </c>
      <c r="D442" s="3" t="s">
        <v>13</v>
      </c>
      <c r="E442" s="4">
        <v>495620</v>
      </c>
      <c r="F442" s="4">
        <v>497883</v>
      </c>
      <c r="G442" s="4">
        <v>501226</v>
      </c>
      <c r="H442" s="4">
        <v>499449</v>
      </c>
      <c r="I442" s="4">
        <v>509803</v>
      </c>
      <c r="J442" s="4">
        <v>517334</v>
      </c>
      <c r="K442" s="4">
        <v>520040</v>
      </c>
      <c r="L442" s="4">
        <v>520929</v>
      </c>
      <c r="M442" s="4">
        <v>525607</v>
      </c>
      <c r="N442" s="4">
        <v>529031</v>
      </c>
      <c r="O442" s="4">
        <v>531960</v>
      </c>
    </row>
    <row r="443" spans="2:15" ht="18" thickBot="1">
      <c r="B443" s="5"/>
      <c r="C443" s="5"/>
      <c r="D443" s="3" t="s">
        <v>14</v>
      </c>
      <c r="E443" s="4">
        <v>6812</v>
      </c>
      <c r="F443" s="4">
        <v>7340</v>
      </c>
      <c r="G443" s="4">
        <v>8045</v>
      </c>
      <c r="H443" s="4">
        <v>8813</v>
      </c>
      <c r="I443" s="4">
        <v>10314</v>
      </c>
      <c r="J443" s="4">
        <v>12322</v>
      </c>
      <c r="K443" s="4">
        <v>13988</v>
      </c>
      <c r="L443" s="4">
        <v>15538</v>
      </c>
      <c r="M443" s="4">
        <v>17097</v>
      </c>
      <c r="N443" s="4">
        <v>18185</v>
      </c>
      <c r="O443" s="4">
        <v>18694</v>
      </c>
    </row>
    <row r="444" spans="2:15" ht="18" thickBot="1">
      <c r="B444" s="5"/>
      <c r="C444" s="5"/>
      <c r="D444" s="3" t="s">
        <v>15</v>
      </c>
      <c r="E444" s="4">
        <v>8693</v>
      </c>
      <c r="F444" s="4">
        <v>9668</v>
      </c>
      <c r="G444" s="4">
        <v>10661</v>
      </c>
      <c r="H444" s="4">
        <v>11637</v>
      </c>
      <c r="I444" s="4">
        <v>12801</v>
      </c>
      <c r="J444" s="4">
        <v>13694</v>
      </c>
      <c r="K444" s="4">
        <v>14173</v>
      </c>
      <c r="L444" s="4">
        <v>15038</v>
      </c>
      <c r="M444" s="4">
        <v>15595</v>
      </c>
      <c r="N444" s="4">
        <v>15920</v>
      </c>
      <c r="O444" s="4">
        <v>16371</v>
      </c>
    </row>
    <row r="445" spans="2:15" ht="18" thickBot="1">
      <c r="B445" s="5"/>
      <c r="C445" s="5"/>
      <c r="D445" s="3" t="s">
        <v>16</v>
      </c>
      <c r="E445" s="4">
        <v>10949</v>
      </c>
      <c r="F445" s="4">
        <v>11342</v>
      </c>
      <c r="G445" s="4">
        <v>11934</v>
      </c>
      <c r="H445" s="4">
        <v>12541</v>
      </c>
      <c r="I445" s="4">
        <v>12927</v>
      </c>
      <c r="J445" s="4">
        <v>13494</v>
      </c>
      <c r="K445" s="4">
        <v>14145</v>
      </c>
      <c r="L445" s="4">
        <v>14749</v>
      </c>
      <c r="M445" s="4">
        <v>15255</v>
      </c>
      <c r="N445" s="4">
        <v>16106</v>
      </c>
      <c r="O445" s="4">
        <v>17569</v>
      </c>
    </row>
    <row r="446" spans="2:15" ht="18" thickBot="1">
      <c r="B446" s="5"/>
      <c r="C446" s="5"/>
      <c r="D446" s="3" t="s">
        <v>17</v>
      </c>
      <c r="E446" s="4">
        <v>14130</v>
      </c>
      <c r="F446" s="4">
        <v>14437</v>
      </c>
      <c r="G446" s="4">
        <v>14899</v>
      </c>
      <c r="H446" s="4">
        <v>15025</v>
      </c>
      <c r="I446" s="4">
        <v>16178</v>
      </c>
      <c r="J446" s="4">
        <v>17745</v>
      </c>
      <c r="K446" s="4">
        <v>18921</v>
      </c>
      <c r="L446" s="4">
        <v>20082</v>
      </c>
      <c r="M446" s="4">
        <v>21582</v>
      </c>
      <c r="N446" s="4">
        <v>23009</v>
      </c>
      <c r="O446" s="4">
        <v>23838</v>
      </c>
    </row>
    <row r="447" spans="2:15" ht="18" thickBot="1">
      <c r="B447" s="5"/>
      <c r="C447" s="5"/>
      <c r="D447" s="3" t="s">
        <v>18</v>
      </c>
      <c r="E447" s="4">
        <v>37543</v>
      </c>
      <c r="F447" s="4">
        <v>38103</v>
      </c>
      <c r="G447" s="4">
        <v>39794</v>
      </c>
      <c r="H447" s="4">
        <v>39406</v>
      </c>
      <c r="I447" s="4">
        <v>40485</v>
      </c>
      <c r="J447" s="4">
        <v>41202</v>
      </c>
      <c r="K447" s="4">
        <v>41646</v>
      </c>
      <c r="L447" s="4">
        <v>40833</v>
      </c>
      <c r="M447" s="4">
        <v>41008</v>
      </c>
      <c r="N447" s="4">
        <v>40352</v>
      </c>
      <c r="O447" s="4">
        <v>39681</v>
      </c>
    </row>
    <row r="448" spans="2:15" ht="18" thickBot="1">
      <c r="B448" s="5"/>
      <c r="C448" s="5"/>
      <c r="D448" s="3" t="s">
        <v>19</v>
      </c>
      <c r="E448" s="4">
        <v>73320</v>
      </c>
      <c r="F448" s="4">
        <v>74907</v>
      </c>
      <c r="G448" s="4">
        <v>75236</v>
      </c>
      <c r="H448" s="4">
        <v>72282</v>
      </c>
      <c r="I448" s="4">
        <v>71836</v>
      </c>
      <c r="J448" s="4">
        <v>69774</v>
      </c>
      <c r="K448" s="4">
        <v>66354</v>
      </c>
      <c r="L448" s="4">
        <v>62559</v>
      </c>
      <c r="M448" s="4">
        <v>60000</v>
      </c>
      <c r="N448" s="4">
        <v>58156</v>
      </c>
      <c r="O448" s="4">
        <v>58131</v>
      </c>
    </row>
    <row r="449" spans="2:15" ht="18" thickBot="1">
      <c r="B449" s="5"/>
      <c r="C449" s="5"/>
      <c r="D449" s="3" t="s">
        <v>20</v>
      </c>
      <c r="E449" s="4">
        <v>59502</v>
      </c>
      <c r="F449" s="4">
        <v>57159</v>
      </c>
      <c r="G449" s="4">
        <v>54960</v>
      </c>
      <c r="H449" s="4">
        <v>51809</v>
      </c>
      <c r="I449" s="4">
        <v>50689</v>
      </c>
      <c r="J449" s="4">
        <v>50342</v>
      </c>
      <c r="K449" s="4">
        <v>50164</v>
      </c>
      <c r="L449" s="4">
        <v>51095</v>
      </c>
      <c r="M449" s="4">
        <v>53671</v>
      </c>
      <c r="N449" s="4">
        <v>56988</v>
      </c>
      <c r="O449" s="4">
        <v>59833</v>
      </c>
    </row>
    <row r="450" spans="2:15" ht="18" thickBot="1">
      <c r="B450" s="5"/>
      <c r="C450" s="5"/>
      <c r="D450" s="3" t="s">
        <v>21</v>
      </c>
      <c r="E450" s="4">
        <v>34625</v>
      </c>
      <c r="F450" s="4">
        <v>34398</v>
      </c>
      <c r="G450" s="4">
        <v>35171</v>
      </c>
      <c r="H450" s="4">
        <v>36566</v>
      </c>
      <c r="I450" s="4">
        <v>39117</v>
      </c>
      <c r="J450" s="4">
        <v>41882</v>
      </c>
      <c r="K450" s="4">
        <v>44465</v>
      </c>
      <c r="L450" s="4">
        <v>45045</v>
      </c>
      <c r="M450" s="4">
        <v>45017</v>
      </c>
      <c r="N450" s="4">
        <v>45042</v>
      </c>
      <c r="O450" s="4">
        <v>45133</v>
      </c>
    </row>
    <row r="451" spans="2:15" ht="18" thickBot="1">
      <c r="B451" s="5"/>
      <c r="C451" s="5"/>
      <c r="D451" s="3" t="s">
        <v>22</v>
      </c>
      <c r="E451" s="4">
        <v>31747</v>
      </c>
      <c r="F451" s="4">
        <v>33440</v>
      </c>
      <c r="G451" s="4">
        <v>33620</v>
      </c>
      <c r="H451" s="4">
        <v>33614</v>
      </c>
      <c r="I451" s="4">
        <v>34125</v>
      </c>
      <c r="J451" s="4">
        <v>34770</v>
      </c>
      <c r="K451" s="4">
        <v>35715</v>
      </c>
      <c r="L451" s="4">
        <v>38201</v>
      </c>
      <c r="M451" s="4">
        <v>40270</v>
      </c>
      <c r="N451" s="4">
        <v>42845</v>
      </c>
      <c r="O451" s="4">
        <v>44673</v>
      </c>
    </row>
    <row r="452" spans="2:15" ht="18" thickBot="1">
      <c r="B452" s="5"/>
      <c r="C452" s="5"/>
      <c r="D452" s="3" t="s">
        <v>23</v>
      </c>
      <c r="E452" s="4">
        <v>29315</v>
      </c>
      <c r="F452" s="4">
        <v>30033</v>
      </c>
      <c r="G452" s="4">
        <v>31779</v>
      </c>
      <c r="H452" s="4">
        <v>33701</v>
      </c>
      <c r="I452" s="4">
        <v>36493</v>
      </c>
      <c r="J452" s="4">
        <v>38826</v>
      </c>
      <c r="K452" s="4">
        <v>39955</v>
      </c>
      <c r="L452" s="4">
        <v>40195</v>
      </c>
      <c r="M452" s="4">
        <v>40376</v>
      </c>
      <c r="N452" s="4">
        <v>39184</v>
      </c>
      <c r="O452" s="4">
        <v>38717</v>
      </c>
    </row>
    <row r="453" spans="2:15" ht="18" thickBot="1">
      <c r="B453" s="5"/>
      <c r="C453" s="5"/>
      <c r="D453" s="3" t="s">
        <v>24</v>
      </c>
      <c r="E453" s="4">
        <v>34796</v>
      </c>
      <c r="F453" s="4">
        <v>35685</v>
      </c>
      <c r="G453" s="4">
        <v>36247</v>
      </c>
      <c r="H453" s="4">
        <v>36435</v>
      </c>
      <c r="I453" s="4">
        <v>36105</v>
      </c>
      <c r="J453" s="4">
        <v>36521</v>
      </c>
      <c r="K453" s="4">
        <v>36540</v>
      </c>
      <c r="L453" s="4">
        <v>36349</v>
      </c>
      <c r="M453" s="4">
        <v>37583</v>
      </c>
      <c r="N453" s="4">
        <v>38875</v>
      </c>
      <c r="O453" s="4">
        <v>40040</v>
      </c>
    </row>
    <row r="454" spans="2:15" ht="18" thickBot="1">
      <c r="B454" s="5"/>
      <c r="C454" s="5"/>
      <c r="D454" s="3" t="s">
        <v>25</v>
      </c>
      <c r="E454" s="4">
        <v>32910</v>
      </c>
      <c r="F454" s="4">
        <v>32721</v>
      </c>
      <c r="G454" s="4">
        <v>32569</v>
      </c>
      <c r="H454" s="4">
        <v>33824</v>
      </c>
      <c r="I454" s="4">
        <v>35677</v>
      </c>
      <c r="J454" s="4">
        <v>37689</v>
      </c>
      <c r="K454" s="4">
        <v>38895</v>
      </c>
      <c r="L454" s="4">
        <v>39313</v>
      </c>
      <c r="M454" s="4">
        <v>39417</v>
      </c>
      <c r="N454" s="4">
        <v>39252</v>
      </c>
      <c r="O454" s="4">
        <v>38302</v>
      </c>
    </row>
    <row r="455" spans="2:15" ht="18" thickBot="1">
      <c r="B455" s="5"/>
      <c r="C455" s="5"/>
      <c r="D455" s="3" t="s">
        <v>26</v>
      </c>
      <c r="E455" s="4">
        <v>32393</v>
      </c>
      <c r="F455" s="4">
        <v>33232</v>
      </c>
      <c r="G455" s="4">
        <v>33864</v>
      </c>
      <c r="H455" s="4">
        <v>33925</v>
      </c>
      <c r="I455" s="4">
        <v>34181</v>
      </c>
      <c r="J455" s="4">
        <v>33879</v>
      </c>
      <c r="K455" s="4">
        <v>32830</v>
      </c>
      <c r="L455" s="4">
        <v>31886</v>
      </c>
      <c r="M455" s="4">
        <v>31784</v>
      </c>
      <c r="N455" s="4">
        <v>30132</v>
      </c>
      <c r="O455" s="4">
        <v>28401</v>
      </c>
    </row>
    <row r="456" spans="2:15" ht="18" thickBot="1">
      <c r="B456" s="5"/>
      <c r="C456" s="5"/>
      <c r="D456" s="3" t="s">
        <v>27</v>
      </c>
      <c r="E456" s="4">
        <v>29573</v>
      </c>
      <c r="F456" s="4">
        <v>28531</v>
      </c>
      <c r="G456" s="4">
        <v>27424</v>
      </c>
      <c r="H456" s="4">
        <v>27138</v>
      </c>
      <c r="I456" s="4">
        <v>26323</v>
      </c>
      <c r="J456" s="4">
        <v>24946</v>
      </c>
      <c r="K456" s="4">
        <v>24482</v>
      </c>
      <c r="L456" s="4">
        <v>24753</v>
      </c>
      <c r="M456" s="4">
        <v>24402</v>
      </c>
      <c r="N456" s="4">
        <v>24532</v>
      </c>
      <c r="O456" s="4">
        <v>23799</v>
      </c>
    </row>
    <row r="457" spans="2:15" ht="18" thickBot="1">
      <c r="B457" s="5"/>
      <c r="C457" s="5"/>
      <c r="D457" s="3" t="s">
        <v>28</v>
      </c>
      <c r="E457" s="4">
        <v>21680</v>
      </c>
      <c r="F457" s="4">
        <v>21227</v>
      </c>
      <c r="G457" s="4">
        <v>21286</v>
      </c>
      <c r="H457" s="4">
        <v>20913</v>
      </c>
      <c r="I457" s="4">
        <v>21260</v>
      </c>
      <c r="J457" s="4">
        <v>20530</v>
      </c>
      <c r="K457" s="4">
        <v>19927</v>
      </c>
      <c r="L457" s="4">
        <v>19114</v>
      </c>
      <c r="M457" s="4">
        <v>18975</v>
      </c>
      <c r="N457" s="4">
        <v>18933</v>
      </c>
      <c r="O457" s="4">
        <v>18806</v>
      </c>
    </row>
    <row r="458" spans="2:15" ht="18" thickBot="1">
      <c r="B458" s="5"/>
      <c r="C458" s="5"/>
      <c r="D458" s="3" t="s">
        <v>29</v>
      </c>
      <c r="E458" s="4">
        <v>17520</v>
      </c>
      <c r="F458" s="4">
        <v>16775</v>
      </c>
      <c r="G458" s="4">
        <v>15989</v>
      </c>
      <c r="H458" s="4">
        <v>15865</v>
      </c>
      <c r="I458" s="4">
        <v>16031</v>
      </c>
      <c r="J458" s="4">
        <v>15783</v>
      </c>
      <c r="K458" s="4">
        <v>15265</v>
      </c>
      <c r="L458" s="4">
        <v>14665</v>
      </c>
      <c r="M458" s="4">
        <v>13017</v>
      </c>
      <c r="N458" s="4">
        <v>11788</v>
      </c>
      <c r="O458" s="4">
        <v>11056</v>
      </c>
    </row>
    <row r="459" spans="2:15" ht="18" thickBot="1">
      <c r="B459" s="5"/>
      <c r="C459" s="5"/>
      <c r="D459" s="3" t="s">
        <v>30</v>
      </c>
      <c r="E459" s="4">
        <v>12399</v>
      </c>
      <c r="F459" s="4">
        <v>11941</v>
      </c>
      <c r="G459" s="4">
        <v>11455</v>
      </c>
      <c r="H459" s="4">
        <v>10063</v>
      </c>
      <c r="I459" s="4">
        <v>9313</v>
      </c>
      <c r="J459" s="4">
        <v>8617</v>
      </c>
      <c r="K459" s="4">
        <v>7688</v>
      </c>
      <c r="L459" s="4">
        <v>6928</v>
      </c>
      <c r="M459" s="4">
        <v>6265</v>
      </c>
      <c r="N459" s="4">
        <v>5721</v>
      </c>
      <c r="O459" s="4">
        <v>5182</v>
      </c>
    </row>
    <row r="460" spans="2:15" ht="18" thickBot="1">
      <c r="B460" s="5"/>
      <c r="C460" s="5"/>
      <c r="D460" s="3" t="s">
        <v>31</v>
      </c>
      <c r="E460" s="4">
        <v>5666</v>
      </c>
      <c r="F460" s="4">
        <v>5055</v>
      </c>
      <c r="G460" s="4">
        <v>4536</v>
      </c>
      <c r="H460" s="4">
        <v>4158</v>
      </c>
      <c r="I460" s="4">
        <v>3864</v>
      </c>
      <c r="J460" s="4">
        <v>3424</v>
      </c>
      <c r="K460" s="4">
        <v>3128</v>
      </c>
      <c r="L460" s="4">
        <v>2959</v>
      </c>
      <c r="M460" s="4">
        <v>2749</v>
      </c>
      <c r="N460" s="4">
        <v>2613</v>
      </c>
      <c r="O460" s="4">
        <v>2376</v>
      </c>
    </row>
    <row r="461" spans="2:15" ht="18" thickBot="1">
      <c r="B461" s="5"/>
      <c r="C461" s="5"/>
      <c r="D461" s="3" t="s">
        <v>32</v>
      </c>
      <c r="E461" s="4">
        <v>1636</v>
      </c>
      <c r="F461" s="4">
        <v>1514</v>
      </c>
      <c r="G461" s="4">
        <v>1402</v>
      </c>
      <c r="H461" s="4">
        <v>1356</v>
      </c>
      <c r="I461" s="4">
        <v>1409</v>
      </c>
      <c r="J461" s="4">
        <v>1248</v>
      </c>
      <c r="K461" s="4">
        <v>1139</v>
      </c>
      <c r="L461" s="4">
        <v>1054</v>
      </c>
      <c r="M461" s="4">
        <v>1009</v>
      </c>
      <c r="N461" s="6">
        <v>905</v>
      </c>
      <c r="O461" s="6">
        <v>887</v>
      </c>
    </row>
    <row r="462" spans="2:15" ht="18" thickBot="1">
      <c r="B462" s="5"/>
      <c r="C462" s="5"/>
      <c r="D462" s="3" t="s">
        <v>33</v>
      </c>
      <c r="E462" s="6">
        <v>360</v>
      </c>
      <c r="F462" s="6">
        <v>322</v>
      </c>
      <c r="G462" s="6">
        <v>302</v>
      </c>
      <c r="H462" s="6">
        <v>317</v>
      </c>
      <c r="I462" s="6">
        <v>352</v>
      </c>
      <c r="J462" s="6">
        <v>341</v>
      </c>
      <c r="K462" s="6">
        <v>328</v>
      </c>
      <c r="L462" s="6">
        <v>300</v>
      </c>
      <c r="M462" s="6">
        <v>266</v>
      </c>
      <c r="N462" s="6">
        <v>250</v>
      </c>
      <c r="O462" s="6">
        <v>248</v>
      </c>
    </row>
    <row r="463" spans="2:15" ht="22.2" thickBot="1">
      <c r="B463" s="5"/>
      <c r="C463" s="5"/>
      <c r="D463" s="3" t="s">
        <v>34</v>
      </c>
      <c r="E463" s="6">
        <v>51</v>
      </c>
      <c r="F463" s="6">
        <v>53</v>
      </c>
      <c r="G463" s="6">
        <v>53</v>
      </c>
      <c r="H463" s="6">
        <v>61</v>
      </c>
      <c r="I463" s="6">
        <v>323</v>
      </c>
      <c r="J463" s="6">
        <v>305</v>
      </c>
      <c r="K463" s="6">
        <v>292</v>
      </c>
      <c r="L463" s="6">
        <v>273</v>
      </c>
      <c r="M463" s="6">
        <v>269</v>
      </c>
      <c r="N463" s="6">
        <v>243</v>
      </c>
      <c r="O463" s="6">
        <v>223</v>
      </c>
    </row>
    <row r="464" spans="2:15" ht="18" thickBot="1">
      <c r="B464" s="3" t="s">
        <v>57</v>
      </c>
      <c r="C464" s="3" t="s">
        <v>35</v>
      </c>
      <c r="D464" s="3" t="s">
        <v>13</v>
      </c>
      <c r="E464" s="4">
        <v>413076</v>
      </c>
      <c r="F464" s="4">
        <v>412078</v>
      </c>
      <c r="G464" s="4">
        <v>408451</v>
      </c>
      <c r="H464" s="4">
        <v>416167</v>
      </c>
      <c r="I464" s="4">
        <v>429025</v>
      </c>
      <c r="J464" s="4">
        <v>435107</v>
      </c>
      <c r="K464" s="4">
        <v>438163</v>
      </c>
      <c r="L464" s="4">
        <v>445401</v>
      </c>
      <c r="M464" s="4">
        <v>451477</v>
      </c>
      <c r="N464" s="4">
        <v>451258</v>
      </c>
      <c r="O464" s="4">
        <v>454288</v>
      </c>
    </row>
    <row r="465" spans="2:15" ht="18" thickBot="1">
      <c r="B465" s="5"/>
      <c r="C465" s="5"/>
      <c r="D465" s="3" t="s">
        <v>14</v>
      </c>
      <c r="E465" s="4">
        <v>10261</v>
      </c>
      <c r="F465" s="4">
        <v>10533</v>
      </c>
      <c r="G465" s="4">
        <v>10993</v>
      </c>
      <c r="H465" s="4">
        <v>12097</v>
      </c>
      <c r="I465" s="4">
        <v>13239</v>
      </c>
      <c r="J465" s="4">
        <v>14840</v>
      </c>
      <c r="K465" s="4">
        <v>16015</v>
      </c>
      <c r="L465" s="4">
        <v>17417</v>
      </c>
      <c r="M465" s="4">
        <v>19325</v>
      </c>
      <c r="N465" s="4">
        <v>20419</v>
      </c>
      <c r="O465" s="4">
        <v>21168</v>
      </c>
    </row>
    <row r="466" spans="2:15" ht="18" thickBot="1">
      <c r="B466" s="5"/>
      <c r="C466" s="5"/>
      <c r="D466" s="3" t="s">
        <v>15</v>
      </c>
      <c r="E466" s="4">
        <v>16696</v>
      </c>
      <c r="F466" s="4">
        <v>17596</v>
      </c>
      <c r="G466" s="4">
        <v>18345</v>
      </c>
      <c r="H466" s="4">
        <v>19891</v>
      </c>
      <c r="I466" s="4">
        <v>20913</v>
      </c>
      <c r="J466" s="4">
        <v>21503</v>
      </c>
      <c r="K466" s="4">
        <v>21796</v>
      </c>
      <c r="L466" s="4">
        <v>22360</v>
      </c>
      <c r="M466" s="4">
        <v>22452</v>
      </c>
      <c r="N466" s="4">
        <v>22079</v>
      </c>
      <c r="O466" s="4">
        <v>21579</v>
      </c>
    </row>
    <row r="467" spans="2:15" ht="18" thickBot="1">
      <c r="B467" s="5"/>
      <c r="C467" s="5"/>
      <c r="D467" s="3" t="s">
        <v>16</v>
      </c>
      <c r="E467" s="4">
        <v>22997</v>
      </c>
      <c r="F467" s="4">
        <v>22868</v>
      </c>
      <c r="G467" s="4">
        <v>23049</v>
      </c>
      <c r="H467" s="4">
        <v>23172</v>
      </c>
      <c r="I467" s="4">
        <v>23247</v>
      </c>
      <c r="J467" s="4">
        <v>22494</v>
      </c>
      <c r="K467" s="4">
        <v>22891</v>
      </c>
      <c r="L467" s="4">
        <v>22771</v>
      </c>
      <c r="M467" s="4">
        <v>22643</v>
      </c>
      <c r="N467" s="4">
        <v>23026</v>
      </c>
      <c r="O467" s="4">
        <v>24453</v>
      </c>
    </row>
    <row r="468" spans="2:15" ht="18" thickBot="1">
      <c r="B468" s="5"/>
      <c r="C468" s="5"/>
      <c r="D468" s="3" t="s">
        <v>17</v>
      </c>
      <c r="E468" s="4">
        <v>22133</v>
      </c>
      <c r="F468" s="4">
        <v>22248</v>
      </c>
      <c r="G468" s="4">
        <v>21798</v>
      </c>
      <c r="H468" s="4">
        <v>21566</v>
      </c>
      <c r="I468" s="4">
        <v>22318</v>
      </c>
      <c r="J468" s="4">
        <v>23731</v>
      </c>
      <c r="K468" s="4">
        <v>24291</v>
      </c>
      <c r="L468" s="4">
        <v>25470</v>
      </c>
      <c r="M468" s="4">
        <v>26751</v>
      </c>
      <c r="N468" s="4">
        <v>27641</v>
      </c>
      <c r="O468" s="4">
        <v>28153</v>
      </c>
    </row>
    <row r="469" spans="2:15" ht="18" thickBot="1">
      <c r="B469" s="5"/>
      <c r="C469" s="5"/>
      <c r="D469" s="3" t="s">
        <v>18</v>
      </c>
      <c r="E469" s="4">
        <v>22058</v>
      </c>
      <c r="F469" s="4">
        <v>22412</v>
      </c>
      <c r="G469" s="4">
        <v>22806</v>
      </c>
      <c r="H469" s="4">
        <v>23926</v>
      </c>
      <c r="I469" s="4">
        <v>25343</v>
      </c>
      <c r="J469" s="4">
        <v>25851</v>
      </c>
      <c r="K469" s="4">
        <v>26556</v>
      </c>
      <c r="L469" s="4">
        <v>27414</v>
      </c>
      <c r="M469" s="4">
        <v>28330</v>
      </c>
      <c r="N469" s="4">
        <v>28806</v>
      </c>
      <c r="O469" s="4">
        <v>28928</v>
      </c>
    </row>
    <row r="470" spans="2:15" ht="18" thickBot="1">
      <c r="B470" s="5"/>
      <c r="C470" s="5"/>
      <c r="D470" s="3" t="s">
        <v>19</v>
      </c>
      <c r="E470" s="4">
        <v>27814</v>
      </c>
      <c r="F470" s="4">
        <v>28330</v>
      </c>
      <c r="G470" s="4">
        <v>28073</v>
      </c>
      <c r="H470" s="4">
        <v>28843</v>
      </c>
      <c r="I470" s="4">
        <v>30404</v>
      </c>
      <c r="J470" s="4">
        <v>31347</v>
      </c>
      <c r="K470" s="4">
        <v>31473</v>
      </c>
      <c r="L470" s="4">
        <v>31819</v>
      </c>
      <c r="M470" s="4">
        <v>31695</v>
      </c>
      <c r="N470" s="4">
        <v>31448</v>
      </c>
      <c r="O470" s="4">
        <v>32252</v>
      </c>
    </row>
    <row r="471" spans="2:15" ht="18" thickBot="1">
      <c r="B471" s="5"/>
      <c r="C471" s="5"/>
      <c r="D471" s="3" t="s">
        <v>20</v>
      </c>
      <c r="E471" s="4">
        <v>30016</v>
      </c>
      <c r="F471" s="4">
        <v>29664</v>
      </c>
      <c r="G471" s="4">
        <v>28905</v>
      </c>
      <c r="H471" s="4">
        <v>29274</v>
      </c>
      <c r="I471" s="4">
        <v>30207</v>
      </c>
      <c r="J471" s="4">
        <v>31463</v>
      </c>
      <c r="K471" s="4">
        <v>31783</v>
      </c>
      <c r="L471" s="4">
        <v>33723</v>
      </c>
      <c r="M471" s="4">
        <v>36337</v>
      </c>
      <c r="N471" s="4">
        <v>38562</v>
      </c>
      <c r="O471" s="4">
        <v>41020</v>
      </c>
    </row>
    <row r="472" spans="2:15" ht="18" thickBot="1">
      <c r="B472" s="5"/>
      <c r="C472" s="5"/>
      <c r="D472" s="3" t="s">
        <v>21</v>
      </c>
      <c r="E472" s="4">
        <v>28329</v>
      </c>
      <c r="F472" s="4">
        <v>28467</v>
      </c>
      <c r="G472" s="4">
        <v>28894</v>
      </c>
      <c r="H472" s="4">
        <v>31312</v>
      </c>
      <c r="I472" s="4">
        <v>34113</v>
      </c>
      <c r="J472" s="4">
        <v>36523</v>
      </c>
      <c r="K472" s="4">
        <v>38462</v>
      </c>
      <c r="L472" s="4">
        <v>39061</v>
      </c>
      <c r="M472" s="4">
        <v>39709</v>
      </c>
      <c r="N472" s="4">
        <v>39418</v>
      </c>
      <c r="O472" s="4">
        <v>38876</v>
      </c>
    </row>
    <row r="473" spans="2:15" ht="18" thickBot="1">
      <c r="B473" s="5"/>
      <c r="C473" s="5"/>
      <c r="D473" s="3" t="s">
        <v>22</v>
      </c>
      <c r="E473" s="4">
        <v>35539</v>
      </c>
      <c r="F473" s="4">
        <v>36879</v>
      </c>
      <c r="G473" s="4">
        <v>36386</v>
      </c>
      <c r="H473" s="4">
        <v>37165</v>
      </c>
      <c r="I473" s="4">
        <v>37601</v>
      </c>
      <c r="J473" s="4">
        <v>37414</v>
      </c>
      <c r="K473" s="4">
        <v>38118</v>
      </c>
      <c r="L473" s="4">
        <v>40042</v>
      </c>
      <c r="M473" s="4">
        <v>41457</v>
      </c>
      <c r="N473" s="4">
        <v>42551</v>
      </c>
      <c r="O473" s="4">
        <v>44217</v>
      </c>
    </row>
    <row r="474" spans="2:15" ht="18" thickBot="1">
      <c r="B474" s="5"/>
      <c r="C474" s="5"/>
      <c r="D474" s="3" t="s">
        <v>23</v>
      </c>
      <c r="E474" s="4">
        <v>36424</v>
      </c>
      <c r="F474" s="4">
        <v>36367</v>
      </c>
      <c r="G474" s="4">
        <v>37603</v>
      </c>
      <c r="H474" s="4">
        <v>38727</v>
      </c>
      <c r="I474" s="4">
        <v>40591</v>
      </c>
      <c r="J474" s="4">
        <v>42069</v>
      </c>
      <c r="K474" s="4">
        <v>42630</v>
      </c>
      <c r="L474" s="4">
        <v>42631</v>
      </c>
      <c r="M474" s="4">
        <v>41978</v>
      </c>
      <c r="N474" s="4">
        <v>39677</v>
      </c>
      <c r="O474" s="4">
        <v>38227</v>
      </c>
    </row>
    <row r="475" spans="2:15" ht="18" thickBot="1">
      <c r="B475" s="5"/>
      <c r="C475" s="5"/>
      <c r="D475" s="3" t="s">
        <v>24</v>
      </c>
      <c r="E475" s="4">
        <v>37836</v>
      </c>
      <c r="F475" s="4">
        <v>37715</v>
      </c>
      <c r="G475" s="4">
        <v>36644</v>
      </c>
      <c r="H475" s="4">
        <v>36093</v>
      </c>
      <c r="I475" s="4">
        <v>35015</v>
      </c>
      <c r="J475" s="4">
        <v>33815</v>
      </c>
      <c r="K475" s="4">
        <v>32956</v>
      </c>
      <c r="L475" s="4">
        <v>32349</v>
      </c>
      <c r="M475" s="4">
        <v>32311</v>
      </c>
      <c r="N475" s="4">
        <v>33063</v>
      </c>
      <c r="O475" s="4">
        <v>33781</v>
      </c>
    </row>
    <row r="476" spans="2:15" ht="18" thickBot="1">
      <c r="B476" s="5"/>
      <c r="C476" s="5"/>
      <c r="D476" s="3" t="s">
        <v>25</v>
      </c>
      <c r="E476" s="4">
        <v>29130</v>
      </c>
      <c r="F476" s="4">
        <v>28032</v>
      </c>
      <c r="G476" s="4">
        <v>27010</v>
      </c>
      <c r="H476" s="4">
        <v>26998</v>
      </c>
      <c r="I476" s="4">
        <v>28729</v>
      </c>
      <c r="J476" s="4">
        <v>29565</v>
      </c>
      <c r="K476" s="4">
        <v>29880</v>
      </c>
      <c r="L476" s="4">
        <v>30876</v>
      </c>
      <c r="M476" s="4">
        <v>31733</v>
      </c>
      <c r="N476" s="4">
        <v>31305</v>
      </c>
      <c r="O476" s="4">
        <v>31596</v>
      </c>
    </row>
    <row r="477" spans="2:15" ht="18" thickBot="1">
      <c r="B477" s="5"/>
      <c r="C477" s="5"/>
      <c r="D477" s="3" t="s">
        <v>26</v>
      </c>
      <c r="E477" s="4">
        <v>25108</v>
      </c>
      <c r="F477" s="4">
        <v>25306</v>
      </c>
      <c r="G477" s="4">
        <v>25598</v>
      </c>
      <c r="H477" s="4">
        <v>26425</v>
      </c>
      <c r="I477" s="4">
        <v>27136</v>
      </c>
      <c r="J477" s="4">
        <v>27356</v>
      </c>
      <c r="K477" s="4">
        <v>26561</v>
      </c>
      <c r="L477" s="4">
        <v>26263</v>
      </c>
      <c r="M477" s="4">
        <v>25772</v>
      </c>
      <c r="N477" s="4">
        <v>23983</v>
      </c>
      <c r="O477" s="4">
        <v>22569</v>
      </c>
    </row>
    <row r="478" spans="2:15" ht="18" thickBot="1">
      <c r="B478" s="5"/>
      <c r="C478" s="5"/>
      <c r="D478" s="3" t="s">
        <v>27</v>
      </c>
      <c r="E478" s="4">
        <v>23612</v>
      </c>
      <c r="F478" s="4">
        <v>22880</v>
      </c>
      <c r="G478" s="4">
        <v>22066</v>
      </c>
      <c r="H478" s="4">
        <v>21831</v>
      </c>
      <c r="I478" s="4">
        <v>20838</v>
      </c>
      <c r="J478" s="4">
        <v>19412</v>
      </c>
      <c r="K478" s="4">
        <v>18978</v>
      </c>
      <c r="L478" s="4">
        <v>18901</v>
      </c>
      <c r="M478" s="4">
        <v>18608</v>
      </c>
      <c r="N478" s="4">
        <v>18833</v>
      </c>
      <c r="O478" s="4">
        <v>18469</v>
      </c>
    </row>
    <row r="479" spans="2:15" ht="18" thickBot="1">
      <c r="B479" s="5"/>
      <c r="C479" s="5"/>
      <c r="D479" s="3" t="s">
        <v>28</v>
      </c>
      <c r="E479" s="4">
        <v>16935</v>
      </c>
      <c r="F479" s="4">
        <v>16365</v>
      </c>
      <c r="G479" s="4">
        <v>15839</v>
      </c>
      <c r="H479" s="4">
        <v>15534</v>
      </c>
      <c r="I479" s="4">
        <v>16353</v>
      </c>
      <c r="J479" s="4">
        <v>15893</v>
      </c>
      <c r="K479" s="4">
        <v>15167</v>
      </c>
      <c r="L479" s="4">
        <v>14518</v>
      </c>
      <c r="M479" s="4">
        <v>13971</v>
      </c>
      <c r="N479" s="4">
        <v>13195</v>
      </c>
      <c r="O479" s="4">
        <v>12770</v>
      </c>
    </row>
    <row r="480" spans="2:15" ht="18" thickBot="1">
      <c r="B480" s="5"/>
      <c r="C480" s="5"/>
      <c r="D480" s="3" t="s">
        <v>29</v>
      </c>
      <c r="E480" s="4">
        <v>13512</v>
      </c>
      <c r="F480" s="4">
        <v>12722</v>
      </c>
      <c r="G480" s="4">
        <v>11742</v>
      </c>
      <c r="H480" s="4">
        <v>11236</v>
      </c>
      <c r="I480" s="4">
        <v>11114</v>
      </c>
      <c r="J480" s="4">
        <v>10646</v>
      </c>
      <c r="K480" s="4">
        <v>10177</v>
      </c>
      <c r="L480" s="4">
        <v>9825</v>
      </c>
      <c r="M480" s="4">
        <v>8959</v>
      </c>
      <c r="N480" s="4">
        <v>8221</v>
      </c>
      <c r="O480" s="4">
        <v>7793</v>
      </c>
    </row>
    <row r="481" spans="2:15" ht="18" thickBot="1">
      <c r="B481" s="5"/>
      <c r="C481" s="5"/>
      <c r="D481" s="3" t="s">
        <v>30</v>
      </c>
      <c r="E481" s="4">
        <v>8450</v>
      </c>
      <c r="F481" s="4">
        <v>7972</v>
      </c>
      <c r="G481" s="4">
        <v>7305</v>
      </c>
      <c r="H481" s="4">
        <v>6808</v>
      </c>
      <c r="I481" s="4">
        <v>6470</v>
      </c>
      <c r="J481" s="4">
        <v>6239</v>
      </c>
      <c r="K481" s="4">
        <v>5809</v>
      </c>
      <c r="L481" s="4">
        <v>5477</v>
      </c>
      <c r="M481" s="4">
        <v>5099</v>
      </c>
      <c r="N481" s="4">
        <v>4804</v>
      </c>
      <c r="O481" s="4">
        <v>4390</v>
      </c>
    </row>
    <row r="482" spans="2:15" ht="18" thickBot="1">
      <c r="B482" s="5"/>
      <c r="C482" s="5"/>
      <c r="D482" s="3" t="s">
        <v>31</v>
      </c>
      <c r="E482" s="4">
        <v>4228</v>
      </c>
      <c r="F482" s="4">
        <v>3893</v>
      </c>
      <c r="G482" s="4">
        <v>3641</v>
      </c>
      <c r="H482" s="4">
        <v>3424</v>
      </c>
      <c r="I482" s="4">
        <v>3329</v>
      </c>
      <c r="J482" s="4">
        <v>2960</v>
      </c>
      <c r="K482" s="4">
        <v>2782</v>
      </c>
      <c r="L482" s="4">
        <v>2754</v>
      </c>
      <c r="M482" s="4">
        <v>2680</v>
      </c>
      <c r="N482" s="4">
        <v>2603</v>
      </c>
      <c r="O482" s="4">
        <v>2522</v>
      </c>
    </row>
    <row r="483" spans="2:15" ht="18" thickBot="1">
      <c r="B483" s="5"/>
      <c r="C483" s="5"/>
      <c r="D483" s="3" t="s">
        <v>32</v>
      </c>
      <c r="E483" s="4">
        <v>1533</v>
      </c>
      <c r="F483" s="4">
        <v>1398</v>
      </c>
      <c r="G483" s="4">
        <v>1345</v>
      </c>
      <c r="H483" s="4">
        <v>1369</v>
      </c>
      <c r="I483" s="4">
        <v>1412</v>
      </c>
      <c r="J483" s="4">
        <v>1365</v>
      </c>
      <c r="K483" s="4">
        <v>1244</v>
      </c>
      <c r="L483" s="4">
        <v>1227</v>
      </c>
      <c r="M483" s="4">
        <v>1139</v>
      </c>
      <c r="N483" s="4">
        <v>1124</v>
      </c>
      <c r="O483" s="4">
        <v>1072</v>
      </c>
    </row>
    <row r="484" spans="2:15" ht="18" thickBot="1">
      <c r="B484" s="5"/>
      <c r="C484" s="5"/>
      <c r="D484" s="3" t="s">
        <v>33</v>
      </c>
      <c r="E484" s="6">
        <v>402</v>
      </c>
      <c r="F484" s="6">
        <v>367</v>
      </c>
      <c r="G484" s="6">
        <v>355</v>
      </c>
      <c r="H484" s="6">
        <v>382</v>
      </c>
      <c r="I484" s="6">
        <v>420</v>
      </c>
      <c r="J484" s="6">
        <v>412</v>
      </c>
      <c r="K484" s="6">
        <v>407</v>
      </c>
      <c r="L484" s="6">
        <v>322</v>
      </c>
      <c r="M484" s="6">
        <v>334</v>
      </c>
      <c r="N484" s="6">
        <v>317</v>
      </c>
      <c r="O484" s="6">
        <v>299</v>
      </c>
    </row>
    <row r="485" spans="2:15" ht="22.2" thickBot="1">
      <c r="B485" s="5"/>
      <c r="C485" s="5"/>
      <c r="D485" s="3" t="s">
        <v>34</v>
      </c>
      <c r="E485" s="6">
        <v>63</v>
      </c>
      <c r="F485" s="6">
        <v>64</v>
      </c>
      <c r="G485" s="6">
        <v>54</v>
      </c>
      <c r="H485" s="6">
        <v>94</v>
      </c>
      <c r="I485" s="6">
        <v>233</v>
      </c>
      <c r="J485" s="6">
        <v>209</v>
      </c>
      <c r="K485" s="6">
        <v>187</v>
      </c>
      <c r="L485" s="6">
        <v>181</v>
      </c>
      <c r="M485" s="6">
        <v>194</v>
      </c>
      <c r="N485" s="6">
        <v>183</v>
      </c>
      <c r="O485" s="6">
        <v>154</v>
      </c>
    </row>
    <row r="486" spans="2:15" ht="18" thickBot="1">
      <c r="B486" s="3" t="s">
        <v>58</v>
      </c>
      <c r="C486" s="3" t="s">
        <v>35</v>
      </c>
      <c r="D486" s="3" t="s">
        <v>13</v>
      </c>
      <c r="E486" s="4">
        <v>563215</v>
      </c>
      <c r="F486" s="4">
        <v>550282</v>
      </c>
      <c r="G486" s="4">
        <v>534103</v>
      </c>
      <c r="H486" s="4">
        <v>537800</v>
      </c>
      <c r="I486" s="4">
        <v>544055</v>
      </c>
      <c r="J486" s="4">
        <v>550209</v>
      </c>
      <c r="K486" s="4">
        <v>547453</v>
      </c>
      <c r="L486" s="4">
        <v>561052</v>
      </c>
      <c r="M486" s="4">
        <v>572140</v>
      </c>
      <c r="N486" s="4">
        <v>581760</v>
      </c>
      <c r="O486" s="4">
        <v>583446</v>
      </c>
    </row>
    <row r="487" spans="2:15" ht="18" thickBot="1">
      <c r="B487" s="5"/>
      <c r="C487" s="5"/>
      <c r="D487" s="3" t="s">
        <v>14</v>
      </c>
      <c r="E487" s="4">
        <v>12339</v>
      </c>
      <c r="F487" s="4">
        <v>12078</v>
      </c>
      <c r="G487" s="4">
        <v>11541</v>
      </c>
      <c r="H487" s="4">
        <v>12418</v>
      </c>
      <c r="I487" s="4">
        <v>13675</v>
      </c>
      <c r="J487" s="4">
        <v>15439</v>
      </c>
      <c r="K487" s="4">
        <v>16532</v>
      </c>
      <c r="L487" s="4">
        <v>18374</v>
      </c>
      <c r="M487" s="4">
        <v>20342</v>
      </c>
      <c r="N487" s="4">
        <v>21917</v>
      </c>
      <c r="O487" s="4">
        <v>21978</v>
      </c>
    </row>
    <row r="488" spans="2:15" ht="18" thickBot="1">
      <c r="B488" s="5"/>
      <c r="C488" s="5"/>
      <c r="D488" s="3" t="s">
        <v>15</v>
      </c>
      <c r="E488" s="4">
        <v>20970</v>
      </c>
      <c r="F488" s="4">
        <v>21041</v>
      </c>
      <c r="G488" s="4">
        <v>20908</v>
      </c>
      <c r="H488" s="4">
        <v>22430</v>
      </c>
      <c r="I488" s="4">
        <v>23210</v>
      </c>
      <c r="J488" s="4">
        <v>23402</v>
      </c>
      <c r="K488" s="4">
        <v>22889</v>
      </c>
      <c r="L488" s="4">
        <v>23210</v>
      </c>
      <c r="M488" s="4">
        <v>23318</v>
      </c>
      <c r="N488" s="4">
        <v>23122</v>
      </c>
      <c r="O488" s="4">
        <v>22066</v>
      </c>
    </row>
    <row r="489" spans="2:15" ht="18" thickBot="1">
      <c r="B489" s="5"/>
      <c r="C489" s="5"/>
      <c r="D489" s="3" t="s">
        <v>16</v>
      </c>
      <c r="E489" s="4">
        <v>32457</v>
      </c>
      <c r="F489" s="4">
        <v>30969</v>
      </c>
      <c r="G489" s="4">
        <v>30014</v>
      </c>
      <c r="H489" s="4">
        <v>29848</v>
      </c>
      <c r="I489" s="4">
        <v>29194</v>
      </c>
      <c r="J489" s="4">
        <v>28114</v>
      </c>
      <c r="K489" s="4">
        <v>27476</v>
      </c>
      <c r="L489" s="4">
        <v>27231</v>
      </c>
      <c r="M489" s="4">
        <v>26940</v>
      </c>
      <c r="N489" s="4">
        <v>27811</v>
      </c>
      <c r="O489" s="4">
        <v>29616</v>
      </c>
    </row>
    <row r="490" spans="2:15" ht="18" thickBot="1">
      <c r="B490" s="5"/>
      <c r="C490" s="5"/>
      <c r="D490" s="3" t="s">
        <v>17</v>
      </c>
      <c r="E490" s="4">
        <v>31305</v>
      </c>
      <c r="F490" s="4">
        <v>31056</v>
      </c>
      <c r="G490" s="4">
        <v>30275</v>
      </c>
      <c r="H490" s="4">
        <v>29473</v>
      </c>
      <c r="I490" s="4">
        <v>30089</v>
      </c>
      <c r="J490" s="4">
        <v>32497</v>
      </c>
      <c r="K490" s="4">
        <v>33643</v>
      </c>
      <c r="L490" s="4">
        <v>35880</v>
      </c>
      <c r="M490" s="4">
        <v>38324</v>
      </c>
      <c r="N490" s="4">
        <v>40394</v>
      </c>
      <c r="O490" s="4">
        <v>41409</v>
      </c>
    </row>
    <row r="491" spans="2:15" ht="18" thickBot="1">
      <c r="B491" s="5"/>
      <c r="C491" s="5"/>
      <c r="D491" s="3" t="s">
        <v>18</v>
      </c>
      <c r="E491" s="4">
        <v>29000</v>
      </c>
      <c r="F491" s="4">
        <v>29633</v>
      </c>
      <c r="G491" s="4">
        <v>30584</v>
      </c>
      <c r="H491" s="4">
        <v>32190</v>
      </c>
      <c r="I491" s="4">
        <v>33765</v>
      </c>
      <c r="J491" s="4">
        <v>34690</v>
      </c>
      <c r="K491" s="4">
        <v>35734</v>
      </c>
      <c r="L491" s="4">
        <v>37714</v>
      </c>
      <c r="M491" s="4">
        <v>39328</v>
      </c>
      <c r="N491" s="4">
        <v>40443</v>
      </c>
      <c r="O491" s="4">
        <v>41272</v>
      </c>
    </row>
    <row r="492" spans="2:15" ht="18" thickBot="1">
      <c r="B492" s="5"/>
      <c r="C492" s="5"/>
      <c r="D492" s="3" t="s">
        <v>19</v>
      </c>
      <c r="E492" s="4">
        <v>39063</v>
      </c>
      <c r="F492" s="4">
        <v>39666</v>
      </c>
      <c r="G492" s="4">
        <v>39035</v>
      </c>
      <c r="H492" s="4">
        <v>40033</v>
      </c>
      <c r="I492" s="4">
        <v>41597</v>
      </c>
      <c r="J492" s="4">
        <v>42754</v>
      </c>
      <c r="K492" s="4">
        <v>42140</v>
      </c>
      <c r="L492" s="4">
        <v>43060</v>
      </c>
      <c r="M492" s="4">
        <v>43526</v>
      </c>
      <c r="N492" s="4">
        <v>44306</v>
      </c>
      <c r="O492" s="4">
        <v>45412</v>
      </c>
    </row>
    <row r="493" spans="2:15" ht="18" thickBot="1">
      <c r="B493" s="5"/>
      <c r="C493" s="5"/>
      <c r="D493" s="3" t="s">
        <v>20</v>
      </c>
      <c r="E493" s="4">
        <v>43926</v>
      </c>
      <c r="F493" s="4">
        <v>41937</v>
      </c>
      <c r="G493" s="4">
        <v>39542</v>
      </c>
      <c r="H493" s="4">
        <v>39193</v>
      </c>
      <c r="I493" s="4">
        <v>40207</v>
      </c>
      <c r="J493" s="4">
        <v>41270</v>
      </c>
      <c r="K493" s="4">
        <v>41547</v>
      </c>
      <c r="L493" s="4">
        <v>44424</v>
      </c>
      <c r="M493" s="4">
        <v>48499</v>
      </c>
      <c r="N493" s="4">
        <v>52913</v>
      </c>
      <c r="O493" s="4">
        <v>55839</v>
      </c>
    </row>
    <row r="494" spans="2:15" ht="18" thickBot="1">
      <c r="B494" s="5"/>
      <c r="C494" s="5"/>
      <c r="D494" s="3" t="s">
        <v>21</v>
      </c>
      <c r="E494" s="4">
        <v>39236</v>
      </c>
      <c r="F494" s="4">
        <v>38439</v>
      </c>
      <c r="G494" s="4">
        <v>37583</v>
      </c>
      <c r="H494" s="4">
        <v>39925</v>
      </c>
      <c r="I494" s="4">
        <v>43175</v>
      </c>
      <c r="J494" s="4">
        <v>45900</v>
      </c>
      <c r="K494" s="4">
        <v>47747</v>
      </c>
      <c r="L494" s="4">
        <v>48713</v>
      </c>
      <c r="M494" s="4">
        <v>49432</v>
      </c>
      <c r="N494" s="4">
        <v>49421</v>
      </c>
      <c r="O494" s="4">
        <v>47967</v>
      </c>
    </row>
    <row r="495" spans="2:15" ht="18" thickBot="1">
      <c r="B495" s="5"/>
      <c r="C495" s="5"/>
      <c r="D495" s="3" t="s">
        <v>22</v>
      </c>
      <c r="E495" s="4">
        <v>49825</v>
      </c>
      <c r="F495" s="4">
        <v>49978</v>
      </c>
      <c r="G495" s="4">
        <v>47401</v>
      </c>
      <c r="H495" s="4">
        <v>47773</v>
      </c>
      <c r="I495" s="4">
        <v>47545</v>
      </c>
      <c r="J495" s="4">
        <v>46859</v>
      </c>
      <c r="K495" s="4">
        <v>45946</v>
      </c>
      <c r="L495" s="4">
        <v>47556</v>
      </c>
      <c r="M495" s="4">
        <v>49023</v>
      </c>
      <c r="N495" s="4">
        <v>51463</v>
      </c>
      <c r="O495" s="4">
        <v>52809</v>
      </c>
    </row>
    <row r="496" spans="2:15" ht="18" thickBot="1">
      <c r="B496" s="5"/>
      <c r="C496" s="5"/>
      <c r="D496" s="3" t="s">
        <v>23</v>
      </c>
      <c r="E496" s="4">
        <v>52029</v>
      </c>
      <c r="F496" s="4">
        <v>49882</v>
      </c>
      <c r="G496" s="4">
        <v>49664</v>
      </c>
      <c r="H496" s="4">
        <v>50737</v>
      </c>
      <c r="I496" s="4">
        <v>52514</v>
      </c>
      <c r="J496" s="4">
        <v>53979</v>
      </c>
      <c r="K496" s="4">
        <v>54344</v>
      </c>
      <c r="L496" s="4">
        <v>55328</v>
      </c>
      <c r="M496" s="4">
        <v>55395</v>
      </c>
      <c r="N496" s="4">
        <v>53580</v>
      </c>
      <c r="O496" s="4">
        <v>52336</v>
      </c>
    </row>
    <row r="497" spans="2:15" ht="18" thickBot="1">
      <c r="B497" s="5"/>
      <c r="C497" s="5"/>
      <c r="D497" s="3" t="s">
        <v>24</v>
      </c>
      <c r="E497" s="4">
        <v>50334</v>
      </c>
      <c r="F497" s="4">
        <v>49807</v>
      </c>
      <c r="G497" s="4">
        <v>48506</v>
      </c>
      <c r="H497" s="4">
        <v>47528</v>
      </c>
      <c r="I497" s="4">
        <v>44957</v>
      </c>
      <c r="J497" s="4">
        <v>44027</v>
      </c>
      <c r="K497" s="4">
        <v>42844</v>
      </c>
      <c r="L497" s="4">
        <v>43257</v>
      </c>
      <c r="M497" s="4">
        <v>43568</v>
      </c>
      <c r="N497" s="4">
        <v>45399</v>
      </c>
      <c r="O497" s="4">
        <v>46416</v>
      </c>
    </row>
    <row r="498" spans="2:15" ht="18" thickBot="1">
      <c r="B498" s="5"/>
      <c r="C498" s="5"/>
      <c r="D498" s="3" t="s">
        <v>25</v>
      </c>
      <c r="E498" s="4">
        <v>38156</v>
      </c>
      <c r="F498" s="4">
        <v>36535</v>
      </c>
      <c r="G498" s="4">
        <v>35116</v>
      </c>
      <c r="H498" s="4">
        <v>34937</v>
      </c>
      <c r="I498" s="4">
        <v>35919</v>
      </c>
      <c r="J498" s="4">
        <v>36818</v>
      </c>
      <c r="K498" s="4">
        <v>36872</v>
      </c>
      <c r="L498" s="4">
        <v>38360</v>
      </c>
      <c r="M498" s="4">
        <v>39723</v>
      </c>
      <c r="N498" s="4">
        <v>39960</v>
      </c>
      <c r="O498" s="4">
        <v>40316</v>
      </c>
    </row>
    <row r="499" spans="2:15" ht="18" thickBot="1">
      <c r="B499" s="5"/>
      <c r="C499" s="5"/>
      <c r="D499" s="3" t="s">
        <v>26</v>
      </c>
      <c r="E499" s="4">
        <v>33105</v>
      </c>
      <c r="F499" s="4">
        <v>32655</v>
      </c>
      <c r="G499" s="4">
        <v>32219</v>
      </c>
      <c r="H499" s="4">
        <v>33089</v>
      </c>
      <c r="I499" s="4">
        <v>33112</v>
      </c>
      <c r="J499" s="4">
        <v>33435</v>
      </c>
      <c r="K499" s="4">
        <v>32654</v>
      </c>
      <c r="L499" s="4">
        <v>32885</v>
      </c>
      <c r="M499" s="4">
        <v>32791</v>
      </c>
      <c r="N499" s="4">
        <v>30701</v>
      </c>
      <c r="O499" s="4">
        <v>28566</v>
      </c>
    </row>
    <row r="500" spans="2:15" ht="18" thickBot="1">
      <c r="B500" s="5"/>
      <c r="C500" s="5"/>
      <c r="D500" s="3" t="s">
        <v>27</v>
      </c>
      <c r="E500" s="4">
        <v>31363</v>
      </c>
      <c r="F500" s="4">
        <v>30369</v>
      </c>
      <c r="G500" s="4">
        <v>29094</v>
      </c>
      <c r="H500" s="4">
        <v>28635</v>
      </c>
      <c r="I500" s="4">
        <v>26516</v>
      </c>
      <c r="J500" s="4">
        <v>24599</v>
      </c>
      <c r="K500" s="4">
        <v>23679</v>
      </c>
      <c r="L500" s="4">
        <v>23751</v>
      </c>
      <c r="M500" s="4">
        <v>22953</v>
      </c>
      <c r="N500" s="4">
        <v>23536</v>
      </c>
      <c r="O500" s="4">
        <v>22685</v>
      </c>
    </row>
    <row r="501" spans="2:15" ht="18" thickBot="1">
      <c r="B501" s="5"/>
      <c r="C501" s="5"/>
      <c r="D501" s="3" t="s">
        <v>28</v>
      </c>
      <c r="E501" s="4">
        <v>23302</v>
      </c>
      <c r="F501" s="4">
        <v>22093</v>
      </c>
      <c r="G501" s="4">
        <v>21203</v>
      </c>
      <c r="H501" s="4">
        <v>20186</v>
      </c>
      <c r="I501" s="4">
        <v>20630</v>
      </c>
      <c r="J501" s="4">
        <v>19859</v>
      </c>
      <c r="K501" s="4">
        <v>18636</v>
      </c>
      <c r="L501" s="4">
        <v>17572</v>
      </c>
      <c r="M501" s="4">
        <v>16798</v>
      </c>
      <c r="N501" s="4">
        <v>15961</v>
      </c>
      <c r="O501" s="4">
        <v>15323</v>
      </c>
    </row>
    <row r="502" spans="2:15" ht="18" thickBot="1">
      <c r="B502" s="5"/>
      <c r="C502" s="5"/>
      <c r="D502" s="3" t="s">
        <v>29</v>
      </c>
      <c r="E502" s="4">
        <v>18079</v>
      </c>
      <c r="F502" s="4">
        <v>16802</v>
      </c>
      <c r="G502" s="4">
        <v>15322</v>
      </c>
      <c r="H502" s="4">
        <v>14430</v>
      </c>
      <c r="I502" s="4">
        <v>13589</v>
      </c>
      <c r="J502" s="4">
        <v>13042</v>
      </c>
      <c r="K502" s="4">
        <v>12153</v>
      </c>
      <c r="L502" s="4">
        <v>11706</v>
      </c>
      <c r="M502" s="4">
        <v>10716</v>
      </c>
      <c r="N502" s="4">
        <v>9902</v>
      </c>
      <c r="O502" s="4">
        <v>9201</v>
      </c>
    </row>
    <row r="503" spans="2:15" ht="18" thickBot="1">
      <c r="B503" s="5"/>
      <c r="C503" s="5"/>
      <c r="D503" s="3" t="s">
        <v>30</v>
      </c>
      <c r="E503" s="4">
        <v>10834</v>
      </c>
      <c r="F503" s="4">
        <v>10031</v>
      </c>
      <c r="G503" s="4">
        <v>9370</v>
      </c>
      <c r="H503" s="4">
        <v>8463</v>
      </c>
      <c r="I503" s="4">
        <v>7845</v>
      </c>
      <c r="J503" s="4">
        <v>7357</v>
      </c>
      <c r="K503" s="4">
        <v>6872</v>
      </c>
      <c r="L503" s="4">
        <v>6407</v>
      </c>
      <c r="M503" s="4">
        <v>6114</v>
      </c>
      <c r="N503" s="4">
        <v>5725</v>
      </c>
      <c r="O503" s="4">
        <v>5291</v>
      </c>
    </row>
    <row r="504" spans="2:15" ht="18" thickBot="1">
      <c r="B504" s="5"/>
      <c r="C504" s="5"/>
      <c r="D504" s="3" t="s">
        <v>31</v>
      </c>
      <c r="E504" s="4">
        <v>5280</v>
      </c>
      <c r="F504" s="4">
        <v>4896</v>
      </c>
      <c r="G504" s="4">
        <v>4400</v>
      </c>
      <c r="H504" s="4">
        <v>4148</v>
      </c>
      <c r="I504" s="4">
        <v>3979</v>
      </c>
      <c r="J504" s="4">
        <v>3705</v>
      </c>
      <c r="K504" s="4">
        <v>3507</v>
      </c>
      <c r="L504" s="4">
        <v>3463</v>
      </c>
      <c r="M504" s="4">
        <v>3279</v>
      </c>
      <c r="N504" s="4">
        <v>3234</v>
      </c>
      <c r="O504" s="4">
        <v>3115</v>
      </c>
    </row>
    <row r="505" spans="2:15" ht="18" thickBot="1">
      <c r="B505" s="5"/>
      <c r="C505" s="5"/>
      <c r="D505" s="3" t="s">
        <v>32</v>
      </c>
      <c r="E505" s="4">
        <v>1971</v>
      </c>
      <c r="F505" s="4">
        <v>1834</v>
      </c>
      <c r="G505" s="4">
        <v>1778</v>
      </c>
      <c r="H505" s="4">
        <v>1785</v>
      </c>
      <c r="I505" s="4">
        <v>1733</v>
      </c>
      <c r="J505" s="4">
        <v>1706</v>
      </c>
      <c r="K505" s="4">
        <v>1513</v>
      </c>
      <c r="L505" s="4">
        <v>1480</v>
      </c>
      <c r="M505" s="4">
        <v>1392</v>
      </c>
      <c r="N505" s="4">
        <v>1363</v>
      </c>
      <c r="O505" s="4">
        <v>1282</v>
      </c>
    </row>
    <row r="506" spans="2:15" ht="18" thickBot="1">
      <c r="B506" s="5"/>
      <c r="C506" s="5"/>
      <c r="D506" s="3" t="s">
        <v>33</v>
      </c>
      <c r="E506" s="6">
        <v>557</v>
      </c>
      <c r="F506" s="6">
        <v>491</v>
      </c>
      <c r="G506" s="6">
        <v>469</v>
      </c>
      <c r="H506" s="6">
        <v>472</v>
      </c>
      <c r="I506" s="6">
        <v>507</v>
      </c>
      <c r="J506" s="6">
        <v>485</v>
      </c>
      <c r="K506" s="6">
        <v>480</v>
      </c>
      <c r="L506" s="6">
        <v>447</v>
      </c>
      <c r="M506" s="6">
        <v>442</v>
      </c>
      <c r="N506" s="6">
        <v>395</v>
      </c>
      <c r="O506" s="6">
        <v>354</v>
      </c>
    </row>
    <row r="507" spans="2:15" ht="22.2" thickBot="1">
      <c r="B507" s="5"/>
      <c r="C507" s="5"/>
      <c r="D507" s="3" t="s">
        <v>34</v>
      </c>
      <c r="E507" s="6">
        <v>84</v>
      </c>
      <c r="F507" s="6">
        <v>90</v>
      </c>
      <c r="G507" s="6">
        <v>79</v>
      </c>
      <c r="H507" s="6">
        <v>107</v>
      </c>
      <c r="I507" s="6">
        <v>297</v>
      </c>
      <c r="J507" s="6">
        <v>272</v>
      </c>
      <c r="K507" s="6">
        <v>245</v>
      </c>
      <c r="L507" s="6">
        <v>234</v>
      </c>
      <c r="M507" s="6">
        <v>237</v>
      </c>
      <c r="N507" s="6">
        <v>214</v>
      </c>
      <c r="O507" s="6">
        <v>193</v>
      </c>
    </row>
    <row r="508" spans="2:15" ht="18" thickBot="1">
      <c r="B508" s="3" t="s">
        <v>59</v>
      </c>
      <c r="C508" s="3" t="s">
        <v>35</v>
      </c>
      <c r="D508" s="3" t="s">
        <v>13</v>
      </c>
      <c r="E508" s="4">
        <v>656310</v>
      </c>
      <c r="F508" s="4">
        <v>660025</v>
      </c>
      <c r="G508" s="4">
        <v>664514</v>
      </c>
      <c r="H508" s="4">
        <v>663965</v>
      </c>
      <c r="I508" s="4">
        <v>673926</v>
      </c>
      <c r="J508" s="4">
        <v>682741</v>
      </c>
      <c r="K508" s="4">
        <v>673507</v>
      </c>
      <c r="L508" s="4">
        <v>671173</v>
      </c>
      <c r="M508" s="4">
        <v>664946</v>
      </c>
      <c r="N508" s="4">
        <v>667480</v>
      </c>
      <c r="O508" s="4">
        <v>671794</v>
      </c>
    </row>
    <row r="509" spans="2:15" ht="18" thickBot="1">
      <c r="B509" s="5"/>
      <c r="C509" s="5"/>
      <c r="D509" s="3" t="s">
        <v>14</v>
      </c>
      <c r="E509" s="4">
        <v>16742</v>
      </c>
      <c r="F509" s="4">
        <v>17603</v>
      </c>
      <c r="G509" s="4">
        <v>19096</v>
      </c>
      <c r="H509" s="4">
        <v>20385</v>
      </c>
      <c r="I509" s="4">
        <v>22147</v>
      </c>
      <c r="J509" s="4">
        <v>24742</v>
      </c>
      <c r="K509" s="4">
        <v>25575</v>
      </c>
      <c r="L509" s="4">
        <v>26782</v>
      </c>
      <c r="M509" s="4">
        <v>27444</v>
      </c>
      <c r="N509" s="4">
        <v>28287</v>
      </c>
      <c r="O509" s="4">
        <v>29121</v>
      </c>
    </row>
    <row r="510" spans="2:15" ht="18" thickBot="1">
      <c r="B510" s="5"/>
      <c r="C510" s="5"/>
      <c r="D510" s="3" t="s">
        <v>15</v>
      </c>
      <c r="E510" s="4">
        <v>24679</v>
      </c>
      <c r="F510" s="4">
        <v>25967</v>
      </c>
      <c r="G510" s="4">
        <v>27284</v>
      </c>
      <c r="H510" s="4">
        <v>28248</v>
      </c>
      <c r="I510" s="4">
        <v>28933</v>
      </c>
      <c r="J510" s="4">
        <v>29288</v>
      </c>
      <c r="K510" s="4">
        <v>28591</v>
      </c>
      <c r="L510" s="4">
        <v>28968</v>
      </c>
      <c r="M510" s="4">
        <v>28627</v>
      </c>
      <c r="N510" s="4">
        <v>28832</v>
      </c>
      <c r="O510" s="4">
        <v>28619</v>
      </c>
    </row>
    <row r="511" spans="2:15" ht="18" thickBot="1">
      <c r="B511" s="5"/>
      <c r="C511" s="5"/>
      <c r="D511" s="3" t="s">
        <v>16</v>
      </c>
      <c r="E511" s="4">
        <v>29206</v>
      </c>
      <c r="F511" s="4">
        <v>29246</v>
      </c>
      <c r="G511" s="4">
        <v>29527</v>
      </c>
      <c r="H511" s="4">
        <v>29050</v>
      </c>
      <c r="I511" s="4">
        <v>29160</v>
      </c>
      <c r="J511" s="4">
        <v>28804</v>
      </c>
      <c r="K511" s="4">
        <v>28893</v>
      </c>
      <c r="L511" s="4">
        <v>29447</v>
      </c>
      <c r="M511" s="4">
        <v>29212</v>
      </c>
      <c r="N511" s="4">
        <v>30823</v>
      </c>
      <c r="O511" s="4">
        <v>33778</v>
      </c>
    </row>
    <row r="512" spans="2:15" ht="18" thickBot="1">
      <c r="B512" s="5"/>
      <c r="C512" s="5"/>
      <c r="D512" s="3" t="s">
        <v>17</v>
      </c>
      <c r="E512" s="4">
        <v>27895</v>
      </c>
      <c r="F512" s="4">
        <v>28397</v>
      </c>
      <c r="G512" s="4">
        <v>28993</v>
      </c>
      <c r="H512" s="4">
        <v>28760</v>
      </c>
      <c r="I512" s="4">
        <v>30075</v>
      </c>
      <c r="J512" s="4">
        <v>33042</v>
      </c>
      <c r="K512" s="4">
        <v>34622</v>
      </c>
      <c r="L512" s="4">
        <v>36206</v>
      </c>
      <c r="M512" s="4">
        <v>38088</v>
      </c>
      <c r="N512" s="4">
        <v>40202</v>
      </c>
      <c r="O512" s="4">
        <v>41463</v>
      </c>
    </row>
    <row r="513" spans="2:15" ht="18" thickBot="1">
      <c r="B513" s="5"/>
      <c r="C513" s="5"/>
      <c r="D513" s="3" t="s">
        <v>18</v>
      </c>
      <c r="E513" s="4">
        <v>32417</v>
      </c>
      <c r="F513" s="4">
        <v>34441</v>
      </c>
      <c r="G513" s="4">
        <v>36360</v>
      </c>
      <c r="H513" s="4">
        <v>38539</v>
      </c>
      <c r="I513" s="4">
        <v>40527</v>
      </c>
      <c r="J513" s="4">
        <v>42090</v>
      </c>
      <c r="K513" s="4">
        <v>43001</v>
      </c>
      <c r="L513" s="4">
        <v>43833</v>
      </c>
      <c r="M513" s="4">
        <v>44609</v>
      </c>
      <c r="N513" s="4">
        <v>45513</v>
      </c>
      <c r="O513" s="4">
        <v>45701</v>
      </c>
    </row>
    <row r="514" spans="2:15" ht="18" thickBot="1">
      <c r="B514" s="5"/>
      <c r="C514" s="5"/>
      <c r="D514" s="3" t="s">
        <v>19</v>
      </c>
      <c r="E514" s="4">
        <v>49703</v>
      </c>
      <c r="F514" s="4">
        <v>51177</v>
      </c>
      <c r="G514" s="4">
        <v>52093</v>
      </c>
      <c r="H514" s="4">
        <v>52819</v>
      </c>
      <c r="I514" s="4">
        <v>54500</v>
      </c>
      <c r="J514" s="4">
        <v>54975</v>
      </c>
      <c r="K514" s="4">
        <v>52917</v>
      </c>
      <c r="L514" s="4">
        <v>51333</v>
      </c>
      <c r="M514" s="4">
        <v>49518</v>
      </c>
      <c r="N514" s="4">
        <v>49339</v>
      </c>
      <c r="O514" s="4">
        <v>50414</v>
      </c>
    </row>
    <row r="515" spans="2:15" ht="18" thickBot="1">
      <c r="B515" s="5"/>
      <c r="C515" s="5"/>
      <c r="D515" s="3" t="s">
        <v>20</v>
      </c>
      <c r="E515" s="4">
        <v>57150</v>
      </c>
      <c r="F515" s="4">
        <v>55839</v>
      </c>
      <c r="G515" s="4">
        <v>54826</v>
      </c>
      <c r="H515" s="4">
        <v>53696</v>
      </c>
      <c r="I515" s="4">
        <v>54443</v>
      </c>
      <c r="J515" s="4">
        <v>55673</v>
      </c>
      <c r="K515" s="4">
        <v>54859</v>
      </c>
      <c r="L515" s="4">
        <v>55827</v>
      </c>
      <c r="M515" s="4">
        <v>57125</v>
      </c>
      <c r="N515" s="4">
        <v>59431</v>
      </c>
      <c r="O515" s="4">
        <v>62455</v>
      </c>
    </row>
    <row r="516" spans="2:15" ht="18" thickBot="1">
      <c r="B516" s="5"/>
      <c r="C516" s="5"/>
      <c r="D516" s="3" t="s">
        <v>21</v>
      </c>
      <c r="E516" s="4">
        <v>50451</v>
      </c>
      <c r="F516" s="4">
        <v>50535</v>
      </c>
      <c r="G516" s="4">
        <v>52191</v>
      </c>
      <c r="H516" s="4">
        <v>54459</v>
      </c>
      <c r="I516" s="4">
        <v>57750</v>
      </c>
      <c r="J516" s="4">
        <v>60594</v>
      </c>
      <c r="K516" s="4">
        <v>61250</v>
      </c>
      <c r="L516" s="4">
        <v>60112</v>
      </c>
      <c r="M516" s="4">
        <v>57859</v>
      </c>
      <c r="N516" s="4">
        <v>56457</v>
      </c>
      <c r="O516" s="4">
        <v>55716</v>
      </c>
    </row>
    <row r="517" spans="2:15" ht="18" thickBot="1">
      <c r="B517" s="5"/>
      <c r="C517" s="5"/>
      <c r="D517" s="3" t="s">
        <v>22</v>
      </c>
      <c r="E517" s="4">
        <v>56026</v>
      </c>
      <c r="F517" s="4">
        <v>57824</v>
      </c>
      <c r="G517" s="4">
        <v>56887</v>
      </c>
      <c r="H517" s="4">
        <v>55397</v>
      </c>
      <c r="I517" s="4">
        <v>54660</v>
      </c>
      <c r="J517" s="4">
        <v>53825</v>
      </c>
      <c r="K517" s="4">
        <v>52518</v>
      </c>
      <c r="L517" s="4">
        <v>54361</v>
      </c>
      <c r="M517" s="4">
        <v>55625</v>
      </c>
      <c r="N517" s="4">
        <v>58384</v>
      </c>
      <c r="O517" s="4">
        <v>60696</v>
      </c>
    </row>
    <row r="518" spans="2:15" ht="18" thickBot="1">
      <c r="B518" s="5"/>
      <c r="C518" s="5"/>
      <c r="D518" s="3" t="s">
        <v>23</v>
      </c>
      <c r="E518" s="4">
        <v>49825</v>
      </c>
      <c r="F518" s="4">
        <v>49686</v>
      </c>
      <c r="G518" s="4">
        <v>51737</v>
      </c>
      <c r="H518" s="4">
        <v>52767</v>
      </c>
      <c r="I518" s="4">
        <v>55712</v>
      </c>
      <c r="J518" s="4">
        <v>58090</v>
      </c>
      <c r="K518" s="4">
        <v>58778</v>
      </c>
      <c r="L518" s="4">
        <v>59307</v>
      </c>
      <c r="M518" s="4">
        <v>58444</v>
      </c>
      <c r="N518" s="4">
        <v>56677</v>
      </c>
      <c r="O518" s="4">
        <v>56382</v>
      </c>
    </row>
    <row r="519" spans="2:15" ht="18" thickBot="1">
      <c r="B519" s="5"/>
      <c r="C519" s="5"/>
      <c r="D519" s="3" t="s">
        <v>24</v>
      </c>
      <c r="E519" s="4">
        <v>53051</v>
      </c>
      <c r="F519" s="4">
        <v>54262</v>
      </c>
      <c r="G519" s="4">
        <v>55188</v>
      </c>
      <c r="H519" s="4">
        <v>54615</v>
      </c>
      <c r="I519" s="4">
        <v>53466</v>
      </c>
      <c r="J519" s="4">
        <v>53561</v>
      </c>
      <c r="K519" s="4">
        <v>52200</v>
      </c>
      <c r="L519" s="4">
        <v>51362</v>
      </c>
      <c r="M519" s="4">
        <v>51822</v>
      </c>
      <c r="N519" s="4">
        <v>53724</v>
      </c>
      <c r="O519" s="4">
        <v>55313</v>
      </c>
    </row>
    <row r="520" spans="2:15" ht="18" thickBot="1">
      <c r="B520" s="5"/>
      <c r="C520" s="5"/>
      <c r="D520" s="3" t="s">
        <v>25</v>
      </c>
      <c r="E520" s="4">
        <v>48103</v>
      </c>
      <c r="F520" s="4">
        <v>47956</v>
      </c>
      <c r="G520" s="4">
        <v>47787</v>
      </c>
      <c r="H520" s="4">
        <v>48310</v>
      </c>
      <c r="I520" s="4">
        <v>50486</v>
      </c>
      <c r="J520" s="4">
        <v>52544</v>
      </c>
      <c r="K520" s="4">
        <v>53114</v>
      </c>
      <c r="L520" s="4">
        <v>53361</v>
      </c>
      <c r="M520" s="4">
        <v>53623</v>
      </c>
      <c r="N520" s="4">
        <v>52590</v>
      </c>
      <c r="O520" s="4">
        <v>51675</v>
      </c>
    </row>
    <row r="521" spans="2:15" ht="18" thickBot="1">
      <c r="B521" s="5"/>
      <c r="C521" s="5"/>
      <c r="D521" s="3" t="s">
        <v>26</v>
      </c>
      <c r="E521" s="4">
        <v>46819</v>
      </c>
      <c r="F521" s="4">
        <v>48198</v>
      </c>
      <c r="G521" s="4">
        <v>48972</v>
      </c>
      <c r="H521" s="4">
        <v>49229</v>
      </c>
      <c r="I521" s="4">
        <v>48584</v>
      </c>
      <c r="J521" s="4">
        <v>48179</v>
      </c>
      <c r="K521" s="4">
        <v>45825</v>
      </c>
      <c r="L521" s="4">
        <v>43692</v>
      </c>
      <c r="M521" s="4">
        <v>41886</v>
      </c>
      <c r="N521" s="4">
        <v>38929</v>
      </c>
      <c r="O521" s="4">
        <v>35436</v>
      </c>
    </row>
    <row r="522" spans="2:15" ht="18" thickBot="1">
      <c r="B522" s="5"/>
      <c r="C522" s="5"/>
      <c r="D522" s="3" t="s">
        <v>27</v>
      </c>
      <c r="E522" s="4">
        <v>43300</v>
      </c>
      <c r="F522" s="4">
        <v>42047</v>
      </c>
      <c r="G522" s="4">
        <v>40361</v>
      </c>
      <c r="H522" s="4">
        <v>38686</v>
      </c>
      <c r="I522" s="4">
        <v>36021</v>
      </c>
      <c r="J522" s="4">
        <v>32847</v>
      </c>
      <c r="K522" s="4">
        <v>30618</v>
      </c>
      <c r="L522" s="4">
        <v>29171</v>
      </c>
      <c r="M522" s="4">
        <v>27152</v>
      </c>
      <c r="N522" s="4">
        <v>26888</v>
      </c>
      <c r="O522" s="4">
        <v>25534</v>
      </c>
    </row>
    <row r="523" spans="2:15" ht="18" thickBot="1">
      <c r="B523" s="5"/>
      <c r="C523" s="5"/>
      <c r="D523" s="3" t="s">
        <v>28</v>
      </c>
      <c r="E523" s="4">
        <v>29233</v>
      </c>
      <c r="F523" s="4">
        <v>27622</v>
      </c>
      <c r="G523" s="4">
        <v>26529</v>
      </c>
      <c r="H523" s="4">
        <v>24823</v>
      </c>
      <c r="I523" s="4">
        <v>24753</v>
      </c>
      <c r="J523" s="4">
        <v>23357</v>
      </c>
      <c r="K523" s="4">
        <v>21596</v>
      </c>
      <c r="L523" s="4">
        <v>19972</v>
      </c>
      <c r="M523" s="4">
        <v>18700</v>
      </c>
      <c r="N523" s="4">
        <v>17981</v>
      </c>
      <c r="O523" s="4">
        <v>17329</v>
      </c>
    </row>
    <row r="524" spans="2:15" ht="18" thickBot="1">
      <c r="B524" s="5"/>
      <c r="C524" s="5"/>
      <c r="D524" s="3" t="s">
        <v>29</v>
      </c>
      <c r="E524" s="4">
        <v>20405</v>
      </c>
      <c r="F524" s="4">
        <v>19129</v>
      </c>
      <c r="G524" s="4">
        <v>17693</v>
      </c>
      <c r="H524" s="4">
        <v>16504</v>
      </c>
      <c r="I524" s="4">
        <v>15743</v>
      </c>
      <c r="J524" s="4">
        <v>15127</v>
      </c>
      <c r="K524" s="4">
        <v>14288</v>
      </c>
      <c r="L524" s="4">
        <v>13483</v>
      </c>
      <c r="M524" s="4">
        <v>12162</v>
      </c>
      <c r="N524" s="4">
        <v>11279</v>
      </c>
      <c r="O524" s="4">
        <v>10881</v>
      </c>
    </row>
    <row r="525" spans="2:15" ht="18" thickBot="1">
      <c r="B525" s="5"/>
      <c r="C525" s="5"/>
      <c r="D525" s="3" t="s">
        <v>30</v>
      </c>
      <c r="E525" s="4">
        <v>12257</v>
      </c>
      <c r="F525" s="4">
        <v>11602</v>
      </c>
      <c r="G525" s="4">
        <v>10926</v>
      </c>
      <c r="H525" s="4">
        <v>9808</v>
      </c>
      <c r="I525" s="4">
        <v>9176</v>
      </c>
      <c r="J525" s="4">
        <v>8875</v>
      </c>
      <c r="K525" s="4">
        <v>8237</v>
      </c>
      <c r="L525" s="4">
        <v>7781</v>
      </c>
      <c r="M525" s="4">
        <v>7319</v>
      </c>
      <c r="N525" s="4">
        <v>6779</v>
      </c>
      <c r="O525" s="4">
        <v>6177</v>
      </c>
    </row>
    <row r="526" spans="2:15" ht="18" thickBot="1">
      <c r="B526" s="5"/>
      <c r="C526" s="5"/>
      <c r="D526" s="3" t="s">
        <v>31</v>
      </c>
      <c r="E526" s="4">
        <v>6067</v>
      </c>
      <c r="F526" s="4">
        <v>5657</v>
      </c>
      <c r="G526" s="4">
        <v>5402</v>
      </c>
      <c r="H526" s="4">
        <v>5210</v>
      </c>
      <c r="I526" s="4">
        <v>4970</v>
      </c>
      <c r="J526" s="4">
        <v>4488</v>
      </c>
      <c r="K526" s="4">
        <v>4191</v>
      </c>
      <c r="L526" s="4">
        <v>3917</v>
      </c>
      <c r="M526" s="4">
        <v>3663</v>
      </c>
      <c r="N526" s="4">
        <v>3435</v>
      </c>
      <c r="O526" s="4">
        <v>3304</v>
      </c>
    </row>
    <row r="527" spans="2:15" ht="18" thickBot="1">
      <c r="B527" s="5"/>
      <c r="C527" s="5"/>
      <c r="D527" s="3" t="s">
        <v>32</v>
      </c>
      <c r="E527" s="4">
        <v>2290</v>
      </c>
      <c r="F527" s="4">
        <v>2215</v>
      </c>
      <c r="G527" s="4">
        <v>2079</v>
      </c>
      <c r="H527" s="4">
        <v>2041</v>
      </c>
      <c r="I527" s="4">
        <v>1986</v>
      </c>
      <c r="J527" s="4">
        <v>1860</v>
      </c>
      <c r="K527" s="4">
        <v>1685</v>
      </c>
      <c r="L527" s="4">
        <v>1607</v>
      </c>
      <c r="M527" s="4">
        <v>1455</v>
      </c>
      <c r="N527" s="4">
        <v>1371</v>
      </c>
      <c r="O527" s="4">
        <v>1287</v>
      </c>
    </row>
    <row r="528" spans="2:15" ht="18" thickBot="1">
      <c r="B528" s="5"/>
      <c r="C528" s="5"/>
      <c r="D528" s="3" t="s">
        <v>33</v>
      </c>
      <c r="E528" s="6">
        <v>604</v>
      </c>
      <c r="F528" s="6">
        <v>531</v>
      </c>
      <c r="G528" s="6">
        <v>500</v>
      </c>
      <c r="H528" s="6">
        <v>529</v>
      </c>
      <c r="I528" s="6">
        <v>535</v>
      </c>
      <c r="J528" s="6">
        <v>510</v>
      </c>
      <c r="K528" s="6">
        <v>501</v>
      </c>
      <c r="L528" s="6">
        <v>425</v>
      </c>
      <c r="M528" s="6">
        <v>391</v>
      </c>
      <c r="N528" s="6">
        <v>359</v>
      </c>
      <c r="O528" s="6">
        <v>338</v>
      </c>
    </row>
    <row r="529" spans="2:15" ht="22.2" thickBot="1">
      <c r="B529" s="5"/>
      <c r="C529" s="5"/>
      <c r="D529" s="3" t="s">
        <v>34</v>
      </c>
      <c r="E529" s="6">
        <v>87</v>
      </c>
      <c r="F529" s="6">
        <v>91</v>
      </c>
      <c r="G529" s="6">
        <v>83</v>
      </c>
      <c r="H529" s="6">
        <v>90</v>
      </c>
      <c r="I529" s="6">
        <v>299</v>
      </c>
      <c r="J529" s="6">
        <v>270</v>
      </c>
      <c r="K529" s="6">
        <v>248</v>
      </c>
      <c r="L529" s="6">
        <v>226</v>
      </c>
      <c r="M529" s="6">
        <v>222</v>
      </c>
      <c r="N529" s="6">
        <v>200</v>
      </c>
      <c r="O529" s="6">
        <v>175</v>
      </c>
    </row>
    <row r="530" spans="2:15" ht="18" thickBot="1">
      <c r="B530" s="3" t="s">
        <v>60</v>
      </c>
      <c r="C530" s="3" t="s">
        <v>35</v>
      </c>
      <c r="D530" s="3" t="s">
        <v>13</v>
      </c>
      <c r="E530" s="4">
        <v>481474</v>
      </c>
      <c r="F530" s="4">
        <v>463318</v>
      </c>
      <c r="G530" s="4">
        <v>464037</v>
      </c>
      <c r="H530" s="4">
        <v>466472</v>
      </c>
      <c r="I530" s="4">
        <v>463998</v>
      </c>
      <c r="J530" s="4">
        <v>440390</v>
      </c>
      <c r="K530" s="4">
        <v>431920</v>
      </c>
      <c r="L530" s="4">
        <v>440359</v>
      </c>
      <c r="M530" s="4">
        <v>448471</v>
      </c>
      <c r="N530" s="4">
        <v>463321</v>
      </c>
      <c r="O530" s="4">
        <v>481332</v>
      </c>
    </row>
    <row r="531" spans="2:15" ht="18" thickBot="1">
      <c r="B531" s="5"/>
      <c r="C531" s="5"/>
      <c r="D531" s="3" t="s">
        <v>14</v>
      </c>
      <c r="E531" s="4">
        <v>13241</v>
      </c>
      <c r="F531" s="4">
        <v>12999</v>
      </c>
      <c r="G531" s="4">
        <v>13978</v>
      </c>
      <c r="H531" s="4">
        <v>14770</v>
      </c>
      <c r="I531" s="4">
        <v>15408</v>
      </c>
      <c r="J531" s="4">
        <v>14711</v>
      </c>
      <c r="K531" s="4">
        <v>14952</v>
      </c>
      <c r="L531" s="4">
        <v>16244</v>
      </c>
      <c r="M531" s="4">
        <v>17080</v>
      </c>
      <c r="N531" s="4">
        <v>18449</v>
      </c>
      <c r="O531" s="4">
        <v>20033</v>
      </c>
    </row>
    <row r="532" spans="2:15" ht="18" thickBot="1">
      <c r="B532" s="5"/>
      <c r="C532" s="5"/>
      <c r="D532" s="3" t="s">
        <v>15</v>
      </c>
      <c r="E532" s="4">
        <v>18042</v>
      </c>
      <c r="F532" s="4">
        <v>18070</v>
      </c>
      <c r="G532" s="4">
        <v>18774</v>
      </c>
      <c r="H532" s="4">
        <v>19737</v>
      </c>
      <c r="I532" s="4">
        <v>19549</v>
      </c>
      <c r="J532" s="4">
        <v>17684</v>
      </c>
      <c r="K532" s="4">
        <v>17065</v>
      </c>
      <c r="L532" s="4">
        <v>17839</v>
      </c>
      <c r="M532" s="4">
        <v>17893</v>
      </c>
      <c r="N532" s="4">
        <v>18693</v>
      </c>
      <c r="O532" s="4">
        <v>19062</v>
      </c>
    </row>
    <row r="533" spans="2:15" ht="18" thickBot="1">
      <c r="B533" s="5"/>
      <c r="C533" s="5"/>
      <c r="D533" s="3" t="s">
        <v>16</v>
      </c>
      <c r="E533" s="4">
        <v>21051</v>
      </c>
      <c r="F533" s="4">
        <v>19953</v>
      </c>
      <c r="G533" s="4">
        <v>20061</v>
      </c>
      <c r="H533" s="4">
        <v>19953</v>
      </c>
      <c r="I533" s="4">
        <v>19381</v>
      </c>
      <c r="J533" s="4">
        <v>17715</v>
      </c>
      <c r="K533" s="4">
        <v>17611</v>
      </c>
      <c r="L533" s="4">
        <v>18062</v>
      </c>
      <c r="M533" s="4">
        <v>18205</v>
      </c>
      <c r="N533" s="4">
        <v>19576</v>
      </c>
      <c r="O533" s="4">
        <v>22113</v>
      </c>
    </row>
    <row r="534" spans="2:15" ht="18" thickBot="1">
      <c r="B534" s="5"/>
      <c r="C534" s="5"/>
      <c r="D534" s="3" t="s">
        <v>17</v>
      </c>
      <c r="E534" s="4">
        <v>19995</v>
      </c>
      <c r="F534" s="4">
        <v>19085</v>
      </c>
      <c r="G534" s="4">
        <v>19155</v>
      </c>
      <c r="H534" s="4">
        <v>19025</v>
      </c>
      <c r="I534" s="4">
        <v>19703</v>
      </c>
      <c r="J534" s="4">
        <v>20860</v>
      </c>
      <c r="K534" s="4">
        <v>21712</v>
      </c>
      <c r="L534" s="4">
        <v>23282</v>
      </c>
      <c r="M534" s="4">
        <v>25277</v>
      </c>
      <c r="N534" s="4">
        <v>27429</v>
      </c>
      <c r="O534" s="4">
        <v>29235</v>
      </c>
    </row>
    <row r="535" spans="2:15" ht="18" thickBot="1">
      <c r="B535" s="5"/>
      <c r="C535" s="5"/>
      <c r="D535" s="3" t="s">
        <v>18</v>
      </c>
      <c r="E535" s="4">
        <v>22933</v>
      </c>
      <c r="F535" s="4">
        <v>23144</v>
      </c>
      <c r="G535" s="4">
        <v>24473</v>
      </c>
      <c r="H535" s="4">
        <v>25956</v>
      </c>
      <c r="I535" s="4">
        <v>26857</v>
      </c>
      <c r="J535" s="4">
        <v>26577</v>
      </c>
      <c r="K535" s="4">
        <v>27170</v>
      </c>
      <c r="L535" s="4">
        <v>28460</v>
      </c>
      <c r="M535" s="4">
        <v>30435</v>
      </c>
      <c r="N535" s="4">
        <v>32144</v>
      </c>
      <c r="O535" s="4">
        <v>33401</v>
      </c>
    </row>
    <row r="536" spans="2:15" ht="18" thickBot="1">
      <c r="B536" s="5"/>
      <c r="C536" s="5"/>
      <c r="D536" s="3" t="s">
        <v>19</v>
      </c>
      <c r="E536" s="4">
        <v>34247</v>
      </c>
      <c r="F536" s="4">
        <v>34110</v>
      </c>
      <c r="G536" s="4">
        <v>34262</v>
      </c>
      <c r="H536" s="4">
        <v>35173</v>
      </c>
      <c r="I536" s="4">
        <v>35248</v>
      </c>
      <c r="J536" s="4">
        <v>33085</v>
      </c>
      <c r="K536" s="4">
        <v>31697</v>
      </c>
      <c r="L536" s="4">
        <v>32038</v>
      </c>
      <c r="M536" s="4">
        <v>32163</v>
      </c>
      <c r="N536" s="4">
        <v>32812</v>
      </c>
      <c r="O536" s="4">
        <v>34928</v>
      </c>
    </row>
    <row r="537" spans="2:15" ht="18" thickBot="1">
      <c r="B537" s="5"/>
      <c r="C537" s="5"/>
      <c r="D537" s="3" t="s">
        <v>20</v>
      </c>
      <c r="E537" s="4">
        <v>38696</v>
      </c>
      <c r="F537" s="4">
        <v>35874</v>
      </c>
      <c r="G537" s="4">
        <v>35429</v>
      </c>
      <c r="H537" s="4">
        <v>35027</v>
      </c>
      <c r="I537" s="4">
        <v>34393</v>
      </c>
      <c r="J537" s="4">
        <v>31801</v>
      </c>
      <c r="K537" s="4">
        <v>31149</v>
      </c>
      <c r="L537" s="4">
        <v>32974</v>
      </c>
      <c r="M537" s="4">
        <v>35238</v>
      </c>
      <c r="N537" s="4">
        <v>38670</v>
      </c>
      <c r="O537" s="4">
        <v>42646</v>
      </c>
    </row>
    <row r="538" spans="2:15" ht="18" thickBot="1">
      <c r="B538" s="5"/>
      <c r="C538" s="5"/>
      <c r="D538" s="3" t="s">
        <v>21</v>
      </c>
      <c r="E538" s="4">
        <v>35361</v>
      </c>
      <c r="F538" s="4">
        <v>33769</v>
      </c>
      <c r="G538" s="4">
        <v>34903</v>
      </c>
      <c r="H538" s="4">
        <v>37026</v>
      </c>
      <c r="I538" s="4">
        <v>38656</v>
      </c>
      <c r="J538" s="4">
        <v>36928</v>
      </c>
      <c r="K538" s="4">
        <v>37044</v>
      </c>
      <c r="L538" s="4">
        <v>37645</v>
      </c>
      <c r="M538" s="4">
        <v>37004</v>
      </c>
      <c r="N538" s="4">
        <v>37257</v>
      </c>
      <c r="O538" s="4">
        <v>38378</v>
      </c>
    </row>
    <row r="539" spans="2:15" ht="18" thickBot="1">
      <c r="B539" s="5"/>
      <c r="C539" s="5"/>
      <c r="D539" s="3" t="s">
        <v>22</v>
      </c>
      <c r="E539" s="4">
        <v>40762</v>
      </c>
      <c r="F539" s="4">
        <v>40256</v>
      </c>
      <c r="G539" s="4">
        <v>39738</v>
      </c>
      <c r="H539" s="4">
        <v>39073</v>
      </c>
      <c r="I539" s="4">
        <v>37314</v>
      </c>
      <c r="J539" s="4">
        <v>33719</v>
      </c>
      <c r="K539" s="4">
        <v>32696</v>
      </c>
      <c r="L539" s="4">
        <v>34323</v>
      </c>
      <c r="M539" s="4">
        <v>35349</v>
      </c>
      <c r="N539" s="4">
        <v>38024</v>
      </c>
      <c r="O539" s="4">
        <v>40644</v>
      </c>
    </row>
    <row r="540" spans="2:15" ht="18" thickBot="1">
      <c r="B540" s="5"/>
      <c r="C540" s="5"/>
      <c r="D540" s="3" t="s">
        <v>23</v>
      </c>
      <c r="E540" s="4">
        <v>36780</v>
      </c>
      <c r="F540" s="4">
        <v>34825</v>
      </c>
      <c r="G540" s="4">
        <v>35650</v>
      </c>
      <c r="H540" s="4">
        <v>36445</v>
      </c>
      <c r="I540" s="4">
        <v>37468</v>
      </c>
      <c r="J540" s="4">
        <v>37032</v>
      </c>
      <c r="K540" s="4">
        <v>37149</v>
      </c>
      <c r="L540" s="4">
        <v>38089</v>
      </c>
      <c r="M540" s="4">
        <v>38649</v>
      </c>
      <c r="N540" s="4">
        <v>38962</v>
      </c>
      <c r="O540" s="4">
        <v>39851</v>
      </c>
    </row>
    <row r="541" spans="2:15" ht="18" thickBot="1">
      <c r="B541" s="5"/>
      <c r="C541" s="5"/>
      <c r="D541" s="3" t="s">
        <v>24</v>
      </c>
      <c r="E541" s="4">
        <v>38314</v>
      </c>
      <c r="F541" s="4">
        <v>37393</v>
      </c>
      <c r="G541" s="4">
        <v>37672</v>
      </c>
      <c r="H541" s="4">
        <v>37580</v>
      </c>
      <c r="I541" s="4">
        <v>36692</v>
      </c>
      <c r="J541" s="4">
        <v>35177</v>
      </c>
      <c r="K541" s="4">
        <v>34760</v>
      </c>
      <c r="L541" s="4">
        <v>34848</v>
      </c>
      <c r="M541" s="4">
        <v>36812</v>
      </c>
      <c r="N541" s="4">
        <v>39639</v>
      </c>
      <c r="O541" s="4">
        <v>42726</v>
      </c>
    </row>
    <row r="542" spans="2:15" ht="18" thickBot="1">
      <c r="B542" s="5"/>
      <c r="C542" s="5"/>
      <c r="D542" s="3" t="s">
        <v>25</v>
      </c>
      <c r="E542" s="4">
        <v>35396</v>
      </c>
      <c r="F542" s="4">
        <v>34208</v>
      </c>
      <c r="G542" s="4">
        <v>34002</v>
      </c>
      <c r="H542" s="4">
        <v>35082</v>
      </c>
      <c r="I542" s="4">
        <v>36536</v>
      </c>
      <c r="J542" s="4">
        <v>37029</v>
      </c>
      <c r="K542" s="4">
        <v>37448</v>
      </c>
      <c r="L542" s="4">
        <v>39055</v>
      </c>
      <c r="M542" s="4">
        <v>40121</v>
      </c>
      <c r="N542" s="4">
        <v>40419</v>
      </c>
      <c r="O542" s="4">
        <v>40757</v>
      </c>
    </row>
    <row r="543" spans="2:15" ht="18" thickBot="1">
      <c r="B543" s="5"/>
      <c r="C543" s="5"/>
      <c r="D543" s="3" t="s">
        <v>26</v>
      </c>
      <c r="E543" s="4">
        <v>36761</v>
      </c>
      <c r="F543" s="4">
        <v>36648</v>
      </c>
      <c r="G543" s="4">
        <v>37600</v>
      </c>
      <c r="H543" s="4">
        <v>37555</v>
      </c>
      <c r="I543" s="4">
        <v>36774</v>
      </c>
      <c r="J543" s="4">
        <v>34620</v>
      </c>
      <c r="K543" s="4">
        <v>32697</v>
      </c>
      <c r="L543" s="4">
        <v>31339</v>
      </c>
      <c r="M543" s="4">
        <v>31050</v>
      </c>
      <c r="N543" s="4">
        <v>29312</v>
      </c>
      <c r="O543" s="4">
        <v>27305</v>
      </c>
    </row>
    <row r="544" spans="2:15" ht="18" thickBot="1">
      <c r="B544" s="5"/>
      <c r="C544" s="5"/>
      <c r="D544" s="3" t="s">
        <v>27</v>
      </c>
      <c r="E544" s="4">
        <v>34259</v>
      </c>
      <c r="F544" s="4">
        <v>32131</v>
      </c>
      <c r="G544" s="4">
        <v>30372</v>
      </c>
      <c r="H544" s="4">
        <v>29298</v>
      </c>
      <c r="I544" s="4">
        <v>26769</v>
      </c>
      <c r="J544" s="4">
        <v>23443</v>
      </c>
      <c r="K544" s="4">
        <v>21754</v>
      </c>
      <c r="L544" s="4">
        <v>21328</v>
      </c>
      <c r="M544" s="4">
        <v>20329</v>
      </c>
      <c r="N544" s="4">
        <v>20523</v>
      </c>
      <c r="O544" s="4">
        <v>19746</v>
      </c>
    </row>
    <row r="545" spans="2:15" ht="18" thickBot="1">
      <c r="B545" s="5"/>
      <c r="C545" s="5"/>
      <c r="D545" s="3" t="s">
        <v>28</v>
      </c>
      <c r="E545" s="4">
        <v>23056</v>
      </c>
      <c r="F545" s="4">
        <v>21057</v>
      </c>
      <c r="G545" s="4">
        <v>20346</v>
      </c>
      <c r="H545" s="4">
        <v>18937</v>
      </c>
      <c r="I545" s="4">
        <v>18646</v>
      </c>
      <c r="J545" s="4">
        <v>17205</v>
      </c>
      <c r="K545" s="4">
        <v>15713</v>
      </c>
      <c r="L545" s="4">
        <v>14520</v>
      </c>
      <c r="M545" s="4">
        <v>14029</v>
      </c>
      <c r="N545" s="4">
        <v>13575</v>
      </c>
      <c r="O545" s="4">
        <v>13368</v>
      </c>
    </row>
    <row r="546" spans="2:15" ht="18" thickBot="1">
      <c r="B546" s="5"/>
      <c r="C546" s="5"/>
      <c r="D546" s="3" t="s">
        <v>29</v>
      </c>
      <c r="E546" s="4">
        <v>16165</v>
      </c>
      <c r="F546" s="4">
        <v>14611</v>
      </c>
      <c r="G546" s="4">
        <v>13373</v>
      </c>
      <c r="H546" s="4">
        <v>12619</v>
      </c>
      <c r="I546" s="4">
        <v>12027</v>
      </c>
      <c r="J546" s="4">
        <v>11240</v>
      </c>
      <c r="K546" s="4">
        <v>10592</v>
      </c>
      <c r="L546" s="4">
        <v>10132</v>
      </c>
      <c r="M546" s="4">
        <v>9028</v>
      </c>
      <c r="N546" s="4">
        <v>8478</v>
      </c>
      <c r="O546" s="4">
        <v>8256</v>
      </c>
    </row>
    <row r="547" spans="2:15" ht="18" thickBot="1">
      <c r="B547" s="5"/>
      <c r="C547" s="5"/>
      <c r="D547" s="3" t="s">
        <v>30</v>
      </c>
      <c r="E547" s="4">
        <v>9638</v>
      </c>
      <c r="F547" s="4">
        <v>8995</v>
      </c>
      <c r="G547" s="4">
        <v>8457</v>
      </c>
      <c r="H547" s="4">
        <v>7513</v>
      </c>
      <c r="I547" s="4">
        <v>6925</v>
      </c>
      <c r="J547" s="4">
        <v>6471</v>
      </c>
      <c r="K547" s="4">
        <v>5979</v>
      </c>
      <c r="L547" s="4">
        <v>5615</v>
      </c>
      <c r="M547" s="4">
        <v>5339</v>
      </c>
      <c r="N547" s="4">
        <v>5105</v>
      </c>
      <c r="O547" s="4">
        <v>4794</v>
      </c>
    </row>
    <row r="548" spans="2:15" ht="18" thickBot="1">
      <c r="B548" s="5"/>
      <c r="C548" s="5"/>
      <c r="D548" s="3" t="s">
        <v>31</v>
      </c>
      <c r="E548" s="4">
        <v>4558</v>
      </c>
      <c r="F548" s="4">
        <v>4182</v>
      </c>
      <c r="G548" s="4">
        <v>3860</v>
      </c>
      <c r="H548" s="4">
        <v>3785</v>
      </c>
      <c r="I548" s="4">
        <v>3531</v>
      </c>
      <c r="J548" s="4">
        <v>3147</v>
      </c>
      <c r="K548" s="4">
        <v>2958</v>
      </c>
      <c r="L548" s="4">
        <v>2929</v>
      </c>
      <c r="M548" s="4">
        <v>2879</v>
      </c>
      <c r="N548" s="4">
        <v>2784</v>
      </c>
      <c r="O548" s="4">
        <v>2663</v>
      </c>
    </row>
    <row r="549" spans="2:15" ht="18" thickBot="1">
      <c r="B549" s="5"/>
      <c r="C549" s="5"/>
      <c r="D549" s="3" t="s">
        <v>32</v>
      </c>
      <c r="E549" s="4">
        <v>1670</v>
      </c>
      <c r="F549" s="4">
        <v>1563</v>
      </c>
      <c r="G549" s="4">
        <v>1519</v>
      </c>
      <c r="H549" s="4">
        <v>1495</v>
      </c>
      <c r="I549" s="4">
        <v>1486</v>
      </c>
      <c r="J549" s="4">
        <v>1351</v>
      </c>
      <c r="K549" s="4">
        <v>1221</v>
      </c>
      <c r="L549" s="4">
        <v>1128</v>
      </c>
      <c r="M549" s="4">
        <v>1087</v>
      </c>
      <c r="N549" s="4">
        <v>1014</v>
      </c>
      <c r="O549" s="6">
        <v>996</v>
      </c>
    </row>
    <row r="550" spans="2:15" ht="18" thickBot="1">
      <c r="B550" s="5"/>
      <c r="C550" s="5"/>
      <c r="D550" s="3" t="s">
        <v>33</v>
      </c>
      <c r="E550" s="6">
        <v>467</v>
      </c>
      <c r="F550" s="6">
        <v>367</v>
      </c>
      <c r="G550" s="6">
        <v>342</v>
      </c>
      <c r="H550" s="6">
        <v>342</v>
      </c>
      <c r="I550" s="6">
        <v>379</v>
      </c>
      <c r="J550" s="6">
        <v>366</v>
      </c>
      <c r="K550" s="6">
        <v>342</v>
      </c>
      <c r="L550" s="6">
        <v>302</v>
      </c>
      <c r="M550" s="6">
        <v>299</v>
      </c>
      <c r="N550" s="6">
        <v>271</v>
      </c>
      <c r="O550" s="6">
        <v>264</v>
      </c>
    </row>
    <row r="551" spans="2:15" ht="22.2" thickBot="1">
      <c r="B551" s="7"/>
      <c r="C551" s="7"/>
      <c r="D551" s="8" t="s">
        <v>34</v>
      </c>
      <c r="E551" s="6">
        <v>82</v>
      </c>
      <c r="F551" s="6">
        <v>78</v>
      </c>
      <c r="G551" s="6">
        <v>71</v>
      </c>
      <c r="H551" s="6">
        <v>81</v>
      </c>
      <c r="I551" s="6">
        <v>256</v>
      </c>
      <c r="J551" s="6">
        <v>229</v>
      </c>
      <c r="K551" s="6">
        <v>211</v>
      </c>
      <c r="L551" s="6">
        <v>207</v>
      </c>
      <c r="M551" s="6">
        <v>205</v>
      </c>
      <c r="N551" s="6">
        <v>185</v>
      </c>
      <c r="O551" s="6">
        <v>166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0D63-2927-4559-BB1C-A694EFDF2B89}">
  <dimension ref="B2:CB100"/>
  <sheetViews>
    <sheetView topLeftCell="BL52" workbookViewId="0">
      <selection activeCell="BT78" sqref="BT78"/>
    </sheetView>
  </sheetViews>
  <sheetFormatPr defaultRowHeight="17.399999999999999"/>
  <cols>
    <col min="3" max="3" width="11.59765625" bestFit="1" customWidth="1"/>
    <col min="4" max="5" width="10.59765625" bestFit="1" customWidth="1"/>
  </cols>
  <sheetData>
    <row r="2" spans="2:80">
      <c r="B2" s="115">
        <v>2013</v>
      </c>
      <c r="C2" s="115" t="s">
        <v>93</v>
      </c>
      <c r="D2" s="115"/>
      <c r="E2" s="116"/>
      <c r="F2" s="110" t="s">
        <v>94</v>
      </c>
      <c r="G2" s="111"/>
      <c r="H2" s="112"/>
      <c r="I2" s="111" t="s">
        <v>95</v>
      </c>
      <c r="J2" s="111"/>
      <c r="K2" s="111"/>
      <c r="L2" s="110" t="s">
        <v>96</v>
      </c>
      <c r="M2" s="111"/>
      <c r="N2" s="112"/>
      <c r="O2" s="111" t="s">
        <v>97</v>
      </c>
      <c r="P2" s="111"/>
      <c r="Q2" s="111"/>
      <c r="R2" s="110" t="s">
        <v>98</v>
      </c>
      <c r="S2" s="111"/>
      <c r="T2" s="112"/>
      <c r="U2" s="111" t="s">
        <v>99</v>
      </c>
      <c r="V2" s="111"/>
      <c r="W2" s="111"/>
      <c r="X2" s="110" t="s">
        <v>100</v>
      </c>
      <c r="Y2" s="111"/>
      <c r="Z2" s="112"/>
      <c r="AA2" s="111" t="s">
        <v>101</v>
      </c>
      <c r="AB2" s="111"/>
      <c r="AC2" s="111"/>
      <c r="AD2" s="110" t="s">
        <v>102</v>
      </c>
      <c r="AE2" s="111"/>
      <c r="AF2" s="112"/>
      <c r="AG2" s="111" t="s">
        <v>103</v>
      </c>
      <c r="AH2" s="111"/>
      <c r="AI2" s="111"/>
      <c r="AJ2" s="110" t="s">
        <v>104</v>
      </c>
      <c r="AK2" s="111"/>
      <c r="AL2" s="112"/>
      <c r="AM2" s="111" t="s">
        <v>105</v>
      </c>
      <c r="AN2" s="111"/>
      <c r="AO2" s="111"/>
      <c r="AP2" s="110" t="s">
        <v>106</v>
      </c>
      <c r="AQ2" s="111"/>
      <c r="AR2" s="112"/>
      <c r="AS2" s="111" t="s">
        <v>107</v>
      </c>
      <c r="AT2" s="111"/>
      <c r="AU2" s="111"/>
      <c r="AV2" s="110" t="s">
        <v>108</v>
      </c>
      <c r="AW2" s="111"/>
      <c r="AX2" s="112"/>
      <c r="AY2" s="111" t="s">
        <v>109</v>
      </c>
      <c r="AZ2" s="111"/>
      <c r="BA2" s="111"/>
      <c r="BB2" s="110" t="s">
        <v>110</v>
      </c>
      <c r="BC2" s="111"/>
      <c r="BD2" s="112"/>
      <c r="BE2" s="111" t="s">
        <v>111</v>
      </c>
      <c r="BF2" s="111"/>
      <c r="BG2" s="111"/>
      <c r="BH2" s="110" t="s">
        <v>112</v>
      </c>
      <c r="BI2" s="111"/>
      <c r="BJ2" s="112"/>
      <c r="BK2" s="111" t="s">
        <v>113</v>
      </c>
      <c r="BL2" s="111"/>
      <c r="BM2" s="111"/>
      <c r="BN2" s="110" t="s">
        <v>114</v>
      </c>
      <c r="BO2" s="111"/>
      <c r="BP2" s="112"/>
      <c r="BQ2" s="111" t="s">
        <v>115</v>
      </c>
      <c r="BR2" s="111"/>
      <c r="BS2" s="111"/>
      <c r="BT2" s="110" t="s">
        <v>116</v>
      </c>
      <c r="BU2" s="111"/>
      <c r="BV2" s="112"/>
      <c r="BW2" s="110" t="s">
        <v>117</v>
      </c>
      <c r="BX2" s="111"/>
      <c r="BY2" s="112"/>
      <c r="BZ2" s="110" t="s">
        <v>118</v>
      </c>
      <c r="CA2" s="111"/>
      <c r="CB2" s="112"/>
    </row>
    <row r="3" spans="2:80">
      <c r="B3" s="115"/>
      <c r="C3" s="9" t="s">
        <v>119</v>
      </c>
      <c r="D3" s="9" t="s">
        <v>120</v>
      </c>
      <c r="E3" s="10" t="s">
        <v>121</v>
      </c>
      <c r="F3" s="9" t="s">
        <v>122</v>
      </c>
      <c r="G3" s="9" t="s">
        <v>120</v>
      </c>
      <c r="H3" s="9" t="s">
        <v>121</v>
      </c>
      <c r="I3" s="9" t="s">
        <v>122</v>
      </c>
      <c r="J3" s="9" t="s">
        <v>120</v>
      </c>
      <c r="K3" s="9" t="s">
        <v>121</v>
      </c>
      <c r="L3" s="9" t="s">
        <v>122</v>
      </c>
      <c r="M3" s="9" t="s">
        <v>120</v>
      </c>
      <c r="N3" s="9" t="s">
        <v>121</v>
      </c>
      <c r="O3" s="9" t="s">
        <v>122</v>
      </c>
      <c r="P3" s="9" t="s">
        <v>120</v>
      </c>
      <c r="Q3" s="9" t="s">
        <v>121</v>
      </c>
      <c r="R3" s="9" t="s">
        <v>122</v>
      </c>
      <c r="S3" s="9" t="s">
        <v>120</v>
      </c>
      <c r="T3" s="9" t="s">
        <v>121</v>
      </c>
      <c r="U3" s="9" t="s">
        <v>122</v>
      </c>
      <c r="V3" s="9" t="s">
        <v>120</v>
      </c>
      <c r="W3" s="9" t="s">
        <v>121</v>
      </c>
      <c r="X3" s="9" t="s">
        <v>122</v>
      </c>
      <c r="Y3" s="9" t="s">
        <v>120</v>
      </c>
      <c r="Z3" s="9" t="s">
        <v>121</v>
      </c>
      <c r="AA3" s="9" t="s">
        <v>122</v>
      </c>
      <c r="AB3" s="9" t="s">
        <v>120</v>
      </c>
      <c r="AC3" s="9" t="s">
        <v>121</v>
      </c>
      <c r="AD3" s="9" t="s">
        <v>122</v>
      </c>
      <c r="AE3" s="9" t="s">
        <v>120</v>
      </c>
      <c r="AF3" s="9" t="s">
        <v>121</v>
      </c>
      <c r="AG3" s="9" t="s">
        <v>122</v>
      </c>
      <c r="AH3" s="9" t="s">
        <v>120</v>
      </c>
      <c r="AI3" s="9" t="s">
        <v>121</v>
      </c>
      <c r="AJ3" s="9" t="s">
        <v>122</v>
      </c>
      <c r="AK3" s="9" t="s">
        <v>120</v>
      </c>
      <c r="AL3" s="9" t="s">
        <v>121</v>
      </c>
      <c r="AM3" s="9" t="s">
        <v>122</v>
      </c>
      <c r="AN3" s="9" t="s">
        <v>120</v>
      </c>
      <c r="AO3" s="9" t="s">
        <v>121</v>
      </c>
      <c r="AP3" s="9" t="s">
        <v>122</v>
      </c>
      <c r="AQ3" s="9" t="s">
        <v>120</v>
      </c>
      <c r="AR3" s="9" t="s">
        <v>121</v>
      </c>
      <c r="AS3" s="9" t="s">
        <v>122</v>
      </c>
      <c r="AT3" s="9" t="s">
        <v>120</v>
      </c>
      <c r="AU3" s="9" t="s">
        <v>121</v>
      </c>
      <c r="AV3" s="9" t="s">
        <v>122</v>
      </c>
      <c r="AW3" s="9" t="s">
        <v>120</v>
      </c>
      <c r="AX3" s="9" t="s">
        <v>121</v>
      </c>
      <c r="AY3" s="9" t="s">
        <v>122</v>
      </c>
      <c r="AZ3" s="9" t="s">
        <v>120</v>
      </c>
      <c r="BA3" s="9" t="s">
        <v>121</v>
      </c>
      <c r="BB3" s="9" t="s">
        <v>122</v>
      </c>
      <c r="BC3" s="9" t="s">
        <v>120</v>
      </c>
      <c r="BD3" s="9" t="s">
        <v>121</v>
      </c>
      <c r="BE3" s="9" t="s">
        <v>122</v>
      </c>
      <c r="BF3" s="9" t="s">
        <v>120</v>
      </c>
      <c r="BG3" s="9" t="s">
        <v>121</v>
      </c>
      <c r="BH3" s="9" t="s">
        <v>122</v>
      </c>
      <c r="BI3" s="9" t="s">
        <v>120</v>
      </c>
      <c r="BJ3" s="9" t="s">
        <v>121</v>
      </c>
      <c r="BK3" s="9" t="s">
        <v>122</v>
      </c>
      <c r="BL3" s="9" t="s">
        <v>120</v>
      </c>
      <c r="BM3" s="9" t="s">
        <v>121</v>
      </c>
      <c r="BN3" s="9" t="s">
        <v>122</v>
      </c>
      <c r="BO3" s="9" t="s">
        <v>120</v>
      </c>
      <c r="BP3" s="9" t="s">
        <v>121</v>
      </c>
      <c r="BQ3" s="9" t="s">
        <v>122</v>
      </c>
      <c r="BR3" s="9" t="s">
        <v>120</v>
      </c>
      <c r="BS3" s="9" t="s">
        <v>121</v>
      </c>
      <c r="BT3" s="9" t="s">
        <v>122</v>
      </c>
      <c r="BU3" s="9" t="s">
        <v>120</v>
      </c>
      <c r="BV3" s="9" t="s">
        <v>121</v>
      </c>
      <c r="BW3" s="9" t="s">
        <v>122</v>
      </c>
      <c r="BX3" s="9" t="s">
        <v>120</v>
      </c>
      <c r="BY3" s="9" t="s">
        <v>121</v>
      </c>
      <c r="BZ3" s="9" t="s">
        <v>122</v>
      </c>
      <c r="CA3" s="9" t="s">
        <v>120</v>
      </c>
      <c r="CB3" s="9" t="s">
        <v>121</v>
      </c>
    </row>
    <row r="4" spans="2:80">
      <c r="B4" s="11" t="s">
        <v>123</v>
      </c>
      <c r="C4" s="12">
        <v>10388055</v>
      </c>
      <c r="D4" s="12">
        <v>5126351</v>
      </c>
      <c r="E4" s="12">
        <v>5261704</v>
      </c>
      <c r="F4" s="13">
        <v>167867</v>
      </c>
      <c r="G4" s="12">
        <v>83211</v>
      </c>
      <c r="H4" s="14">
        <v>84656</v>
      </c>
      <c r="I4" s="13">
        <v>137990</v>
      </c>
      <c r="J4" s="12">
        <v>69128</v>
      </c>
      <c r="K4" s="14">
        <v>68862</v>
      </c>
      <c r="L4" s="13">
        <v>251925</v>
      </c>
      <c r="M4" s="12">
        <v>122974</v>
      </c>
      <c r="N4" s="14">
        <v>128951</v>
      </c>
      <c r="O4" s="13">
        <v>306571</v>
      </c>
      <c r="P4" s="12">
        <v>152809</v>
      </c>
      <c r="Q4" s="14">
        <v>153762</v>
      </c>
      <c r="R4" s="13">
        <v>381439</v>
      </c>
      <c r="S4" s="12">
        <v>187584</v>
      </c>
      <c r="T4" s="14">
        <v>193855</v>
      </c>
      <c r="U4" s="13">
        <v>376445</v>
      </c>
      <c r="V4" s="12">
        <v>188167</v>
      </c>
      <c r="W4" s="14">
        <v>188278</v>
      </c>
      <c r="X4" s="13">
        <v>421237</v>
      </c>
      <c r="Y4" s="12">
        <v>210390</v>
      </c>
      <c r="Z4" s="14">
        <v>210847</v>
      </c>
      <c r="AA4" s="13">
        <v>485347</v>
      </c>
      <c r="AB4" s="12">
        <v>238228</v>
      </c>
      <c r="AC4" s="14">
        <v>247119</v>
      </c>
      <c r="AD4" s="13">
        <v>341921</v>
      </c>
      <c r="AE4" s="12">
        <v>168546</v>
      </c>
      <c r="AF4" s="14">
        <v>173375</v>
      </c>
      <c r="AG4" s="13">
        <v>360609</v>
      </c>
      <c r="AH4" s="12">
        <v>177925</v>
      </c>
      <c r="AI4" s="14">
        <v>182684</v>
      </c>
      <c r="AJ4" s="13">
        <v>594027</v>
      </c>
      <c r="AK4" s="12">
        <v>289967</v>
      </c>
      <c r="AL4" s="14">
        <v>304060</v>
      </c>
      <c r="AM4" s="13">
        <v>508111</v>
      </c>
      <c r="AN4" s="12">
        <v>248722</v>
      </c>
      <c r="AO4" s="14">
        <v>259389</v>
      </c>
      <c r="AP4" s="13">
        <v>324067</v>
      </c>
      <c r="AQ4" s="12">
        <v>157314</v>
      </c>
      <c r="AR4" s="14">
        <v>166753</v>
      </c>
      <c r="AS4" s="13">
        <v>391098</v>
      </c>
      <c r="AT4" s="12">
        <v>188874</v>
      </c>
      <c r="AU4" s="14">
        <v>202224</v>
      </c>
      <c r="AV4" s="13">
        <v>496934</v>
      </c>
      <c r="AW4" s="12">
        <v>246723</v>
      </c>
      <c r="AX4" s="14">
        <v>250211</v>
      </c>
      <c r="AY4" s="13">
        <v>575236</v>
      </c>
      <c r="AZ4" s="12">
        <v>282287</v>
      </c>
      <c r="BA4" s="14">
        <v>292949</v>
      </c>
      <c r="BB4" s="13">
        <v>452168</v>
      </c>
      <c r="BC4" s="12">
        <v>227694</v>
      </c>
      <c r="BD4" s="14">
        <v>224474</v>
      </c>
      <c r="BE4" s="13">
        <v>258254</v>
      </c>
      <c r="BF4" s="12">
        <v>132742</v>
      </c>
      <c r="BG4" s="14">
        <v>125512</v>
      </c>
      <c r="BH4" s="13">
        <v>421577</v>
      </c>
      <c r="BI4" s="12">
        <v>212417</v>
      </c>
      <c r="BJ4" s="14">
        <v>209160</v>
      </c>
      <c r="BK4" s="13">
        <v>421487</v>
      </c>
      <c r="BL4" s="12">
        <v>207223</v>
      </c>
      <c r="BM4" s="14">
        <v>214264</v>
      </c>
      <c r="BN4" s="13">
        <v>535128</v>
      </c>
      <c r="BO4" s="12">
        <v>270512</v>
      </c>
      <c r="BP4" s="14">
        <v>264616</v>
      </c>
      <c r="BQ4" s="13">
        <v>446541</v>
      </c>
      <c r="BR4" s="12">
        <v>215771</v>
      </c>
      <c r="BS4" s="14">
        <v>230770</v>
      </c>
      <c r="BT4" s="13">
        <v>569152</v>
      </c>
      <c r="BU4" s="12">
        <v>273583</v>
      </c>
      <c r="BV4" s="14">
        <v>295569</v>
      </c>
      <c r="BW4" s="13">
        <v>674955</v>
      </c>
      <c r="BX4" s="12">
        <v>330030</v>
      </c>
      <c r="BY4" s="14">
        <v>344925</v>
      </c>
      <c r="BZ4" s="13">
        <v>487969</v>
      </c>
      <c r="CA4" s="12">
        <v>243530</v>
      </c>
      <c r="CB4" s="14">
        <v>244439</v>
      </c>
    </row>
    <row r="5" spans="2:80">
      <c r="B5" s="15" t="s">
        <v>124</v>
      </c>
      <c r="C5" s="16">
        <v>414366</v>
      </c>
      <c r="D5" s="17">
        <v>212558</v>
      </c>
      <c r="E5" s="17">
        <v>201808</v>
      </c>
      <c r="F5" s="18">
        <v>4703</v>
      </c>
      <c r="G5" s="17">
        <v>2437</v>
      </c>
      <c r="H5" s="19">
        <v>2266</v>
      </c>
      <c r="I5" s="18">
        <v>4949</v>
      </c>
      <c r="J5" s="17">
        <v>2520</v>
      </c>
      <c r="K5" s="19">
        <v>2429</v>
      </c>
      <c r="L5" s="18">
        <v>10016</v>
      </c>
      <c r="M5" s="17">
        <v>5071</v>
      </c>
      <c r="N5" s="19">
        <v>4945</v>
      </c>
      <c r="O5" s="18">
        <v>12594</v>
      </c>
      <c r="P5" s="17">
        <v>6458</v>
      </c>
      <c r="Q5" s="19">
        <v>6136</v>
      </c>
      <c r="R5" s="18">
        <v>14074</v>
      </c>
      <c r="S5" s="17">
        <v>7215</v>
      </c>
      <c r="T5" s="19">
        <v>6859</v>
      </c>
      <c r="U5" s="18">
        <v>13926</v>
      </c>
      <c r="V5" s="17">
        <v>7125</v>
      </c>
      <c r="W5" s="19">
        <v>6801</v>
      </c>
      <c r="X5" s="18">
        <v>15821</v>
      </c>
      <c r="Y5" s="17">
        <v>8155</v>
      </c>
      <c r="Z5" s="19">
        <v>7666</v>
      </c>
      <c r="AA5" s="18">
        <v>19946</v>
      </c>
      <c r="AB5" s="17">
        <v>10210</v>
      </c>
      <c r="AC5" s="19">
        <v>9736</v>
      </c>
      <c r="AD5" s="18">
        <v>12741</v>
      </c>
      <c r="AE5" s="17">
        <v>6559</v>
      </c>
      <c r="AF5" s="19">
        <v>6182</v>
      </c>
      <c r="AG5" s="18">
        <v>13421</v>
      </c>
      <c r="AH5" s="17">
        <v>7006</v>
      </c>
      <c r="AI5" s="19">
        <v>6415</v>
      </c>
      <c r="AJ5" s="18">
        <v>23217</v>
      </c>
      <c r="AK5" s="17">
        <v>11825</v>
      </c>
      <c r="AL5" s="19">
        <v>11392</v>
      </c>
      <c r="AM5" s="18">
        <v>21333</v>
      </c>
      <c r="AN5" s="17">
        <v>10964</v>
      </c>
      <c r="AO5" s="19">
        <v>10369</v>
      </c>
      <c r="AP5" s="18">
        <v>11878</v>
      </c>
      <c r="AQ5" s="17">
        <v>6206</v>
      </c>
      <c r="AR5" s="19">
        <v>5672</v>
      </c>
      <c r="AS5" s="18">
        <v>16232</v>
      </c>
      <c r="AT5" s="17">
        <v>8380</v>
      </c>
      <c r="AU5" s="19">
        <v>7852</v>
      </c>
      <c r="AV5" s="18">
        <v>18205</v>
      </c>
      <c r="AW5" s="17">
        <v>9412</v>
      </c>
      <c r="AX5" s="19">
        <v>8793</v>
      </c>
      <c r="AY5" s="18">
        <v>25403</v>
      </c>
      <c r="AZ5" s="17">
        <v>12888</v>
      </c>
      <c r="BA5" s="19">
        <v>12515</v>
      </c>
      <c r="BB5" s="18">
        <v>21760</v>
      </c>
      <c r="BC5" s="17">
        <v>11059</v>
      </c>
      <c r="BD5" s="19">
        <v>10701</v>
      </c>
      <c r="BE5" s="18">
        <v>9298</v>
      </c>
      <c r="BF5" s="17">
        <v>4770</v>
      </c>
      <c r="BG5" s="19">
        <v>4528</v>
      </c>
      <c r="BH5" s="18">
        <v>17402</v>
      </c>
      <c r="BI5" s="17">
        <v>8861</v>
      </c>
      <c r="BJ5" s="19">
        <v>8541</v>
      </c>
      <c r="BK5" s="18">
        <v>17358</v>
      </c>
      <c r="BL5" s="17">
        <v>8925</v>
      </c>
      <c r="BM5" s="19">
        <v>8433</v>
      </c>
      <c r="BN5" s="18">
        <v>19101</v>
      </c>
      <c r="BO5" s="17">
        <v>9755</v>
      </c>
      <c r="BP5" s="19">
        <v>9346</v>
      </c>
      <c r="BQ5" s="18">
        <v>20321</v>
      </c>
      <c r="BR5" s="17">
        <v>10415</v>
      </c>
      <c r="BS5" s="19">
        <v>9906</v>
      </c>
      <c r="BT5" s="18">
        <v>20978</v>
      </c>
      <c r="BU5" s="17">
        <v>10782</v>
      </c>
      <c r="BV5" s="19">
        <v>10196</v>
      </c>
      <c r="BW5" s="18">
        <v>29211</v>
      </c>
      <c r="BX5" s="17">
        <v>15000</v>
      </c>
      <c r="BY5" s="19">
        <v>14211</v>
      </c>
      <c r="BZ5" s="18">
        <v>20478</v>
      </c>
      <c r="CA5" s="17">
        <v>10560</v>
      </c>
      <c r="CB5" s="19">
        <v>9918</v>
      </c>
    </row>
    <row r="6" spans="2:80">
      <c r="B6" s="15" t="s">
        <v>125</v>
      </c>
      <c r="C6" s="16">
        <v>403201</v>
      </c>
      <c r="D6" s="17">
        <v>207564</v>
      </c>
      <c r="E6" s="17">
        <v>195637</v>
      </c>
      <c r="F6" s="18">
        <v>5307</v>
      </c>
      <c r="G6" s="17">
        <v>2767</v>
      </c>
      <c r="H6" s="19">
        <v>2540</v>
      </c>
      <c r="I6" s="18">
        <v>4310</v>
      </c>
      <c r="J6" s="17">
        <v>2161</v>
      </c>
      <c r="K6" s="19">
        <v>2149</v>
      </c>
      <c r="L6" s="18">
        <v>9488</v>
      </c>
      <c r="M6" s="17">
        <v>4831</v>
      </c>
      <c r="N6" s="19">
        <v>4657</v>
      </c>
      <c r="O6" s="18">
        <v>11735</v>
      </c>
      <c r="P6" s="17">
        <v>6047</v>
      </c>
      <c r="Q6" s="19">
        <v>5688</v>
      </c>
      <c r="R6" s="18">
        <v>13485</v>
      </c>
      <c r="S6" s="17">
        <v>6846</v>
      </c>
      <c r="T6" s="19">
        <v>6639</v>
      </c>
      <c r="U6" s="18">
        <v>13378</v>
      </c>
      <c r="V6" s="17">
        <v>6853</v>
      </c>
      <c r="W6" s="19">
        <v>6525</v>
      </c>
      <c r="X6" s="18">
        <v>14709</v>
      </c>
      <c r="Y6" s="17">
        <v>7546</v>
      </c>
      <c r="Z6" s="19">
        <v>7163</v>
      </c>
      <c r="AA6" s="18">
        <v>20608</v>
      </c>
      <c r="AB6" s="17">
        <v>10650</v>
      </c>
      <c r="AC6" s="19">
        <v>9958</v>
      </c>
      <c r="AD6" s="18">
        <v>11966</v>
      </c>
      <c r="AE6" s="17">
        <v>6100</v>
      </c>
      <c r="AF6" s="19">
        <v>5866</v>
      </c>
      <c r="AG6" s="18">
        <v>13917</v>
      </c>
      <c r="AH6" s="17">
        <v>7210</v>
      </c>
      <c r="AI6" s="19">
        <v>6707</v>
      </c>
      <c r="AJ6" s="18">
        <v>25524</v>
      </c>
      <c r="AK6" s="17">
        <v>13132</v>
      </c>
      <c r="AL6" s="19">
        <v>12392</v>
      </c>
      <c r="AM6" s="18">
        <v>20787</v>
      </c>
      <c r="AN6" s="17">
        <v>10731</v>
      </c>
      <c r="AO6" s="19">
        <v>10056</v>
      </c>
      <c r="AP6" s="18">
        <v>11448</v>
      </c>
      <c r="AQ6" s="17">
        <v>5820</v>
      </c>
      <c r="AR6" s="19">
        <v>5628</v>
      </c>
      <c r="AS6" s="18">
        <v>16036</v>
      </c>
      <c r="AT6" s="17">
        <v>8221</v>
      </c>
      <c r="AU6" s="19">
        <v>7815</v>
      </c>
      <c r="AV6" s="18">
        <v>21804</v>
      </c>
      <c r="AW6" s="17">
        <v>11335</v>
      </c>
      <c r="AX6" s="19">
        <v>10469</v>
      </c>
      <c r="AY6" s="18">
        <v>23237</v>
      </c>
      <c r="AZ6" s="17">
        <v>11878</v>
      </c>
      <c r="BA6" s="19">
        <v>11359</v>
      </c>
      <c r="BB6" s="18">
        <v>18203</v>
      </c>
      <c r="BC6" s="17">
        <v>9415</v>
      </c>
      <c r="BD6" s="19">
        <v>8788</v>
      </c>
      <c r="BE6" s="18">
        <v>8446</v>
      </c>
      <c r="BF6" s="17">
        <v>4291</v>
      </c>
      <c r="BG6" s="19">
        <v>4155</v>
      </c>
      <c r="BH6" s="18">
        <v>15152</v>
      </c>
      <c r="BI6" s="17">
        <v>7864</v>
      </c>
      <c r="BJ6" s="19">
        <v>7288</v>
      </c>
      <c r="BK6" s="18">
        <v>15745</v>
      </c>
      <c r="BL6" s="17">
        <v>8198</v>
      </c>
      <c r="BM6" s="19">
        <v>7547</v>
      </c>
      <c r="BN6" s="18">
        <v>17087</v>
      </c>
      <c r="BO6" s="17">
        <v>8719</v>
      </c>
      <c r="BP6" s="19">
        <v>8368</v>
      </c>
      <c r="BQ6" s="18">
        <v>20900</v>
      </c>
      <c r="BR6" s="17">
        <v>10726</v>
      </c>
      <c r="BS6" s="19">
        <v>10174</v>
      </c>
      <c r="BT6" s="18">
        <v>21237</v>
      </c>
      <c r="BU6" s="17">
        <v>10952</v>
      </c>
      <c r="BV6" s="19">
        <v>10285</v>
      </c>
      <c r="BW6" s="18">
        <v>29030</v>
      </c>
      <c r="BX6" s="17">
        <v>15038</v>
      </c>
      <c r="BY6" s="19">
        <v>13992</v>
      </c>
      <c r="BZ6" s="18">
        <v>19662</v>
      </c>
      <c r="CA6" s="17">
        <v>10233</v>
      </c>
      <c r="CB6" s="19">
        <v>9429</v>
      </c>
    </row>
    <row r="7" spans="2:80">
      <c r="B7" s="15" t="s">
        <v>126</v>
      </c>
      <c r="C7" s="16">
        <v>484721</v>
      </c>
      <c r="D7" s="17">
        <v>251444</v>
      </c>
      <c r="E7" s="17">
        <v>233277</v>
      </c>
      <c r="F7" s="18">
        <v>7275</v>
      </c>
      <c r="G7" s="17">
        <v>3764</v>
      </c>
      <c r="H7" s="19">
        <v>3511</v>
      </c>
      <c r="I7" s="18">
        <v>4587</v>
      </c>
      <c r="J7" s="17">
        <v>2370</v>
      </c>
      <c r="K7" s="19">
        <v>2217</v>
      </c>
      <c r="L7" s="18">
        <v>10357</v>
      </c>
      <c r="M7" s="17">
        <v>5295</v>
      </c>
      <c r="N7" s="19">
        <v>5062</v>
      </c>
      <c r="O7" s="18">
        <v>12813</v>
      </c>
      <c r="P7" s="17">
        <v>6413</v>
      </c>
      <c r="Q7" s="19">
        <v>6400</v>
      </c>
      <c r="R7" s="18">
        <v>16869</v>
      </c>
      <c r="S7" s="17">
        <v>8800</v>
      </c>
      <c r="T7" s="19">
        <v>8069</v>
      </c>
      <c r="U7" s="18">
        <v>15358</v>
      </c>
      <c r="V7" s="17">
        <v>7908</v>
      </c>
      <c r="W7" s="19">
        <v>7450</v>
      </c>
      <c r="X7" s="18">
        <v>17996</v>
      </c>
      <c r="Y7" s="17">
        <v>9296</v>
      </c>
      <c r="Z7" s="19">
        <v>8700</v>
      </c>
      <c r="AA7" s="18">
        <v>22741</v>
      </c>
      <c r="AB7" s="17">
        <v>11763</v>
      </c>
      <c r="AC7" s="19">
        <v>10978</v>
      </c>
      <c r="AD7" s="18">
        <v>14867</v>
      </c>
      <c r="AE7" s="17">
        <v>7799</v>
      </c>
      <c r="AF7" s="19">
        <v>7068</v>
      </c>
      <c r="AG7" s="18">
        <v>17642</v>
      </c>
      <c r="AH7" s="17">
        <v>9071</v>
      </c>
      <c r="AI7" s="19">
        <v>8571</v>
      </c>
      <c r="AJ7" s="18">
        <v>35653</v>
      </c>
      <c r="AK7" s="17">
        <v>18533</v>
      </c>
      <c r="AL7" s="19">
        <v>17120</v>
      </c>
      <c r="AM7" s="18">
        <v>24698</v>
      </c>
      <c r="AN7" s="17">
        <v>12762</v>
      </c>
      <c r="AO7" s="19">
        <v>11936</v>
      </c>
      <c r="AP7" s="18">
        <v>14426</v>
      </c>
      <c r="AQ7" s="17">
        <v>7489</v>
      </c>
      <c r="AR7" s="19">
        <v>6937</v>
      </c>
      <c r="AS7" s="18">
        <v>17340</v>
      </c>
      <c r="AT7" s="17">
        <v>8881</v>
      </c>
      <c r="AU7" s="19">
        <v>8459</v>
      </c>
      <c r="AV7" s="18">
        <v>31322</v>
      </c>
      <c r="AW7" s="17">
        <v>16450</v>
      </c>
      <c r="AX7" s="19">
        <v>14872</v>
      </c>
      <c r="AY7" s="18">
        <v>26855</v>
      </c>
      <c r="AZ7" s="17">
        <v>13824</v>
      </c>
      <c r="BA7" s="19">
        <v>13031</v>
      </c>
      <c r="BB7" s="18">
        <v>18537</v>
      </c>
      <c r="BC7" s="17">
        <v>9638</v>
      </c>
      <c r="BD7" s="19">
        <v>8899</v>
      </c>
      <c r="BE7" s="18">
        <v>10082</v>
      </c>
      <c r="BF7" s="17">
        <v>5152</v>
      </c>
      <c r="BG7" s="19">
        <v>4930</v>
      </c>
      <c r="BH7" s="18">
        <v>15720</v>
      </c>
      <c r="BI7" s="17">
        <v>8262</v>
      </c>
      <c r="BJ7" s="19">
        <v>7458</v>
      </c>
      <c r="BK7" s="18">
        <v>16955</v>
      </c>
      <c r="BL7" s="17">
        <v>8776</v>
      </c>
      <c r="BM7" s="19">
        <v>8179</v>
      </c>
      <c r="BN7" s="18">
        <v>18890</v>
      </c>
      <c r="BO7" s="17">
        <v>9868</v>
      </c>
      <c r="BP7" s="19">
        <v>9022</v>
      </c>
      <c r="BQ7" s="18">
        <v>24715</v>
      </c>
      <c r="BR7" s="17">
        <v>12620</v>
      </c>
      <c r="BS7" s="19">
        <v>12095</v>
      </c>
      <c r="BT7" s="18">
        <v>29781</v>
      </c>
      <c r="BU7" s="17">
        <v>15763</v>
      </c>
      <c r="BV7" s="19">
        <v>14018</v>
      </c>
      <c r="BW7" s="18">
        <v>35712</v>
      </c>
      <c r="BX7" s="17">
        <v>18513</v>
      </c>
      <c r="BY7" s="19">
        <v>17199</v>
      </c>
      <c r="BZ7" s="18">
        <v>23530</v>
      </c>
      <c r="CA7" s="17">
        <v>12434</v>
      </c>
      <c r="CB7" s="19">
        <v>11096</v>
      </c>
    </row>
    <row r="8" spans="2:80">
      <c r="B8" s="15" t="s">
        <v>127</v>
      </c>
      <c r="C8" s="16">
        <v>618702</v>
      </c>
      <c r="D8" s="17">
        <v>322830</v>
      </c>
      <c r="E8" s="17">
        <v>295872</v>
      </c>
      <c r="F8" s="18">
        <v>9601</v>
      </c>
      <c r="G8" s="17">
        <v>5023</v>
      </c>
      <c r="H8" s="19">
        <v>4578</v>
      </c>
      <c r="I8" s="18">
        <v>6441</v>
      </c>
      <c r="J8" s="17">
        <v>3324</v>
      </c>
      <c r="K8" s="19">
        <v>3117</v>
      </c>
      <c r="L8" s="18">
        <v>12488</v>
      </c>
      <c r="M8" s="17">
        <v>6556</v>
      </c>
      <c r="N8" s="19">
        <v>5932</v>
      </c>
      <c r="O8" s="18">
        <v>16313</v>
      </c>
      <c r="P8" s="17">
        <v>8310</v>
      </c>
      <c r="Q8" s="19">
        <v>8003</v>
      </c>
      <c r="R8" s="18">
        <v>22869</v>
      </c>
      <c r="S8" s="17">
        <v>11725</v>
      </c>
      <c r="T8" s="19">
        <v>11144</v>
      </c>
      <c r="U8" s="18">
        <v>20098</v>
      </c>
      <c r="V8" s="17">
        <v>10281</v>
      </c>
      <c r="W8" s="19">
        <v>9817</v>
      </c>
      <c r="X8" s="18">
        <v>24900</v>
      </c>
      <c r="Y8" s="17">
        <v>13041</v>
      </c>
      <c r="Z8" s="19">
        <v>11859</v>
      </c>
      <c r="AA8" s="18">
        <v>26951</v>
      </c>
      <c r="AB8" s="17">
        <v>13796</v>
      </c>
      <c r="AC8" s="19">
        <v>13155</v>
      </c>
      <c r="AD8" s="18">
        <v>19554</v>
      </c>
      <c r="AE8" s="17">
        <v>10240</v>
      </c>
      <c r="AF8" s="19">
        <v>9314</v>
      </c>
      <c r="AG8" s="18">
        <v>23241</v>
      </c>
      <c r="AH8" s="17">
        <v>12181</v>
      </c>
      <c r="AI8" s="19">
        <v>11060</v>
      </c>
      <c r="AJ8" s="18">
        <v>44475</v>
      </c>
      <c r="AK8" s="17">
        <v>23491</v>
      </c>
      <c r="AL8" s="19">
        <v>20984</v>
      </c>
      <c r="AM8" s="18">
        <v>30173</v>
      </c>
      <c r="AN8" s="17">
        <v>15504</v>
      </c>
      <c r="AO8" s="19">
        <v>14669</v>
      </c>
      <c r="AP8" s="18">
        <v>18981</v>
      </c>
      <c r="AQ8" s="17">
        <v>9616</v>
      </c>
      <c r="AR8" s="19">
        <v>9365</v>
      </c>
      <c r="AS8" s="18">
        <v>20481</v>
      </c>
      <c r="AT8" s="17">
        <v>10415</v>
      </c>
      <c r="AU8" s="19">
        <v>10066</v>
      </c>
      <c r="AV8" s="18">
        <v>39378</v>
      </c>
      <c r="AW8" s="17">
        <v>21111</v>
      </c>
      <c r="AX8" s="19">
        <v>18267</v>
      </c>
      <c r="AY8" s="18">
        <v>33785</v>
      </c>
      <c r="AZ8" s="17">
        <v>17553</v>
      </c>
      <c r="BA8" s="19">
        <v>16232</v>
      </c>
      <c r="BB8" s="18">
        <v>22871</v>
      </c>
      <c r="BC8" s="17">
        <v>11989</v>
      </c>
      <c r="BD8" s="19">
        <v>10882</v>
      </c>
      <c r="BE8" s="18">
        <v>14145</v>
      </c>
      <c r="BF8" s="17">
        <v>7447</v>
      </c>
      <c r="BG8" s="19">
        <v>6698</v>
      </c>
      <c r="BH8" s="18">
        <v>20192</v>
      </c>
      <c r="BI8" s="17">
        <v>10560</v>
      </c>
      <c r="BJ8" s="19">
        <v>9632</v>
      </c>
      <c r="BK8" s="18">
        <v>22117</v>
      </c>
      <c r="BL8" s="17">
        <v>11477</v>
      </c>
      <c r="BM8" s="19">
        <v>10640</v>
      </c>
      <c r="BN8" s="18">
        <v>24991</v>
      </c>
      <c r="BO8" s="17">
        <v>12986</v>
      </c>
      <c r="BP8" s="19">
        <v>12005</v>
      </c>
      <c r="BQ8" s="18">
        <v>28371</v>
      </c>
      <c r="BR8" s="17">
        <v>14825</v>
      </c>
      <c r="BS8" s="19">
        <v>13546</v>
      </c>
      <c r="BT8" s="18">
        <v>41966</v>
      </c>
      <c r="BU8" s="17">
        <v>22493</v>
      </c>
      <c r="BV8" s="19">
        <v>19473</v>
      </c>
      <c r="BW8" s="18">
        <v>43240</v>
      </c>
      <c r="BX8" s="17">
        <v>22190</v>
      </c>
      <c r="BY8" s="19">
        <v>21050</v>
      </c>
      <c r="BZ8" s="18">
        <v>31080</v>
      </c>
      <c r="CA8" s="17">
        <v>16696</v>
      </c>
      <c r="CB8" s="19">
        <v>14384</v>
      </c>
    </row>
    <row r="9" spans="2:80">
      <c r="B9" s="15" t="s">
        <v>128</v>
      </c>
      <c r="C9" s="16">
        <v>715983</v>
      </c>
      <c r="D9" s="17">
        <v>358932</v>
      </c>
      <c r="E9" s="17">
        <v>357051</v>
      </c>
      <c r="F9" s="18">
        <v>12726</v>
      </c>
      <c r="G9" s="17">
        <v>6301</v>
      </c>
      <c r="H9" s="19">
        <v>6425</v>
      </c>
      <c r="I9" s="18">
        <v>9178</v>
      </c>
      <c r="J9" s="17">
        <v>4577</v>
      </c>
      <c r="K9" s="19">
        <v>4601</v>
      </c>
      <c r="L9" s="18">
        <v>15161</v>
      </c>
      <c r="M9" s="17">
        <v>7364</v>
      </c>
      <c r="N9" s="19">
        <v>7797</v>
      </c>
      <c r="O9" s="18">
        <v>21728</v>
      </c>
      <c r="P9" s="17">
        <v>11097</v>
      </c>
      <c r="Q9" s="19">
        <v>10631</v>
      </c>
      <c r="R9" s="18">
        <v>29182</v>
      </c>
      <c r="S9" s="17">
        <v>14196</v>
      </c>
      <c r="T9" s="19">
        <v>14986</v>
      </c>
      <c r="U9" s="18">
        <v>28846</v>
      </c>
      <c r="V9" s="17">
        <v>14280</v>
      </c>
      <c r="W9" s="19">
        <v>14566</v>
      </c>
      <c r="X9" s="18">
        <v>29346</v>
      </c>
      <c r="Y9" s="17">
        <v>14864</v>
      </c>
      <c r="Z9" s="19">
        <v>14482</v>
      </c>
      <c r="AA9" s="18">
        <v>35429</v>
      </c>
      <c r="AB9" s="17">
        <v>17227</v>
      </c>
      <c r="AC9" s="19">
        <v>18202</v>
      </c>
      <c r="AD9" s="18">
        <v>21890</v>
      </c>
      <c r="AE9" s="17">
        <v>10968</v>
      </c>
      <c r="AF9" s="19">
        <v>10922</v>
      </c>
      <c r="AG9" s="18">
        <v>25326</v>
      </c>
      <c r="AH9" s="17">
        <v>12971</v>
      </c>
      <c r="AI9" s="19">
        <v>12355</v>
      </c>
      <c r="AJ9" s="18">
        <v>42955</v>
      </c>
      <c r="AK9" s="17">
        <v>22433</v>
      </c>
      <c r="AL9" s="19">
        <v>20522</v>
      </c>
      <c r="AM9" s="18">
        <v>32591</v>
      </c>
      <c r="AN9" s="17">
        <v>16481</v>
      </c>
      <c r="AO9" s="19">
        <v>16110</v>
      </c>
      <c r="AP9" s="18">
        <v>24834</v>
      </c>
      <c r="AQ9" s="17">
        <v>11824</v>
      </c>
      <c r="AR9" s="19">
        <v>13010</v>
      </c>
      <c r="AS9" s="18">
        <v>26737</v>
      </c>
      <c r="AT9" s="17">
        <v>12584</v>
      </c>
      <c r="AU9" s="19">
        <v>14153</v>
      </c>
      <c r="AV9" s="18">
        <v>35044</v>
      </c>
      <c r="AW9" s="17">
        <v>18149</v>
      </c>
      <c r="AX9" s="19">
        <v>16895</v>
      </c>
      <c r="AY9" s="18">
        <v>38800</v>
      </c>
      <c r="AZ9" s="17">
        <v>19621</v>
      </c>
      <c r="BA9" s="19">
        <v>19179</v>
      </c>
      <c r="BB9" s="18">
        <v>27044</v>
      </c>
      <c r="BC9" s="17">
        <v>13843</v>
      </c>
      <c r="BD9" s="19">
        <v>13201</v>
      </c>
      <c r="BE9" s="18">
        <v>16901</v>
      </c>
      <c r="BF9" s="17">
        <v>8741</v>
      </c>
      <c r="BG9" s="19">
        <v>8160</v>
      </c>
      <c r="BH9" s="18">
        <v>25165</v>
      </c>
      <c r="BI9" s="17">
        <v>12508</v>
      </c>
      <c r="BJ9" s="19">
        <v>12657</v>
      </c>
      <c r="BK9" s="18">
        <v>30172</v>
      </c>
      <c r="BL9" s="17">
        <v>14917</v>
      </c>
      <c r="BM9" s="19">
        <v>15255</v>
      </c>
      <c r="BN9" s="18">
        <v>38837</v>
      </c>
      <c r="BO9" s="17">
        <v>18753</v>
      </c>
      <c r="BP9" s="19">
        <v>20084</v>
      </c>
      <c r="BQ9" s="18">
        <v>28483</v>
      </c>
      <c r="BR9" s="17">
        <v>14312</v>
      </c>
      <c r="BS9" s="19">
        <v>14171</v>
      </c>
      <c r="BT9" s="18">
        <v>40008</v>
      </c>
      <c r="BU9" s="17">
        <v>19934</v>
      </c>
      <c r="BV9" s="19">
        <v>20074</v>
      </c>
      <c r="BW9" s="18">
        <v>45813</v>
      </c>
      <c r="BX9" s="17">
        <v>23302</v>
      </c>
      <c r="BY9" s="19">
        <v>22511</v>
      </c>
      <c r="BZ9" s="18">
        <v>33787</v>
      </c>
      <c r="CA9" s="17">
        <v>17685</v>
      </c>
      <c r="CB9" s="19">
        <v>16102</v>
      </c>
    </row>
    <row r="10" spans="2:80">
      <c r="B10" s="15" t="s">
        <v>129</v>
      </c>
      <c r="C10" s="16">
        <v>805990</v>
      </c>
      <c r="D10" s="17">
        <v>397225</v>
      </c>
      <c r="E10" s="17">
        <v>408765</v>
      </c>
      <c r="F10" s="18">
        <v>13506</v>
      </c>
      <c r="G10" s="17">
        <v>6819</v>
      </c>
      <c r="H10" s="19">
        <v>6687</v>
      </c>
      <c r="I10" s="18">
        <v>11038</v>
      </c>
      <c r="J10" s="17">
        <v>5609</v>
      </c>
      <c r="K10" s="19">
        <v>5429</v>
      </c>
      <c r="L10" s="18">
        <v>18835</v>
      </c>
      <c r="M10" s="17">
        <v>9228</v>
      </c>
      <c r="N10" s="19">
        <v>9607</v>
      </c>
      <c r="O10" s="18">
        <v>24314</v>
      </c>
      <c r="P10" s="17">
        <v>12204</v>
      </c>
      <c r="Q10" s="19">
        <v>12110</v>
      </c>
      <c r="R10" s="18">
        <v>35039</v>
      </c>
      <c r="S10" s="17">
        <v>16929</v>
      </c>
      <c r="T10" s="19">
        <v>18110</v>
      </c>
      <c r="U10" s="18">
        <v>30992</v>
      </c>
      <c r="V10" s="17">
        <v>16080</v>
      </c>
      <c r="W10" s="19">
        <v>14912</v>
      </c>
      <c r="X10" s="18">
        <v>31404</v>
      </c>
      <c r="Y10" s="17">
        <v>15530</v>
      </c>
      <c r="Z10" s="19">
        <v>15874</v>
      </c>
      <c r="AA10" s="18">
        <v>36666</v>
      </c>
      <c r="AB10" s="17">
        <v>18112</v>
      </c>
      <c r="AC10" s="19">
        <v>18554</v>
      </c>
      <c r="AD10" s="18">
        <v>22871</v>
      </c>
      <c r="AE10" s="17">
        <v>11541</v>
      </c>
      <c r="AF10" s="19">
        <v>11330</v>
      </c>
      <c r="AG10" s="18">
        <v>24465</v>
      </c>
      <c r="AH10" s="17">
        <v>12489</v>
      </c>
      <c r="AI10" s="19">
        <v>11976</v>
      </c>
      <c r="AJ10" s="18">
        <v>37097</v>
      </c>
      <c r="AK10" s="17">
        <v>18563</v>
      </c>
      <c r="AL10" s="19">
        <v>18534</v>
      </c>
      <c r="AM10" s="18">
        <v>33867</v>
      </c>
      <c r="AN10" s="17">
        <v>16460</v>
      </c>
      <c r="AO10" s="19">
        <v>17407</v>
      </c>
      <c r="AP10" s="18">
        <v>25736</v>
      </c>
      <c r="AQ10" s="17">
        <v>12607</v>
      </c>
      <c r="AR10" s="19">
        <v>13129</v>
      </c>
      <c r="AS10" s="18">
        <v>33191</v>
      </c>
      <c r="AT10" s="17">
        <v>15563</v>
      </c>
      <c r="AU10" s="19">
        <v>17628</v>
      </c>
      <c r="AV10" s="18">
        <v>31603</v>
      </c>
      <c r="AW10" s="17">
        <v>15679</v>
      </c>
      <c r="AX10" s="19">
        <v>15924</v>
      </c>
      <c r="AY10" s="18">
        <v>43707</v>
      </c>
      <c r="AZ10" s="17">
        <v>21118</v>
      </c>
      <c r="BA10" s="19">
        <v>22589</v>
      </c>
      <c r="BB10" s="18">
        <v>34393</v>
      </c>
      <c r="BC10" s="17">
        <v>17084</v>
      </c>
      <c r="BD10" s="19">
        <v>17309</v>
      </c>
      <c r="BE10" s="18">
        <v>20498</v>
      </c>
      <c r="BF10" s="17">
        <v>11120</v>
      </c>
      <c r="BG10" s="19">
        <v>9378</v>
      </c>
      <c r="BH10" s="18">
        <v>34813</v>
      </c>
      <c r="BI10" s="17">
        <v>17351</v>
      </c>
      <c r="BJ10" s="19">
        <v>17462</v>
      </c>
      <c r="BK10" s="18">
        <v>37744</v>
      </c>
      <c r="BL10" s="17">
        <v>18713</v>
      </c>
      <c r="BM10" s="19">
        <v>19031</v>
      </c>
      <c r="BN10" s="18">
        <v>58338</v>
      </c>
      <c r="BO10" s="17">
        <v>29925</v>
      </c>
      <c r="BP10" s="19">
        <v>28413</v>
      </c>
      <c r="BQ10" s="18">
        <v>32680</v>
      </c>
      <c r="BR10" s="17">
        <v>14995</v>
      </c>
      <c r="BS10" s="19">
        <v>17685</v>
      </c>
      <c r="BT10" s="18">
        <v>45377</v>
      </c>
      <c r="BU10" s="17">
        <v>20633</v>
      </c>
      <c r="BV10" s="19">
        <v>24744</v>
      </c>
      <c r="BW10" s="18">
        <v>51718</v>
      </c>
      <c r="BX10" s="17">
        <v>24557</v>
      </c>
      <c r="BY10" s="19">
        <v>27161</v>
      </c>
      <c r="BZ10" s="18">
        <v>36098</v>
      </c>
      <c r="CA10" s="17">
        <v>18316</v>
      </c>
      <c r="CB10" s="19">
        <v>17782</v>
      </c>
    </row>
    <row r="11" spans="2:80">
      <c r="B11" s="15" t="s">
        <v>130</v>
      </c>
      <c r="C11" s="16">
        <v>974811</v>
      </c>
      <c r="D11" s="17">
        <v>490767</v>
      </c>
      <c r="E11" s="17">
        <v>484044</v>
      </c>
      <c r="F11" s="18">
        <v>13575</v>
      </c>
      <c r="G11" s="17">
        <v>7013</v>
      </c>
      <c r="H11" s="19">
        <v>6562</v>
      </c>
      <c r="I11" s="18">
        <v>12743</v>
      </c>
      <c r="J11" s="17">
        <v>6553</v>
      </c>
      <c r="K11" s="19">
        <v>6190</v>
      </c>
      <c r="L11" s="18">
        <v>24595</v>
      </c>
      <c r="M11" s="17">
        <v>12323</v>
      </c>
      <c r="N11" s="19">
        <v>12272</v>
      </c>
      <c r="O11" s="18">
        <v>29568</v>
      </c>
      <c r="P11" s="17">
        <v>14868</v>
      </c>
      <c r="Q11" s="19">
        <v>14700</v>
      </c>
      <c r="R11" s="18">
        <v>38636</v>
      </c>
      <c r="S11" s="17">
        <v>19350</v>
      </c>
      <c r="T11" s="19">
        <v>19286</v>
      </c>
      <c r="U11" s="18">
        <v>34004</v>
      </c>
      <c r="V11" s="17">
        <v>17570</v>
      </c>
      <c r="W11" s="19">
        <v>16434</v>
      </c>
      <c r="X11" s="18">
        <v>37998</v>
      </c>
      <c r="Y11" s="17">
        <v>19683</v>
      </c>
      <c r="Z11" s="19">
        <v>18315</v>
      </c>
      <c r="AA11" s="18">
        <v>41893</v>
      </c>
      <c r="AB11" s="17">
        <v>21073</v>
      </c>
      <c r="AC11" s="19">
        <v>20820</v>
      </c>
      <c r="AD11" s="18">
        <v>29240</v>
      </c>
      <c r="AE11" s="17">
        <v>15143</v>
      </c>
      <c r="AF11" s="19">
        <v>14097</v>
      </c>
      <c r="AG11" s="18">
        <v>28826</v>
      </c>
      <c r="AH11" s="17">
        <v>14646</v>
      </c>
      <c r="AI11" s="19">
        <v>14180</v>
      </c>
      <c r="AJ11" s="18">
        <v>46480</v>
      </c>
      <c r="AK11" s="17">
        <v>22936</v>
      </c>
      <c r="AL11" s="19">
        <v>23544</v>
      </c>
      <c r="AM11" s="18">
        <v>45309</v>
      </c>
      <c r="AN11" s="17">
        <v>22663</v>
      </c>
      <c r="AO11" s="19">
        <v>22646</v>
      </c>
      <c r="AP11" s="18">
        <v>28107</v>
      </c>
      <c r="AQ11" s="17">
        <v>14121</v>
      </c>
      <c r="AR11" s="19">
        <v>13986</v>
      </c>
      <c r="AS11" s="18">
        <v>40217</v>
      </c>
      <c r="AT11" s="17">
        <v>19417</v>
      </c>
      <c r="AU11" s="19">
        <v>20800</v>
      </c>
      <c r="AV11" s="18">
        <v>38075</v>
      </c>
      <c r="AW11" s="17">
        <v>19063</v>
      </c>
      <c r="AX11" s="19">
        <v>19012</v>
      </c>
      <c r="AY11" s="18">
        <v>57854</v>
      </c>
      <c r="AZ11" s="17">
        <v>29367</v>
      </c>
      <c r="BA11" s="19">
        <v>28487</v>
      </c>
      <c r="BB11" s="18">
        <v>45896</v>
      </c>
      <c r="BC11" s="17">
        <v>23429</v>
      </c>
      <c r="BD11" s="19">
        <v>22467</v>
      </c>
      <c r="BE11" s="18">
        <v>23742</v>
      </c>
      <c r="BF11" s="17">
        <v>13053</v>
      </c>
      <c r="BG11" s="19">
        <v>10689</v>
      </c>
      <c r="BH11" s="18">
        <v>42086</v>
      </c>
      <c r="BI11" s="17">
        <v>21706</v>
      </c>
      <c r="BJ11" s="19">
        <v>20380</v>
      </c>
      <c r="BK11" s="18">
        <v>43490</v>
      </c>
      <c r="BL11" s="17">
        <v>22320</v>
      </c>
      <c r="BM11" s="19">
        <v>21170</v>
      </c>
      <c r="BN11" s="18">
        <v>63068</v>
      </c>
      <c r="BO11" s="17">
        <v>34568</v>
      </c>
      <c r="BP11" s="19">
        <v>28500</v>
      </c>
      <c r="BQ11" s="18">
        <v>42143</v>
      </c>
      <c r="BR11" s="17">
        <v>19809</v>
      </c>
      <c r="BS11" s="19">
        <v>22334</v>
      </c>
      <c r="BT11" s="18">
        <v>56579</v>
      </c>
      <c r="BU11" s="17">
        <v>25880</v>
      </c>
      <c r="BV11" s="19">
        <v>30699</v>
      </c>
      <c r="BW11" s="18">
        <v>65207</v>
      </c>
      <c r="BX11" s="17">
        <v>31281</v>
      </c>
      <c r="BY11" s="19">
        <v>33926</v>
      </c>
      <c r="BZ11" s="18">
        <v>45480</v>
      </c>
      <c r="CA11" s="17">
        <v>22932</v>
      </c>
      <c r="CB11" s="19">
        <v>22548</v>
      </c>
    </row>
    <row r="12" spans="2:80">
      <c r="B12" s="15" t="s">
        <v>131</v>
      </c>
      <c r="C12" s="16">
        <v>837400</v>
      </c>
      <c r="D12" s="17">
        <v>424626</v>
      </c>
      <c r="E12" s="17">
        <v>412774</v>
      </c>
      <c r="F12" s="18">
        <v>11574</v>
      </c>
      <c r="G12" s="17">
        <v>5819</v>
      </c>
      <c r="H12" s="19">
        <v>5755</v>
      </c>
      <c r="I12" s="18">
        <v>10957</v>
      </c>
      <c r="J12" s="17">
        <v>5718</v>
      </c>
      <c r="K12" s="19">
        <v>5239</v>
      </c>
      <c r="L12" s="18">
        <v>21390</v>
      </c>
      <c r="M12" s="17">
        <v>10722</v>
      </c>
      <c r="N12" s="19">
        <v>10668</v>
      </c>
      <c r="O12" s="18">
        <v>25870</v>
      </c>
      <c r="P12" s="17">
        <v>13271</v>
      </c>
      <c r="Q12" s="19">
        <v>12599</v>
      </c>
      <c r="R12" s="18">
        <v>30154</v>
      </c>
      <c r="S12" s="17">
        <v>15350</v>
      </c>
      <c r="T12" s="19">
        <v>14804</v>
      </c>
      <c r="U12" s="18">
        <v>29242</v>
      </c>
      <c r="V12" s="17">
        <v>15234</v>
      </c>
      <c r="W12" s="19">
        <v>14008</v>
      </c>
      <c r="X12" s="18">
        <v>31443</v>
      </c>
      <c r="Y12" s="17">
        <v>16432</v>
      </c>
      <c r="Z12" s="19">
        <v>15011</v>
      </c>
      <c r="AA12" s="18">
        <v>39260</v>
      </c>
      <c r="AB12" s="17">
        <v>19729</v>
      </c>
      <c r="AC12" s="19">
        <v>19531</v>
      </c>
      <c r="AD12" s="18">
        <v>26596</v>
      </c>
      <c r="AE12" s="17">
        <v>13745</v>
      </c>
      <c r="AF12" s="19">
        <v>12851</v>
      </c>
      <c r="AG12" s="18">
        <v>25681</v>
      </c>
      <c r="AH12" s="17">
        <v>12933</v>
      </c>
      <c r="AI12" s="19">
        <v>12748</v>
      </c>
      <c r="AJ12" s="18">
        <v>44518</v>
      </c>
      <c r="AK12" s="17">
        <v>21904</v>
      </c>
      <c r="AL12" s="19">
        <v>22614</v>
      </c>
      <c r="AM12" s="18">
        <v>41387</v>
      </c>
      <c r="AN12" s="17">
        <v>20901</v>
      </c>
      <c r="AO12" s="19">
        <v>20486</v>
      </c>
      <c r="AP12" s="18">
        <v>24313</v>
      </c>
      <c r="AQ12" s="17">
        <v>12313</v>
      </c>
      <c r="AR12" s="19">
        <v>12000</v>
      </c>
      <c r="AS12" s="18">
        <v>35279</v>
      </c>
      <c r="AT12" s="17">
        <v>17571</v>
      </c>
      <c r="AU12" s="19">
        <v>17708</v>
      </c>
      <c r="AV12" s="18">
        <v>35804</v>
      </c>
      <c r="AW12" s="17">
        <v>17346</v>
      </c>
      <c r="AX12" s="19">
        <v>18458</v>
      </c>
      <c r="AY12" s="18">
        <v>48594</v>
      </c>
      <c r="AZ12" s="17">
        <v>24736</v>
      </c>
      <c r="BA12" s="19">
        <v>23858</v>
      </c>
      <c r="BB12" s="18">
        <v>40324</v>
      </c>
      <c r="BC12" s="17">
        <v>21339</v>
      </c>
      <c r="BD12" s="19">
        <v>18985</v>
      </c>
      <c r="BE12" s="18">
        <v>20046</v>
      </c>
      <c r="BF12" s="17">
        <v>10873</v>
      </c>
      <c r="BG12" s="19">
        <v>9173</v>
      </c>
      <c r="BH12" s="18">
        <v>35976</v>
      </c>
      <c r="BI12" s="17">
        <v>18905</v>
      </c>
      <c r="BJ12" s="19">
        <v>17071</v>
      </c>
      <c r="BK12" s="18">
        <v>35547</v>
      </c>
      <c r="BL12" s="17">
        <v>18166</v>
      </c>
      <c r="BM12" s="19">
        <v>17381</v>
      </c>
      <c r="BN12" s="18">
        <v>46103</v>
      </c>
      <c r="BO12" s="17">
        <v>25112</v>
      </c>
      <c r="BP12" s="19">
        <v>20991</v>
      </c>
      <c r="BQ12" s="18">
        <v>38121</v>
      </c>
      <c r="BR12" s="17">
        <v>17957</v>
      </c>
      <c r="BS12" s="19">
        <v>20164</v>
      </c>
      <c r="BT12" s="18">
        <v>45558</v>
      </c>
      <c r="BU12" s="17">
        <v>21750</v>
      </c>
      <c r="BV12" s="19">
        <v>23808</v>
      </c>
      <c r="BW12" s="18">
        <v>55400</v>
      </c>
      <c r="BX12" s="17">
        <v>27202</v>
      </c>
      <c r="BY12" s="19">
        <v>28198</v>
      </c>
      <c r="BZ12" s="18">
        <v>38263</v>
      </c>
      <c r="CA12" s="17">
        <v>19598</v>
      </c>
      <c r="CB12" s="19">
        <v>18665</v>
      </c>
    </row>
    <row r="13" spans="2:80">
      <c r="B13" s="15" t="s">
        <v>132</v>
      </c>
      <c r="C13" s="16">
        <v>941752</v>
      </c>
      <c r="D13" s="17">
        <v>473718</v>
      </c>
      <c r="E13" s="17">
        <v>468034</v>
      </c>
      <c r="F13" s="18">
        <v>15141</v>
      </c>
      <c r="G13" s="17">
        <v>7511</v>
      </c>
      <c r="H13" s="19">
        <v>7630</v>
      </c>
      <c r="I13" s="18">
        <v>12180</v>
      </c>
      <c r="J13" s="17">
        <v>6484</v>
      </c>
      <c r="K13" s="19">
        <v>5696</v>
      </c>
      <c r="L13" s="18">
        <v>24137</v>
      </c>
      <c r="M13" s="17">
        <v>12303</v>
      </c>
      <c r="N13" s="19">
        <v>11834</v>
      </c>
      <c r="O13" s="18">
        <v>28392</v>
      </c>
      <c r="P13" s="17">
        <v>14758</v>
      </c>
      <c r="Q13" s="19">
        <v>13634</v>
      </c>
      <c r="R13" s="18">
        <v>33907</v>
      </c>
      <c r="S13" s="17">
        <v>16880</v>
      </c>
      <c r="T13" s="19">
        <v>17027</v>
      </c>
      <c r="U13" s="18">
        <v>32351</v>
      </c>
      <c r="V13" s="17">
        <v>16956</v>
      </c>
      <c r="W13" s="19">
        <v>15395</v>
      </c>
      <c r="X13" s="18">
        <v>36562</v>
      </c>
      <c r="Y13" s="17">
        <v>18865</v>
      </c>
      <c r="Z13" s="19">
        <v>17697</v>
      </c>
      <c r="AA13" s="18">
        <v>45503</v>
      </c>
      <c r="AB13" s="17">
        <v>23347</v>
      </c>
      <c r="AC13" s="19">
        <v>22156</v>
      </c>
      <c r="AD13" s="18">
        <v>30536</v>
      </c>
      <c r="AE13" s="17">
        <v>15639</v>
      </c>
      <c r="AF13" s="19">
        <v>14897</v>
      </c>
      <c r="AG13" s="18">
        <v>31867</v>
      </c>
      <c r="AH13" s="17">
        <v>15704</v>
      </c>
      <c r="AI13" s="19">
        <v>16163</v>
      </c>
      <c r="AJ13" s="18">
        <v>56798</v>
      </c>
      <c r="AK13" s="17">
        <v>26982</v>
      </c>
      <c r="AL13" s="19">
        <v>29816</v>
      </c>
      <c r="AM13" s="18">
        <v>46977</v>
      </c>
      <c r="AN13" s="17">
        <v>23724</v>
      </c>
      <c r="AO13" s="19">
        <v>23253</v>
      </c>
      <c r="AP13" s="18">
        <v>28943</v>
      </c>
      <c r="AQ13" s="17">
        <v>14561</v>
      </c>
      <c r="AR13" s="19">
        <v>14382</v>
      </c>
      <c r="AS13" s="18">
        <v>37569</v>
      </c>
      <c r="AT13" s="17">
        <v>19084</v>
      </c>
      <c r="AU13" s="19">
        <v>18485</v>
      </c>
      <c r="AV13" s="18">
        <v>47770</v>
      </c>
      <c r="AW13" s="17">
        <v>22402</v>
      </c>
      <c r="AX13" s="19">
        <v>25368</v>
      </c>
      <c r="AY13" s="18">
        <v>49890</v>
      </c>
      <c r="AZ13" s="17">
        <v>25234</v>
      </c>
      <c r="BA13" s="19">
        <v>24656</v>
      </c>
      <c r="BB13" s="18">
        <v>40318</v>
      </c>
      <c r="BC13" s="17">
        <v>21453</v>
      </c>
      <c r="BD13" s="19">
        <v>18865</v>
      </c>
      <c r="BE13" s="18">
        <v>23080</v>
      </c>
      <c r="BF13" s="17">
        <v>12137</v>
      </c>
      <c r="BG13" s="19">
        <v>10943</v>
      </c>
      <c r="BH13" s="18">
        <v>38353</v>
      </c>
      <c r="BI13" s="17">
        <v>20204</v>
      </c>
      <c r="BJ13" s="19">
        <v>18149</v>
      </c>
      <c r="BK13" s="18">
        <v>36173</v>
      </c>
      <c r="BL13" s="17">
        <v>18718</v>
      </c>
      <c r="BM13" s="19">
        <v>17455</v>
      </c>
      <c r="BN13" s="18">
        <v>45365</v>
      </c>
      <c r="BO13" s="17">
        <v>24679</v>
      </c>
      <c r="BP13" s="19">
        <v>20686</v>
      </c>
      <c r="BQ13" s="18">
        <v>43855</v>
      </c>
      <c r="BR13" s="17">
        <v>20953</v>
      </c>
      <c r="BS13" s="19">
        <v>22902</v>
      </c>
      <c r="BT13" s="18">
        <v>52254</v>
      </c>
      <c r="BU13" s="17">
        <v>24086</v>
      </c>
      <c r="BV13" s="19">
        <v>28168</v>
      </c>
      <c r="BW13" s="18">
        <v>62006</v>
      </c>
      <c r="BX13" s="17">
        <v>30168</v>
      </c>
      <c r="BY13" s="19">
        <v>31838</v>
      </c>
      <c r="BZ13" s="18">
        <v>41825</v>
      </c>
      <c r="CA13" s="17">
        <v>20886</v>
      </c>
      <c r="CB13" s="19">
        <v>20939</v>
      </c>
    </row>
    <row r="14" spans="2:80">
      <c r="B14" s="15" t="s">
        <v>133</v>
      </c>
      <c r="C14" s="16">
        <v>850239</v>
      </c>
      <c r="D14" s="17">
        <v>422890</v>
      </c>
      <c r="E14" s="17">
        <v>427349</v>
      </c>
      <c r="F14" s="18">
        <v>14358</v>
      </c>
      <c r="G14" s="17">
        <v>7185</v>
      </c>
      <c r="H14" s="19">
        <v>7173</v>
      </c>
      <c r="I14" s="18">
        <v>11041</v>
      </c>
      <c r="J14" s="17">
        <v>5759</v>
      </c>
      <c r="K14" s="19">
        <v>5282</v>
      </c>
      <c r="L14" s="18">
        <v>20313</v>
      </c>
      <c r="M14" s="17">
        <v>10308</v>
      </c>
      <c r="N14" s="19">
        <v>10005</v>
      </c>
      <c r="O14" s="18">
        <v>24662</v>
      </c>
      <c r="P14" s="17">
        <v>12618</v>
      </c>
      <c r="Q14" s="19">
        <v>12044</v>
      </c>
      <c r="R14" s="18">
        <v>31729</v>
      </c>
      <c r="S14" s="17">
        <v>15641</v>
      </c>
      <c r="T14" s="19">
        <v>16088</v>
      </c>
      <c r="U14" s="18">
        <v>28971</v>
      </c>
      <c r="V14" s="17">
        <v>14951</v>
      </c>
      <c r="W14" s="19">
        <v>14020</v>
      </c>
      <c r="X14" s="18">
        <v>36014</v>
      </c>
      <c r="Y14" s="17">
        <v>17968</v>
      </c>
      <c r="Z14" s="19">
        <v>18046</v>
      </c>
      <c r="AA14" s="18">
        <v>37939</v>
      </c>
      <c r="AB14" s="17">
        <v>19063</v>
      </c>
      <c r="AC14" s="19">
        <v>18876</v>
      </c>
      <c r="AD14" s="18">
        <v>27608</v>
      </c>
      <c r="AE14" s="17">
        <v>13804</v>
      </c>
      <c r="AF14" s="19">
        <v>13804</v>
      </c>
      <c r="AG14" s="18">
        <v>30466</v>
      </c>
      <c r="AH14" s="17">
        <v>14709</v>
      </c>
      <c r="AI14" s="19">
        <v>15757</v>
      </c>
      <c r="AJ14" s="18">
        <v>52730</v>
      </c>
      <c r="AK14" s="17">
        <v>25727</v>
      </c>
      <c r="AL14" s="19">
        <v>27003</v>
      </c>
      <c r="AM14" s="18">
        <v>40367</v>
      </c>
      <c r="AN14" s="17">
        <v>19891</v>
      </c>
      <c r="AO14" s="19">
        <v>20476</v>
      </c>
      <c r="AP14" s="18">
        <v>25775</v>
      </c>
      <c r="AQ14" s="17">
        <v>12740</v>
      </c>
      <c r="AR14" s="19">
        <v>13035</v>
      </c>
      <c r="AS14" s="18">
        <v>29674</v>
      </c>
      <c r="AT14" s="17">
        <v>14920</v>
      </c>
      <c r="AU14" s="19">
        <v>14754</v>
      </c>
      <c r="AV14" s="18">
        <v>47758</v>
      </c>
      <c r="AW14" s="17">
        <v>23657</v>
      </c>
      <c r="AX14" s="19">
        <v>24101</v>
      </c>
      <c r="AY14" s="18">
        <v>44435</v>
      </c>
      <c r="AZ14" s="17">
        <v>21513</v>
      </c>
      <c r="BA14" s="19">
        <v>22922</v>
      </c>
      <c r="BB14" s="18">
        <v>35902</v>
      </c>
      <c r="BC14" s="17">
        <v>18280</v>
      </c>
      <c r="BD14" s="19">
        <v>17622</v>
      </c>
      <c r="BE14" s="18">
        <v>23707</v>
      </c>
      <c r="BF14" s="17">
        <v>12231</v>
      </c>
      <c r="BG14" s="19">
        <v>11476</v>
      </c>
      <c r="BH14" s="18">
        <v>35338</v>
      </c>
      <c r="BI14" s="17">
        <v>18317</v>
      </c>
      <c r="BJ14" s="19">
        <v>17021</v>
      </c>
      <c r="BK14" s="18">
        <v>30617</v>
      </c>
      <c r="BL14" s="17">
        <v>14965</v>
      </c>
      <c r="BM14" s="19">
        <v>15652</v>
      </c>
      <c r="BN14" s="18">
        <v>38087</v>
      </c>
      <c r="BO14" s="17">
        <v>19343</v>
      </c>
      <c r="BP14" s="19">
        <v>18744</v>
      </c>
      <c r="BQ14" s="18">
        <v>36346</v>
      </c>
      <c r="BR14" s="17">
        <v>18069</v>
      </c>
      <c r="BS14" s="19">
        <v>18277</v>
      </c>
      <c r="BT14" s="18">
        <v>50539</v>
      </c>
      <c r="BU14" s="17">
        <v>24240</v>
      </c>
      <c r="BV14" s="19">
        <v>26299</v>
      </c>
      <c r="BW14" s="18">
        <v>55548</v>
      </c>
      <c r="BX14" s="17">
        <v>27263</v>
      </c>
      <c r="BY14" s="19">
        <v>28285</v>
      </c>
      <c r="BZ14" s="18">
        <v>40315</v>
      </c>
      <c r="CA14" s="17">
        <v>19728</v>
      </c>
      <c r="CB14" s="19">
        <v>20587</v>
      </c>
    </row>
    <row r="15" spans="2:80">
      <c r="B15" s="15" t="s">
        <v>134</v>
      </c>
      <c r="C15" s="16">
        <v>876545</v>
      </c>
      <c r="D15" s="17">
        <v>428815</v>
      </c>
      <c r="E15" s="17">
        <v>447730</v>
      </c>
      <c r="F15" s="18">
        <v>14656</v>
      </c>
      <c r="G15" s="17">
        <v>7447</v>
      </c>
      <c r="H15" s="19">
        <v>7209</v>
      </c>
      <c r="I15" s="18">
        <v>12235</v>
      </c>
      <c r="J15" s="17">
        <v>6341</v>
      </c>
      <c r="K15" s="19">
        <v>5894</v>
      </c>
      <c r="L15" s="18">
        <v>20536</v>
      </c>
      <c r="M15" s="17">
        <v>10089</v>
      </c>
      <c r="N15" s="19">
        <v>10447</v>
      </c>
      <c r="O15" s="18">
        <v>25973</v>
      </c>
      <c r="P15" s="17">
        <v>13166</v>
      </c>
      <c r="Q15" s="19">
        <v>12807</v>
      </c>
      <c r="R15" s="18">
        <v>32852</v>
      </c>
      <c r="S15" s="17">
        <v>16022</v>
      </c>
      <c r="T15" s="19">
        <v>16830</v>
      </c>
      <c r="U15" s="18">
        <v>31175</v>
      </c>
      <c r="V15" s="17">
        <v>15453</v>
      </c>
      <c r="W15" s="19">
        <v>15722</v>
      </c>
      <c r="X15" s="18">
        <v>39167</v>
      </c>
      <c r="Y15" s="17">
        <v>19460</v>
      </c>
      <c r="Z15" s="19">
        <v>19707</v>
      </c>
      <c r="AA15" s="18">
        <v>38706</v>
      </c>
      <c r="AB15" s="17">
        <v>18864</v>
      </c>
      <c r="AC15" s="19">
        <v>19842</v>
      </c>
      <c r="AD15" s="18">
        <v>29180</v>
      </c>
      <c r="AE15" s="17">
        <v>14104</v>
      </c>
      <c r="AF15" s="19">
        <v>15076</v>
      </c>
      <c r="AG15" s="18">
        <v>32803</v>
      </c>
      <c r="AH15" s="17">
        <v>15639</v>
      </c>
      <c r="AI15" s="19">
        <v>17164</v>
      </c>
      <c r="AJ15" s="18">
        <v>51097</v>
      </c>
      <c r="AK15" s="17">
        <v>24884</v>
      </c>
      <c r="AL15" s="19">
        <v>26213</v>
      </c>
      <c r="AM15" s="18">
        <v>42125</v>
      </c>
      <c r="AN15" s="17">
        <v>20337</v>
      </c>
      <c r="AO15" s="19">
        <v>21788</v>
      </c>
      <c r="AP15" s="18">
        <v>26438</v>
      </c>
      <c r="AQ15" s="17">
        <v>12882</v>
      </c>
      <c r="AR15" s="19">
        <v>13556</v>
      </c>
      <c r="AS15" s="18">
        <v>29537</v>
      </c>
      <c r="AT15" s="17">
        <v>14401</v>
      </c>
      <c r="AU15" s="19">
        <v>15136</v>
      </c>
      <c r="AV15" s="18">
        <v>45181</v>
      </c>
      <c r="AW15" s="17">
        <v>22915</v>
      </c>
      <c r="AX15" s="19">
        <v>22266</v>
      </c>
      <c r="AY15" s="18">
        <v>49129</v>
      </c>
      <c r="AZ15" s="17">
        <v>23609</v>
      </c>
      <c r="BA15" s="19">
        <v>25520</v>
      </c>
      <c r="BB15" s="18">
        <v>38799</v>
      </c>
      <c r="BC15" s="17">
        <v>19025</v>
      </c>
      <c r="BD15" s="19">
        <v>19774</v>
      </c>
      <c r="BE15" s="18">
        <v>25184</v>
      </c>
      <c r="BF15" s="17">
        <v>12840</v>
      </c>
      <c r="BG15" s="19">
        <v>12344</v>
      </c>
      <c r="BH15" s="18">
        <v>37579</v>
      </c>
      <c r="BI15" s="17">
        <v>18854</v>
      </c>
      <c r="BJ15" s="19">
        <v>18725</v>
      </c>
      <c r="BK15" s="18">
        <v>33550</v>
      </c>
      <c r="BL15" s="17">
        <v>15854</v>
      </c>
      <c r="BM15" s="19">
        <v>17696</v>
      </c>
      <c r="BN15" s="18">
        <v>40516</v>
      </c>
      <c r="BO15" s="17">
        <v>19522</v>
      </c>
      <c r="BP15" s="19">
        <v>20994</v>
      </c>
      <c r="BQ15" s="18">
        <v>33648</v>
      </c>
      <c r="BR15" s="17">
        <v>16233</v>
      </c>
      <c r="BS15" s="19">
        <v>17415</v>
      </c>
      <c r="BT15" s="18">
        <v>45497</v>
      </c>
      <c r="BU15" s="17">
        <v>22403</v>
      </c>
      <c r="BV15" s="19">
        <v>23094</v>
      </c>
      <c r="BW15" s="18">
        <v>56560</v>
      </c>
      <c r="BX15" s="17">
        <v>27120</v>
      </c>
      <c r="BY15" s="19">
        <v>29440</v>
      </c>
      <c r="BZ15" s="18">
        <v>44422</v>
      </c>
      <c r="CA15" s="17">
        <v>21351</v>
      </c>
      <c r="CB15" s="19">
        <v>23071</v>
      </c>
    </row>
    <row r="16" spans="2:80">
      <c r="B16" s="15" t="s">
        <v>135</v>
      </c>
      <c r="C16" s="16">
        <v>767920</v>
      </c>
      <c r="D16" s="17">
        <v>369552</v>
      </c>
      <c r="E16" s="17">
        <v>398368</v>
      </c>
      <c r="F16" s="18">
        <v>12589</v>
      </c>
      <c r="G16" s="17">
        <v>6289</v>
      </c>
      <c r="H16" s="19">
        <v>6300</v>
      </c>
      <c r="I16" s="18">
        <v>11220</v>
      </c>
      <c r="J16" s="17">
        <v>5658</v>
      </c>
      <c r="K16" s="19">
        <v>5562</v>
      </c>
      <c r="L16" s="18">
        <v>18007</v>
      </c>
      <c r="M16" s="17">
        <v>8756</v>
      </c>
      <c r="N16" s="19">
        <v>9251</v>
      </c>
      <c r="O16" s="18">
        <v>22185</v>
      </c>
      <c r="P16" s="17">
        <v>10911</v>
      </c>
      <c r="Q16" s="19">
        <v>11274</v>
      </c>
      <c r="R16" s="18">
        <v>27363</v>
      </c>
      <c r="S16" s="17">
        <v>13336</v>
      </c>
      <c r="T16" s="19">
        <v>14027</v>
      </c>
      <c r="U16" s="18">
        <v>28690</v>
      </c>
      <c r="V16" s="17">
        <v>14052</v>
      </c>
      <c r="W16" s="19">
        <v>14638</v>
      </c>
      <c r="X16" s="18">
        <v>33894</v>
      </c>
      <c r="Y16" s="17">
        <v>16787</v>
      </c>
      <c r="Z16" s="19">
        <v>17107</v>
      </c>
      <c r="AA16" s="18">
        <v>34668</v>
      </c>
      <c r="AB16" s="17">
        <v>16628</v>
      </c>
      <c r="AC16" s="19">
        <v>18040</v>
      </c>
      <c r="AD16" s="18">
        <v>26544</v>
      </c>
      <c r="AE16" s="17">
        <v>12558</v>
      </c>
      <c r="AF16" s="19">
        <v>13986</v>
      </c>
      <c r="AG16" s="18">
        <v>29340</v>
      </c>
      <c r="AH16" s="17">
        <v>14305</v>
      </c>
      <c r="AI16" s="19">
        <v>15035</v>
      </c>
      <c r="AJ16" s="18">
        <v>42129</v>
      </c>
      <c r="AK16" s="17">
        <v>20406</v>
      </c>
      <c r="AL16" s="19">
        <v>21723</v>
      </c>
      <c r="AM16" s="18">
        <v>37471</v>
      </c>
      <c r="AN16" s="17">
        <v>17774</v>
      </c>
      <c r="AO16" s="19">
        <v>19697</v>
      </c>
      <c r="AP16" s="18">
        <v>23049</v>
      </c>
      <c r="AQ16" s="17">
        <v>10997</v>
      </c>
      <c r="AR16" s="19">
        <v>12052</v>
      </c>
      <c r="AS16" s="18">
        <v>25320</v>
      </c>
      <c r="AT16" s="17">
        <v>12030</v>
      </c>
      <c r="AU16" s="19">
        <v>13290</v>
      </c>
      <c r="AV16" s="18">
        <v>35665</v>
      </c>
      <c r="AW16" s="17">
        <v>17559</v>
      </c>
      <c r="AX16" s="19">
        <v>18106</v>
      </c>
      <c r="AY16" s="18">
        <v>43994</v>
      </c>
      <c r="AZ16" s="17">
        <v>20701</v>
      </c>
      <c r="BA16" s="19">
        <v>23293</v>
      </c>
      <c r="BB16" s="18">
        <v>35395</v>
      </c>
      <c r="BC16" s="17">
        <v>17086</v>
      </c>
      <c r="BD16" s="19">
        <v>18309</v>
      </c>
      <c r="BE16" s="18">
        <v>20771</v>
      </c>
      <c r="BF16" s="17">
        <v>10363</v>
      </c>
      <c r="BG16" s="19">
        <v>10408</v>
      </c>
      <c r="BH16" s="18">
        <v>33437</v>
      </c>
      <c r="BI16" s="17">
        <v>16515</v>
      </c>
      <c r="BJ16" s="19">
        <v>16922</v>
      </c>
      <c r="BK16" s="18">
        <v>30226</v>
      </c>
      <c r="BL16" s="17">
        <v>14073</v>
      </c>
      <c r="BM16" s="19">
        <v>16153</v>
      </c>
      <c r="BN16" s="18">
        <v>37259</v>
      </c>
      <c r="BO16" s="17">
        <v>17325</v>
      </c>
      <c r="BP16" s="19">
        <v>19934</v>
      </c>
      <c r="BQ16" s="18">
        <v>30451</v>
      </c>
      <c r="BR16" s="17">
        <v>14285</v>
      </c>
      <c r="BS16" s="19">
        <v>16166</v>
      </c>
      <c r="BT16" s="18">
        <v>38734</v>
      </c>
      <c r="BU16" s="17">
        <v>18121</v>
      </c>
      <c r="BV16" s="19">
        <v>20613</v>
      </c>
      <c r="BW16" s="18">
        <v>50075</v>
      </c>
      <c r="BX16" s="17">
        <v>23981</v>
      </c>
      <c r="BY16" s="19">
        <v>26094</v>
      </c>
      <c r="BZ16" s="18">
        <v>39444</v>
      </c>
      <c r="CA16" s="17">
        <v>19056</v>
      </c>
      <c r="CB16" s="19">
        <v>20388</v>
      </c>
    </row>
    <row r="17" spans="2:80">
      <c r="B17" s="15" t="s">
        <v>136</v>
      </c>
      <c r="C17" s="16">
        <v>529248</v>
      </c>
      <c r="D17" s="17">
        <v>254266</v>
      </c>
      <c r="E17" s="17">
        <v>274982</v>
      </c>
      <c r="F17" s="18">
        <v>8859</v>
      </c>
      <c r="G17" s="17">
        <v>4290</v>
      </c>
      <c r="H17" s="19">
        <v>4569</v>
      </c>
      <c r="I17" s="18">
        <v>7765</v>
      </c>
      <c r="J17" s="17">
        <v>3806</v>
      </c>
      <c r="K17" s="19">
        <v>3959</v>
      </c>
      <c r="L17" s="18">
        <v>12585</v>
      </c>
      <c r="M17" s="17">
        <v>5838</v>
      </c>
      <c r="N17" s="19">
        <v>6747</v>
      </c>
      <c r="O17" s="18">
        <v>15003</v>
      </c>
      <c r="P17" s="17">
        <v>7346</v>
      </c>
      <c r="Q17" s="19">
        <v>7657</v>
      </c>
      <c r="R17" s="18">
        <v>17657</v>
      </c>
      <c r="S17" s="17">
        <v>8571</v>
      </c>
      <c r="T17" s="19">
        <v>9086</v>
      </c>
      <c r="U17" s="18">
        <v>20317</v>
      </c>
      <c r="V17" s="17">
        <v>9822</v>
      </c>
      <c r="W17" s="19">
        <v>10495</v>
      </c>
      <c r="X17" s="18">
        <v>22985</v>
      </c>
      <c r="Y17" s="17">
        <v>11267</v>
      </c>
      <c r="Z17" s="19">
        <v>11718</v>
      </c>
      <c r="AA17" s="18">
        <v>24538</v>
      </c>
      <c r="AB17" s="17">
        <v>11603</v>
      </c>
      <c r="AC17" s="19">
        <v>12935</v>
      </c>
      <c r="AD17" s="18">
        <v>19781</v>
      </c>
      <c r="AE17" s="17">
        <v>9058</v>
      </c>
      <c r="AF17" s="19">
        <v>10723</v>
      </c>
      <c r="AG17" s="18">
        <v>19145</v>
      </c>
      <c r="AH17" s="17">
        <v>9515</v>
      </c>
      <c r="AI17" s="19">
        <v>9630</v>
      </c>
      <c r="AJ17" s="18">
        <v>27544</v>
      </c>
      <c r="AK17" s="17">
        <v>13246</v>
      </c>
      <c r="AL17" s="19">
        <v>14298</v>
      </c>
      <c r="AM17" s="18">
        <v>26698</v>
      </c>
      <c r="AN17" s="17">
        <v>12495</v>
      </c>
      <c r="AO17" s="19">
        <v>14203</v>
      </c>
      <c r="AP17" s="18">
        <v>16289</v>
      </c>
      <c r="AQ17" s="17">
        <v>7584</v>
      </c>
      <c r="AR17" s="19">
        <v>8705</v>
      </c>
      <c r="AS17" s="18">
        <v>17727</v>
      </c>
      <c r="AT17" s="17">
        <v>8078</v>
      </c>
      <c r="AU17" s="19">
        <v>9649</v>
      </c>
      <c r="AV17" s="18">
        <v>23299</v>
      </c>
      <c r="AW17" s="17">
        <v>11778</v>
      </c>
      <c r="AX17" s="19">
        <v>11521</v>
      </c>
      <c r="AY17" s="18">
        <v>30023</v>
      </c>
      <c r="AZ17" s="17">
        <v>14489</v>
      </c>
      <c r="BA17" s="19">
        <v>15534</v>
      </c>
      <c r="BB17" s="18">
        <v>24699</v>
      </c>
      <c r="BC17" s="17">
        <v>12089</v>
      </c>
      <c r="BD17" s="19">
        <v>12610</v>
      </c>
      <c r="BE17" s="18">
        <v>14044</v>
      </c>
      <c r="BF17" s="17">
        <v>7004</v>
      </c>
      <c r="BG17" s="19">
        <v>7040</v>
      </c>
      <c r="BH17" s="18">
        <v>22299</v>
      </c>
      <c r="BI17" s="17">
        <v>10889</v>
      </c>
      <c r="BJ17" s="19">
        <v>11410</v>
      </c>
      <c r="BK17" s="18">
        <v>21731</v>
      </c>
      <c r="BL17" s="17">
        <v>10101</v>
      </c>
      <c r="BM17" s="19">
        <v>11630</v>
      </c>
      <c r="BN17" s="18">
        <v>27781</v>
      </c>
      <c r="BO17" s="17">
        <v>13013</v>
      </c>
      <c r="BP17" s="19">
        <v>14768</v>
      </c>
      <c r="BQ17" s="18">
        <v>21833</v>
      </c>
      <c r="BR17" s="17">
        <v>10226</v>
      </c>
      <c r="BS17" s="19">
        <v>11607</v>
      </c>
      <c r="BT17" s="18">
        <v>27183</v>
      </c>
      <c r="BU17" s="17">
        <v>12613</v>
      </c>
      <c r="BV17" s="19">
        <v>14570</v>
      </c>
      <c r="BW17" s="18">
        <v>33690</v>
      </c>
      <c r="BX17" s="17">
        <v>16715</v>
      </c>
      <c r="BY17" s="19">
        <v>16975</v>
      </c>
      <c r="BZ17" s="18">
        <v>25773</v>
      </c>
      <c r="CA17" s="17">
        <v>12830</v>
      </c>
      <c r="CB17" s="19">
        <v>12943</v>
      </c>
    </row>
    <row r="18" spans="2:80">
      <c r="B18" s="15" t="s">
        <v>137</v>
      </c>
      <c r="C18" s="16">
        <v>422017</v>
      </c>
      <c r="D18" s="17">
        <v>200781</v>
      </c>
      <c r="E18" s="17">
        <v>221236</v>
      </c>
      <c r="F18" s="18">
        <v>7618</v>
      </c>
      <c r="G18" s="17">
        <v>3502</v>
      </c>
      <c r="H18" s="19">
        <v>4116</v>
      </c>
      <c r="I18" s="18">
        <v>6362</v>
      </c>
      <c r="J18" s="17">
        <v>2997</v>
      </c>
      <c r="K18" s="19">
        <v>3365</v>
      </c>
      <c r="L18" s="18">
        <v>10760</v>
      </c>
      <c r="M18" s="17">
        <v>4780</v>
      </c>
      <c r="N18" s="19">
        <v>5980</v>
      </c>
      <c r="O18" s="18">
        <v>12344</v>
      </c>
      <c r="P18" s="17">
        <v>5764</v>
      </c>
      <c r="Q18" s="19">
        <v>6580</v>
      </c>
      <c r="R18" s="18">
        <v>13926</v>
      </c>
      <c r="S18" s="17">
        <v>6671</v>
      </c>
      <c r="T18" s="19">
        <v>7255</v>
      </c>
      <c r="U18" s="18">
        <v>17294</v>
      </c>
      <c r="V18" s="17">
        <v>8019</v>
      </c>
      <c r="W18" s="19">
        <v>9275</v>
      </c>
      <c r="X18" s="18">
        <v>18219</v>
      </c>
      <c r="Y18" s="17">
        <v>8662</v>
      </c>
      <c r="Z18" s="19">
        <v>9557</v>
      </c>
      <c r="AA18" s="18">
        <v>21075</v>
      </c>
      <c r="AB18" s="17">
        <v>9640</v>
      </c>
      <c r="AC18" s="19">
        <v>11435</v>
      </c>
      <c r="AD18" s="18">
        <v>17607</v>
      </c>
      <c r="AE18" s="17">
        <v>7982</v>
      </c>
      <c r="AF18" s="19">
        <v>9625</v>
      </c>
      <c r="AG18" s="18">
        <v>15283</v>
      </c>
      <c r="AH18" s="17">
        <v>7370</v>
      </c>
      <c r="AI18" s="19">
        <v>7913</v>
      </c>
      <c r="AJ18" s="18">
        <v>20959</v>
      </c>
      <c r="AK18" s="17">
        <v>9525</v>
      </c>
      <c r="AL18" s="19">
        <v>11434</v>
      </c>
      <c r="AM18" s="18">
        <v>22729</v>
      </c>
      <c r="AN18" s="17">
        <v>10507</v>
      </c>
      <c r="AO18" s="19">
        <v>12222</v>
      </c>
      <c r="AP18" s="18">
        <v>14437</v>
      </c>
      <c r="AQ18" s="17">
        <v>6426</v>
      </c>
      <c r="AR18" s="19">
        <v>8011</v>
      </c>
      <c r="AS18" s="18">
        <v>15526</v>
      </c>
      <c r="AT18" s="17">
        <v>6798</v>
      </c>
      <c r="AU18" s="19">
        <v>8728</v>
      </c>
      <c r="AV18" s="18">
        <v>16858</v>
      </c>
      <c r="AW18" s="17">
        <v>8426</v>
      </c>
      <c r="AX18" s="19">
        <v>8432</v>
      </c>
      <c r="AY18" s="18">
        <v>22091</v>
      </c>
      <c r="AZ18" s="17">
        <v>11041</v>
      </c>
      <c r="BA18" s="19">
        <v>11050</v>
      </c>
      <c r="BB18" s="18">
        <v>18581</v>
      </c>
      <c r="BC18" s="17">
        <v>9321</v>
      </c>
      <c r="BD18" s="19">
        <v>9260</v>
      </c>
      <c r="BE18" s="18">
        <v>10642</v>
      </c>
      <c r="BF18" s="17">
        <v>5189</v>
      </c>
      <c r="BG18" s="19">
        <v>5453</v>
      </c>
      <c r="BH18" s="18">
        <v>17269</v>
      </c>
      <c r="BI18" s="17">
        <v>8507</v>
      </c>
      <c r="BJ18" s="19">
        <v>8762</v>
      </c>
      <c r="BK18" s="18">
        <v>18140</v>
      </c>
      <c r="BL18" s="17">
        <v>8390</v>
      </c>
      <c r="BM18" s="19">
        <v>9750</v>
      </c>
      <c r="BN18" s="18">
        <v>23042</v>
      </c>
      <c r="BO18" s="17">
        <v>10838</v>
      </c>
      <c r="BP18" s="19">
        <v>12204</v>
      </c>
      <c r="BQ18" s="18">
        <v>17482</v>
      </c>
      <c r="BR18" s="17">
        <v>8396</v>
      </c>
      <c r="BS18" s="19">
        <v>9086</v>
      </c>
      <c r="BT18" s="18">
        <v>21130</v>
      </c>
      <c r="BU18" s="17">
        <v>10346</v>
      </c>
      <c r="BV18" s="19">
        <v>10784</v>
      </c>
      <c r="BW18" s="18">
        <v>24038</v>
      </c>
      <c r="BX18" s="17">
        <v>12171</v>
      </c>
      <c r="BY18" s="19">
        <v>11867</v>
      </c>
      <c r="BZ18" s="18">
        <v>18605</v>
      </c>
      <c r="CA18" s="17">
        <v>9513</v>
      </c>
      <c r="CB18" s="19">
        <v>9092</v>
      </c>
    </row>
    <row r="19" spans="2:80">
      <c r="B19" s="15" t="s">
        <v>138</v>
      </c>
      <c r="C19" s="16">
        <v>339605</v>
      </c>
      <c r="D19" s="17">
        <v>160111</v>
      </c>
      <c r="E19" s="17">
        <v>179494</v>
      </c>
      <c r="F19" s="18">
        <v>7120</v>
      </c>
      <c r="G19" s="17">
        <v>3349</v>
      </c>
      <c r="H19" s="19">
        <v>3771</v>
      </c>
      <c r="I19" s="18">
        <v>5619</v>
      </c>
      <c r="J19" s="17">
        <v>2575</v>
      </c>
      <c r="K19" s="19">
        <v>3044</v>
      </c>
      <c r="L19" s="18">
        <v>9787</v>
      </c>
      <c r="M19" s="17">
        <v>4428</v>
      </c>
      <c r="N19" s="19">
        <v>5359</v>
      </c>
      <c r="O19" s="18">
        <v>10678</v>
      </c>
      <c r="P19" s="17">
        <v>4916</v>
      </c>
      <c r="Q19" s="19">
        <v>5762</v>
      </c>
      <c r="R19" s="18">
        <v>10921</v>
      </c>
      <c r="S19" s="17">
        <v>5288</v>
      </c>
      <c r="T19" s="19">
        <v>5633</v>
      </c>
      <c r="U19" s="18">
        <v>14941</v>
      </c>
      <c r="V19" s="17">
        <v>7043</v>
      </c>
      <c r="W19" s="19">
        <v>7898</v>
      </c>
      <c r="X19" s="18">
        <v>14638</v>
      </c>
      <c r="Y19" s="17">
        <v>6885</v>
      </c>
      <c r="Z19" s="19">
        <v>7753</v>
      </c>
      <c r="AA19" s="18">
        <v>18312</v>
      </c>
      <c r="AB19" s="17">
        <v>8466</v>
      </c>
      <c r="AC19" s="19">
        <v>9846</v>
      </c>
      <c r="AD19" s="18">
        <v>15133</v>
      </c>
      <c r="AE19" s="17">
        <v>7037</v>
      </c>
      <c r="AF19" s="19">
        <v>8096</v>
      </c>
      <c r="AG19" s="18">
        <v>13274</v>
      </c>
      <c r="AH19" s="17">
        <v>6217</v>
      </c>
      <c r="AI19" s="19">
        <v>7057</v>
      </c>
      <c r="AJ19" s="18">
        <v>18371</v>
      </c>
      <c r="AK19" s="17">
        <v>8011</v>
      </c>
      <c r="AL19" s="19">
        <v>10360</v>
      </c>
      <c r="AM19" s="18">
        <v>19395</v>
      </c>
      <c r="AN19" s="17">
        <v>9027</v>
      </c>
      <c r="AO19" s="19">
        <v>10368</v>
      </c>
      <c r="AP19" s="18">
        <v>13289</v>
      </c>
      <c r="AQ19" s="17">
        <v>5983</v>
      </c>
      <c r="AR19" s="19">
        <v>7306</v>
      </c>
      <c r="AS19" s="18">
        <v>13535</v>
      </c>
      <c r="AT19" s="17">
        <v>6148</v>
      </c>
      <c r="AU19" s="19">
        <v>7387</v>
      </c>
      <c r="AV19" s="18">
        <v>12646</v>
      </c>
      <c r="AW19" s="17">
        <v>5899</v>
      </c>
      <c r="AX19" s="19">
        <v>6747</v>
      </c>
      <c r="AY19" s="18">
        <v>16360</v>
      </c>
      <c r="AZ19" s="17">
        <v>7542</v>
      </c>
      <c r="BA19" s="19">
        <v>8818</v>
      </c>
      <c r="BB19" s="18">
        <v>14059</v>
      </c>
      <c r="BC19" s="17">
        <v>6791</v>
      </c>
      <c r="BD19" s="19">
        <v>7268</v>
      </c>
      <c r="BE19" s="18">
        <v>8531</v>
      </c>
      <c r="BF19" s="17">
        <v>4115</v>
      </c>
      <c r="BG19" s="19">
        <v>4416</v>
      </c>
      <c r="BH19" s="18">
        <v>13993</v>
      </c>
      <c r="BI19" s="17">
        <v>6528</v>
      </c>
      <c r="BJ19" s="19">
        <v>7465</v>
      </c>
      <c r="BK19" s="18">
        <v>14699</v>
      </c>
      <c r="BL19" s="17">
        <v>7098</v>
      </c>
      <c r="BM19" s="19">
        <v>7601</v>
      </c>
      <c r="BN19" s="18">
        <v>18274</v>
      </c>
      <c r="BO19" s="17">
        <v>8979</v>
      </c>
      <c r="BP19" s="19">
        <v>9295</v>
      </c>
      <c r="BQ19" s="18">
        <v>12132</v>
      </c>
      <c r="BR19" s="17">
        <v>6157</v>
      </c>
      <c r="BS19" s="19">
        <v>5975</v>
      </c>
      <c r="BT19" s="18">
        <v>14237</v>
      </c>
      <c r="BU19" s="17">
        <v>7134</v>
      </c>
      <c r="BV19" s="19">
        <v>7103</v>
      </c>
      <c r="BW19" s="18">
        <v>16772</v>
      </c>
      <c r="BX19" s="17">
        <v>8170</v>
      </c>
      <c r="BY19" s="19">
        <v>8602</v>
      </c>
      <c r="BZ19" s="18">
        <v>12889</v>
      </c>
      <c r="CA19" s="17">
        <v>6325</v>
      </c>
      <c r="CB19" s="19">
        <v>6564</v>
      </c>
    </row>
    <row r="20" spans="2:80">
      <c r="B20" s="15" t="s">
        <v>139</v>
      </c>
      <c r="C20" s="16">
        <v>209111</v>
      </c>
      <c r="D20" s="17">
        <v>88676</v>
      </c>
      <c r="E20" s="17">
        <v>120435</v>
      </c>
      <c r="F20" s="18">
        <v>4534</v>
      </c>
      <c r="G20" s="17">
        <v>1990</v>
      </c>
      <c r="H20" s="19">
        <v>2544</v>
      </c>
      <c r="I20" s="18">
        <v>3638</v>
      </c>
      <c r="J20" s="17">
        <v>1471</v>
      </c>
      <c r="K20" s="19">
        <v>2167</v>
      </c>
      <c r="L20" s="18">
        <v>6862</v>
      </c>
      <c r="M20" s="17">
        <v>2767</v>
      </c>
      <c r="N20" s="19">
        <v>4095</v>
      </c>
      <c r="O20" s="18">
        <v>6622</v>
      </c>
      <c r="P20" s="17">
        <v>2795</v>
      </c>
      <c r="Q20" s="19">
        <v>3827</v>
      </c>
      <c r="R20" s="18">
        <v>6715</v>
      </c>
      <c r="S20" s="17">
        <v>2853</v>
      </c>
      <c r="T20" s="19">
        <v>3862</v>
      </c>
      <c r="U20" s="18">
        <v>9111</v>
      </c>
      <c r="V20" s="17">
        <v>3959</v>
      </c>
      <c r="W20" s="19">
        <v>5152</v>
      </c>
      <c r="X20" s="18">
        <v>8617</v>
      </c>
      <c r="Y20" s="17">
        <v>3739</v>
      </c>
      <c r="Z20" s="19">
        <v>4878</v>
      </c>
      <c r="AA20" s="18">
        <v>11226</v>
      </c>
      <c r="AB20" s="17">
        <v>4867</v>
      </c>
      <c r="AC20" s="19">
        <v>6359</v>
      </c>
      <c r="AD20" s="18">
        <v>8723</v>
      </c>
      <c r="AE20" s="17">
        <v>3909</v>
      </c>
      <c r="AF20" s="19">
        <v>4814</v>
      </c>
      <c r="AG20" s="18">
        <v>8265</v>
      </c>
      <c r="AH20" s="17">
        <v>3458</v>
      </c>
      <c r="AI20" s="19">
        <v>4807</v>
      </c>
      <c r="AJ20" s="18">
        <v>12275</v>
      </c>
      <c r="AK20" s="17">
        <v>4647</v>
      </c>
      <c r="AL20" s="19">
        <v>7628</v>
      </c>
      <c r="AM20" s="18">
        <v>11863</v>
      </c>
      <c r="AN20" s="17">
        <v>5139</v>
      </c>
      <c r="AO20" s="19">
        <v>6724</v>
      </c>
      <c r="AP20" s="18">
        <v>8641</v>
      </c>
      <c r="AQ20" s="17">
        <v>3668</v>
      </c>
      <c r="AR20" s="19">
        <v>4973</v>
      </c>
      <c r="AS20" s="18">
        <v>8737</v>
      </c>
      <c r="AT20" s="17">
        <v>3682</v>
      </c>
      <c r="AU20" s="19">
        <v>5055</v>
      </c>
      <c r="AV20" s="18">
        <v>8165</v>
      </c>
      <c r="AW20" s="17">
        <v>3147</v>
      </c>
      <c r="AX20" s="19">
        <v>5018</v>
      </c>
      <c r="AY20" s="18">
        <v>10270</v>
      </c>
      <c r="AZ20" s="17">
        <v>4025</v>
      </c>
      <c r="BA20" s="19">
        <v>6245</v>
      </c>
      <c r="BB20" s="18">
        <v>8367</v>
      </c>
      <c r="BC20" s="17">
        <v>3671</v>
      </c>
      <c r="BD20" s="19">
        <v>4696</v>
      </c>
      <c r="BE20" s="18">
        <v>4889</v>
      </c>
      <c r="BF20" s="17">
        <v>2103</v>
      </c>
      <c r="BG20" s="19">
        <v>2786</v>
      </c>
      <c r="BH20" s="18">
        <v>8967</v>
      </c>
      <c r="BI20" s="17">
        <v>3998</v>
      </c>
      <c r="BJ20" s="19">
        <v>4969</v>
      </c>
      <c r="BK20" s="18">
        <v>8966</v>
      </c>
      <c r="BL20" s="17">
        <v>3860</v>
      </c>
      <c r="BM20" s="19">
        <v>5106</v>
      </c>
      <c r="BN20" s="18">
        <v>9998</v>
      </c>
      <c r="BO20" s="17">
        <v>4519</v>
      </c>
      <c r="BP20" s="19">
        <v>5479</v>
      </c>
      <c r="BQ20" s="18">
        <v>7208</v>
      </c>
      <c r="BR20" s="17">
        <v>3304</v>
      </c>
      <c r="BS20" s="19">
        <v>3904</v>
      </c>
      <c r="BT20" s="18">
        <v>8457</v>
      </c>
      <c r="BU20" s="17">
        <v>3729</v>
      </c>
      <c r="BV20" s="19">
        <v>4728</v>
      </c>
      <c r="BW20" s="18">
        <v>10201</v>
      </c>
      <c r="BX20" s="17">
        <v>4301</v>
      </c>
      <c r="BY20" s="19">
        <v>5900</v>
      </c>
      <c r="BZ20" s="18">
        <v>7794</v>
      </c>
      <c r="CA20" s="17">
        <v>3075</v>
      </c>
      <c r="CB20" s="19">
        <v>4719</v>
      </c>
    </row>
    <row r="21" spans="2:80">
      <c r="B21" s="15" t="s">
        <v>140</v>
      </c>
      <c r="C21" s="16">
        <v>111185</v>
      </c>
      <c r="D21" s="17">
        <v>38511</v>
      </c>
      <c r="E21" s="17">
        <v>72674</v>
      </c>
      <c r="F21" s="18">
        <v>2514</v>
      </c>
      <c r="G21" s="17">
        <v>953</v>
      </c>
      <c r="H21" s="19">
        <v>1561</v>
      </c>
      <c r="I21" s="18">
        <v>2056</v>
      </c>
      <c r="J21" s="17">
        <v>691</v>
      </c>
      <c r="K21" s="19">
        <v>1365</v>
      </c>
      <c r="L21" s="18">
        <v>3616</v>
      </c>
      <c r="M21" s="17">
        <v>1355</v>
      </c>
      <c r="N21" s="19">
        <v>2261</v>
      </c>
      <c r="O21" s="18">
        <v>3293</v>
      </c>
      <c r="P21" s="17">
        <v>1153</v>
      </c>
      <c r="Q21" s="19">
        <v>2140</v>
      </c>
      <c r="R21" s="18">
        <v>3410</v>
      </c>
      <c r="S21" s="17">
        <v>1197</v>
      </c>
      <c r="T21" s="19">
        <v>2213</v>
      </c>
      <c r="U21" s="18">
        <v>4493</v>
      </c>
      <c r="V21" s="17">
        <v>1617</v>
      </c>
      <c r="W21" s="19">
        <v>2876</v>
      </c>
      <c r="X21" s="18">
        <v>4343</v>
      </c>
      <c r="Y21" s="17">
        <v>1436</v>
      </c>
      <c r="Z21" s="19">
        <v>2907</v>
      </c>
      <c r="AA21" s="18">
        <v>5659</v>
      </c>
      <c r="AB21" s="17">
        <v>2021</v>
      </c>
      <c r="AC21" s="19">
        <v>3638</v>
      </c>
      <c r="AD21" s="18">
        <v>4132</v>
      </c>
      <c r="AE21" s="17">
        <v>1515</v>
      </c>
      <c r="AF21" s="19">
        <v>2617</v>
      </c>
      <c r="AG21" s="18">
        <v>4465</v>
      </c>
      <c r="AH21" s="17">
        <v>1572</v>
      </c>
      <c r="AI21" s="19">
        <v>2893</v>
      </c>
      <c r="AJ21" s="18">
        <v>7105</v>
      </c>
      <c r="AK21" s="17">
        <v>2357</v>
      </c>
      <c r="AL21" s="19">
        <v>4748</v>
      </c>
      <c r="AM21" s="18">
        <v>5956</v>
      </c>
      <c r="AN21" s="17">
        <v>2182</v>
      </c>
      <c r="AO21" s="19">
        <v>3774</v>
      </c>
      <c r="AP21" s="18">
        <v>4303</v>
      </c>
      <c r="AQ21" s="17">
        <v>1566</v>
      </c>
      <c r="AR21" s="19">
        <v>2737</v>
      </c>
      <c r="AS21" s="18">
        <v>4630</v>
      </c>
      <c r="AT21" s="17">
        <v>1732</v>
      </c>
      <c r="AU21" s="19">
        <v>2898</v>
      </c>
      <c r="AV21" s="18">
        <v>4806</v>
      </c>
      <c r="AW21" s="17">
        <v>1501</v>
      </c>
      <c r="AX21" s="19">
        <v>3305</v>
      </c>
      <c r="AY21" s="18">
        <v>6200</v>
      </c>
      <c r="AZ21" s="17">
        <v>1980</v>
      </c>
      <c r="BA21" s="19">
        <v>4220</v>
      </c>
      <c r="BB21" s="18">
        <v>4156</v>
      </c>
      <c r="BC21" s="17">
        <v>1474</v>
      </c>
      <c r="BD21" s="19">
        <v>2682</v>
      </c>
      <c r="BE21" s="18">
        <v>2475</v>
      </c>
      <c r="BF21" s="17">
        <v>867</v>
      </c>
      <c r="BG21" s="19">
        <v>1608</v>
      </c>
      <c r="BH21" s="18">
        <v>4470</v>
      </c>
      <c r="BI21" s="17">
        <v>1588</v>
      </c>
      <c r="BJ21" s="19">
        <v>2882</v>
      </c>
      <c r="BK21" s="18">
        <v>4691</v>
      </c>
      <c r="BL21" s="17">
        <v>1703</v>
      </c>
      <c r="BM21" s="19">
        <v>2988</v>
      </c>
      <c r="BN21" s="18">
        <v>4836</v>
      </c>
      <c r="BO21" s="17">
        <v>1717</v>
      </c>
      <c r="BP21" s="19">
        <v>3119</v>
      </c>
      <c r="BQ21" s="18">
        <v>4097</v>
      </c>
      <c r="BR21" s="17">
        <v>1480</v>
      </c>
      <c r="BS21" s="19">
        <v>2617</v>
      </c>
      <c r="BT21" s="18">
        <v>5007</v>
      </c>
      <c r="BU21" s="17">
        <v>1596</v>
      </c>
      <c r="BV21" s="19">
        <v>3411</v>
      </c>
      <c r="BW21" s="18">
        <v>5854</v>
      </c>
      <c r="BX21" s="17">
        <v>1847</v>
      </c>
      <c r="BY21" s="19">
        <v>4007</v>
      </c>
      <c r="BZ21" s="18">
        <v>4618</v>
      </c>
      <c r="CA21" s="17">
        <v>1411</v>
      </c>
      <c r="CB21" s="19">
        <v>3207</v>
      </c>
    </row>
    <row r="22" spans="2:80">
      <c r="B22" s="15" t="s">
        <v>141</v>
      </c>
      <c r="C22" s="16">
        <v>53791</v>
      </c>
      <c r="D22" s="17">
        <v>14821</v>
      </c>
      <c r="E22" s="17">
        <v>38970</v>
      </c>
      <c r="F22" s="18">
        <v>1271</v>
      </c>
      <c r="G22" s="17">
        <v>427</v>
      </c>
      <c r="H22" s="19">
        <v>844</v>
      </c>
      <c r="I22" s="18">
        <v>1006</v>
      </c>
      <c r="J22" s="17">
        <v>303</v>
      </c>
      <c r="K22" s="19">
        <v>703</v>
      </c>
      <c r="L22" s="18">
        <v>1822</v>
      </c>
      <c r="M22" s="17">
        <v>584</v>
      </c>
      <c r="N22" s="19">
        <v>1238</v>
      </c>
      <c r="O22" s="18">
        <v>1537</v>
      </c>
      <c r="P22" s="17">
        <v>449</v>
      </c>
      <c r="Q22" s="19">
        <v>1088</v>
      </c>
      <c r="R22" s="18">
        <v>1662</v>
      </c>
      <c r="S22" s="17">
        <v>474</v>
      </c>
      <c r="T22" s="19">
        <v>1188</v>
      </c>
      <c r="U22" s="18">
        <v>2041</v>
      </c>
      <c r="V22" s="17">
        <v>602</v>
      </c>
      <c r="W22" s="19">
        <v>1439</v>
      </c>
      <c r="X22" s="18">
        <v>2053</v>
      </c>
      <c r="Y22" s="17">
        <v>514</v>
      </c>
      <c r="Z22" s="19">
        <v>1539</v>
      </c>
      <c r="AA22" s="18">
        <v>2617</v>
      </c>
      <c r="AB22" s="17">
        <v>722</v>
      </c>
      <c r="AC22" s="19">
        <v>1895</v>
      </c>
      <c r="AD22" s="18">
        <v>1818</v>
      </c>
      <c r="AE22" s="17">
        <v>542</v>
      </c>
      <c r="AF22" s="19">
        <v>1276</v>
      </c>
      <c r="AG22" s="18">
        <v>2131</v>
      </c>
      <c r="AH22" s="17">
        <v>654</v>
      </c>
      <c r="AI22" s="19">
        <v>1477</v>
      </c>
      <c r="AJ22" s="18">
        <v>3345</v>
      </c>
      <c r="AK22" s="17">
        <v>896</v>
      </c>
      <c r="AL22" s="19">
        <v>2449</v>
      </c>
      <c r="AM22" s="18">
        <v>2726</v>
      </c>
      <c r="AN22" s="17">
        <v>780</v>
      </c>
      <c r="AO22" s="19">
        <v>1946</v>
      </c>
      <c r="AP22" s="18">
        <v>1974</v>
      </c>
      <c r="AQ22" s="17">
        <v>584</v>
      </c>
      <c r="AR22" s="19">
        <v>1390</v>
      </c>
      <c r="AS22" s="18">
        <v>2051</v>
      </c>
      <c r="AT22" s="17">
        <v>624</v>
      </c>
      <c r="AU22" s="19">
        <v>1427</v>
      </c>
      <c r="AV22" s="18">
        <v>2338</v>
      </c>
      <c r="AW22" s="17">
        <v>603</v>
      </c>
      <c r="AX22" s="19">
        <v>1735</v>
      </c>
      <c r="AY22" s="18">
        <v>3046</v>
      </c>
      <c r="AZ22" s="17">
        <v>784</v>
      </c>
      <c r="BA22" s="19">
        <v>2262</v>
      </c>
      <c r="BB22" s="18">
        <v>1887</v>
      </c>
      <c r="BC22" s="17">
        <v>481</v>
      </c>
      <c r="BD22" s="19">
        <v>1406</v>
      </c>
      <c r="BE22" s="18">
        <v>1105</v>
      </c>
      <c r="BF22" s="17">
        <v>253</v>
      </c>
      <c r="BG22" s="19">
        <v>852</v>
      </c>
      <c r="BH22" s="18">
        <v>2079</v>
      </c>
      <c r="BI22" s="17">
        <v>630</v>
      </c>
      <c r="BJ22" s="19">
        <v>1449</v>
      </c>
      <c r="BK22" s="18">
        <v>2200</v>
      </c>
      <c r="BL22" s="17">
        <v>613</v>
      </c>
      <c r="BM22" s="19">
        <v>1587</v>
      </c>
      <c r="BN22" s="18">
        <v>2218</v>
      </c>
      <c r="BO22" s="17">
        <v>597</v>
      </c>
      <c r="BP22" s="19">
        <v>1621</v>
      </c>
      <c r="BQ22" s="18">
        <v>2318</v>
      </c>
      <c r="BR22" s="17">
        <v>627</v>
      </c>
      <c r="BS22" s="19">
        <v>1691</v>
      </c>
      <c r="BT22" s="18">
        <v>2893</v>
      </c>
      <c r="BU22" s="17">
        <v>720</v>
      </c>
      <c r="BV22" s="19">
        <v>2173</v>
      </c>
      <c r="BW22" s="18">
        <v>3148</v>
      </c>
      <c r="BX22" s="17">
        <v>794</v>
      </c>
      <c r="BY22" s="19">
        <v>2354</v>
      </c>
      <c r="BZ22" s="18">
        <v>2505</v>
      </c>
      <c r="CA22" s="17">
        <v>564</v>
      </c>
      <c r="CB22" s="19">
        <v>1941</v>
      </c>
    </row>
    <row r="23" spans="2:80">
      <c r="B23" s="15" t="s">
        <v>142</v>
      </c>
      <c r="C23" s="16">
        <v>21551</v>
      </c>
      <c r="D23" s="17">
        <v>5826</v>
      </c>
      <c r="E23" s="17">
        <v>15725</v>
      </c>
      <c r="F23" s="18">
        <v>595</v>
      </c>
      <c r="G23" s="17">
        <v>213</v>
      </c>
      <c r="H23" s="19">
        <v>382</v>
      </c>
      <c r="I23" s="18">
        <v>407</v>
      </c>
      <c r="J23" s="17">
        <v>126</v>
      </c>
      <c r="K23" s="19">
        <v>281</v>
      </c>
      <c r="L23" s="18">
        <v>721</v>
      </c>
      <c r="M23" s="17">
        <v>238</v>
      </c>
      <c r="N23" s="19">
        <v>483</v>
      </c>
      <c r="O23" s="18">
        <v>596</v>
      </c>
      <c r="P23" s="17">
        <v>169</v>
      </c>
      <c r="Q23" s="19">
        <v>427</v>
      </c>
      <c r="R23" s="18">
        <v>686</v>
      </c>
      <c r="S23" s="17">
        <v>179</v>
      </c>
      <c r="T23" s="19">
        <v>507</v>
      </c>
      <c r="U23" s="18">
        <v>824</v>
      </c>
      <c r="V23" s="17">
        <v>253</v>
      </c>
      <c r="W23" s="19">
        <v>571</v>
      </c>
      <c r="X23" s="18">
        <v>792</v>
      </c>
      <c r="Y23" s="17">
        <v>182</v>
      </c>
      <c r="Z23" s="19">
        <v>610</v>
      </c>
      <c r="AA23" s="18">
        <v>1074</v>
      </c>
      <c r="AB23" s="17">
        <v>313</v>
      </c>
      <c r="AC23" s="19">
        <v>761</v>
      </c>
      <c r="AD23" s="18">
        <v>738</v>
      </c>
      <c r="AE23" s="17">
        <v>213</v>
      </c>
      <c r="AF23" s="19">
        <v>525</v>
      </c>
      <c r="AG23" s="18">
        <v>765</v>
      </c>
      <c r="AH23" s="17">
        <v>214</v>
      </c>
      <c r="AI23" s="19">
        <v>551</v>
      </c>
      <c r="AJ23" s="18">
        <v>1292</v>
      </c>
      <c r="AK23" s="17">
        <v>344</v>
      </c>
      <c r="AL23" s="19">
        <v>948</v>
      </c>
      <c r="AM23" s="18">
        <v>1077</v>
      </c>
      <c r="AN23" s="17">
        <v>295</v>
      </c>
      <c r="AO23" s="19">
        <v>782</v>
      </c>
      <c r="AP23" s="18">
        <v>810</v>
      </c>
      <c r="AQ23" s="17">
        <v>227</v>
      </c>
      <c r="AR23" s="19">
        <v>583</v>
      </c>
      <c r="AS23" s="18">
        <v>851</v>
      </c>
      <c r="AT23" s="17">
        <v>242</v>
      </c>
      <c r="AU23" s="19">
        <v>609</v>
      </c>
      <c r="AV23" s="18">
        <v>882</v>
      </c>
      <c r="AW23" s="17">
        <v>217</v>
      </c>
      <c r="AX23" s="19">
        <v>665</v>
      </c>
      <c r="AY23" s="18">
        <v>1146</v>
      </c>
      <c r="AZ23" s="17">
        <v>273</v>
      </c>
      <c r="BA23" s="19">
        <v>873</v>
      </c>
      <c r="BB23" s="18">
        <v>687</v>
      </c>
      <c r="BC23" s="17">
        <v>161</v>
      </c>
      <c r="BD23" s="19">
        <v>526</v>
      </c>
      <c r="BE23" s="18">
        <v>431</v>
      </c>
      <c r="BF23" s="17">
        <v>123</v>
      </c>
      <c r="BG23" s="19">
        <v>308</v>
      </c>
      <c r="BH23" s="18">
        <v>830</v>
      </c>
      <c r="BI23" s="17">
        <v>252</v>
      </c>
      <c r="BJ23" s="19">
        <v>578</v>
      </c>
      <c r="BK23" s="18">
        <v>940</v>
      </c>
      <c r="BL23" s="17">
        <v>242</v>
      </c>
      <c r="BM23" s="19">
        <v>698</v>
      </c>
      <c r="BN23" s="18">
        <v>901</v>
      </c>
      <c r="BO23" s="17">
        <v>211</v>
      </c>
      <c r="BP23" s="19">
        <v>690</v>
      </c>
      <c r="BQ23" s="18">
        <v>1009</v>
      </c>
      <c r="BR23" s="17">
        <v>275</v>
      </c>
      <c r="BS23" s="19">
        <v>734</v>
      </c>
      <c r="BT23" s="18">
        <v>1232</v>
      </c>
      <c r="BU23" s="17">
        <v>303</v>
      </c>
      <c r="BV23" s="19">
        <v>929</v>
      </c>
      <c r="BW23" s="18">
        <v>1249</v>
      </c>
      <c r="BX23" s="17">
        <v>310</v>
      </c>
      <c r="BY23" s="19">
        <v>939</v>
      </c>
      <c r="BZ23" s="18">
        <v>1016</v>
      </c>
      <c r="CA23" s="17">
        <v>251</v>
      </c>
      <c r="CB23" s="19">
        <v>765</v>
      </c>
    </row>
    <row r="24" spans="2:80">
      <c r="B24" s="15" t="s">
        <v>143</v>
      </c>
      <c r="C24" s="16">
        <v>5637</v>
      </c>
      <c r="D24" s="17">
        <v>1341</v>
      </c>
      <c r="E24" s="17">
        <v>4296</v>
      </c>
      <c r="F24" s="18">
        <v>170</v>
      </c>
      <c r="G24" s="17">
        <v>55</v>
      </c>
      <c r="H24" s="19">
        <v>115</v>
      </c>
      <c r="I24" s="18">
        <v>138</v>
      </c>
      <c r="J24" s="17">
        <v>53</v>
      </c>
      <c r="K24" s="19">
        <v>85</v>
      </c>
      <c r="L24" s="18">
        <v>217</v>
      </c>
      <c r="M24" s="17">
        <v>75</v>
      </c>
      <c r="N24" s="19">
        <v>142</v>
      </c>
      <c r="O24" s="18">
        <v>203</v>
      </c>
      <c r="P24" s="17">
        <v>51</v>
      </c>
      <c r="Q24" s="19">
        <v>152</v>
      </c>
      <c r="R24" s="18">
        <v>164</v>
      </c>
      <c r="S24" s="17">
        <v>26</v>
      </c>
      <c r="T24" s="19">
        <v>138</v>
      </c>
      <c r="U24" s="18">
        <v>208</v>
      </c>
      <c r="V24" s="17">
        <v>62</v>
      </c>
      <c r="W24" s="19">
        <v>146</v>
      </c>
      <c r="X24" s="18">
        <v>205</v>
      </c>
      <c r="Y24" s="17">
        <v>48</v>
      </c>
      <c r="Z24" s="19">
        <v>157</v>
      </c>
      <c r="AA24" s="18">
        <v>287</v>
      </c>
      <c r="AB24" s="17">
        <v>63</v>
      </c>
      <c r="AC24" s="19">
        <v>224</v>
      </c>
      <c r="AD24" s="18">
        <v>208</v>
      </c>
      <c r="AE24" s="17">
        <v>43</v>
      </c>
      <c r="AF24" s="19">
        <v>165</v>
      </c>
      <c r="AG24" s="18">
        <v>182</v>
      </c>
      <c r="AH24" s="17">
        <v>46</v>
      </c>
      <c r="AI24" s="19">
        <v>136</v>
      </c>
      <c r="AJ24" s="18">
        <v>283</v>
      </c>
      <c r="AK24" s="17">
        <v>67</v>
      </c>
      <c r="AL24" s="19">
        <v>216</v>
      </c>
      <c r="AM24" s="18">
        <v>266</v>
      </c>
      <c r="AN24" s="17">
        <v>62</v>
      </c>
      <c r="AO24" s="19">
        <v>204</v>
      </c>
      <c r="AP24" s="18">
        <v>228</v>
      </c>
      <c r="AQ24" s="17">
        <v>61</v>
      </c>
      <c r="AR24" s="19">
        <v>167</v>
      </c>
      <c r="AS24" s="18">
        <v>236</v>
      </c>
      <c r="AT24" s="17">
        <v>61</v>
      </c>
      <c r="AU24" s="19">
        <v>175</v>
      </c>
      <c r="AV24" s="18">
        <v>222</v>
      </c>
      <c r="AW24" s="17">
        <v>51</v>
      </c>
      <c r="AX24" s="19">
        <v>171</v>
      </c>
      <c r="AY24" s="18">
        <v>250</v>
      </c>
      <c r="AZ24" s="17">
        <v>60</v>
      </c>
      <c r="BA24" s="19">
        <v>190</v>
      </c>
      <c r="BB24" s="18">
        <v>173</v>
      </c>
      <c r="BC24" s="17">
        <v>36</v>
      </c>
      <c r="BD24" s="19">
        <v>137</v>
      </c>
      <c r="BE24" s="18">
        <v>133</v>
      </c>
      <c r="BF24" s="17">
        <v>39</v>
      </c>
      <c r="BG24" s="19">
        <v>94</v>
      </c>
      <c r="BH24" s="18">
        <v>228</v>
      </c>
      <c r="BI24" s="17">
        <v>53</v>
      </c>
      <c r="BJ24" s="19">
        <v>175</v>
      </c>
      <c r="BK24" s="18">
        <v>246</v>
      </c>
      <c r="BL24" s="17">
        <v>66</v>
      </c>
      <c r="BM24" s="19">
        <v>180</v>
      </c>
      <c r="BN24" s="18">
        <v>226</v>
      </c>
      <c r="BO24" s="17">
        <v>35</v>
      </c>
      <c r="BP24" s="19">
        <v>191</v>
      </c>
      <c r="BQ24" s="18">
        <v>279</v>
      </c>
      <c r="BR24" s="17">
        <v>67</v>
      </c>
      <c r="BS24" s="19">
        <v>212</v>
      </c>
      <c r="BT24" s="18">
        <v>329</v>
      </c>
      <c r="BU24" s="17">
        <v>62</v>
      </c>
      <c r="BV24" s="19">
        <v>267</v>
      </c>
      <c r="BW24" s="18">
        <v>325</v>
      </c>
      <c r="BX24" s="17">
        <v>60</v>
      </c>
      <c r="BY24" s="19">
        <v>265</v>
      </c>
      <c r="BZ24" s="18">
        <v>231</v>
      </c>
      <c r="CA24" s="17">
        <v>39</v>
      </c>
      <c r="CB24" s="19">
        <v>192</v>
      </c>
    </row>
    <row r="25" spans="2:80">
      <c r="B25" s="20" t="s">
        <v>144</v>
      </c>
      <c r="C25" s="21">
        <v>4280</v>
      </c>
      <c r="D25" s="22">
        <v>1097</v>
      </c>
      <c r="E25" s="22">
        <v>3183</v>
      </c>
      <c r="F25" s="23">
        <v>175</v>
      </c>
      <c r="G25" s="22">
        <v>57</v>
      </c>
      <c r="H25" s="24">
        <v>118</v>
      </c>
      <c r="I25" s="23">
        <v>120</v>
      </c>
      <c r="J25" s="22">
        <v>32</v>
      </c>
      <c r="K25" s="24">
        <v>88</v>
      </c>
      <c r="L25" s="23">
        <v>232</v>
      </c>
      <c r="M25" s="22">
        <v>63</v>
      </c>
      <c r="N25" s="24">
        <v>169</v>
      </c>
      <c r="O25" s="23">
        <v>148</v>
      </c>
      <c r="P25" s="22">
        <v>45</v>
      </c>
      <c r="Q25" s="24">
        <v>103</v>
      </c>
      <c r="R25" s="23">
        <v>139</v>
      </c>
      <c r="S25" s="22">
        <v>35</v>
      </c>
      <c r="T25" s="24">
        <v>104</v>
      </c>
      <c r="U25" s="23">
        <v>185</v>
      </c>
      <c r="V25" s="22">
        <v>47</v>
      </c>
      <c r="W25" s="24">
        <v>138</v>
      </c>
      <c r="X25" s="23">
        <v>131</v>
      </c>
      <c r="Y25" s="22">
        <v>30</v>
      </c>
      <c r="Z25" s="24">
        <v>101</v>
      </c>
      <c r="AA25" s="23">
        <v>249</v>
      </c>
      <c r="AB25" s="22">
        <v>71</v>
      </c>
      <c r="AC25" s="24">
        <v>178</v>
      </c>
      <c r="AD25" s="23">
        <v>188</v>
      </c>
      <c r="AE25" s="22">
        <v>47</v>
      </c>
      <c r="AF25" s="24">
        <v>141</v>
      </c>
      <c r="AG25" s="23">
        <v>104</v>
      </c>
      <c r="AH25" s="22">
        <v>15</v>
      </c>
      <c r="AI25" s="24">
        <v>89</v>
      </c>
      <c r="AJ25" s="23">
        <v>180</v>
      </c>
      <c r="AK25" s="22">
        <v>58</v>
      </c>
      <c r="AL25" s="24">
        <v>122</v>
      </c>
      <c r="AM25" s="23">
        <v>316</v>
      </c>
      <c r="AN25" s="22">
        <v>43</v>
      </c>
      <c r="AO25" s="24">
        <v>273</v>
      </c>
      <c r="AP25" s="23">
        <v>168</v>
      </c>
      <c r="AQ25" s="22">
        <v>39</v>
      </c>
      <c r="AR25" s="24">
        <v>129</v>
      </c>
      <c r="AS25" s="23">
        <v>192</v>
      </c>
      <c r="AT25" s="22">
        <v>42</v>
      </c>
      <c r="AU25" s="24">
        <v>150</v>
      </c>
      <c r="AV25" s="23">
        <v>109</v>
      </c>
      <c r="AW25" s="22">
        <v>23</v>
      </c>
      <c r="AX25" s="24">
        <v>86</v>
      </c>
      <c r="AY25" s="23">
        <v>167</v>
      </c>
      <c r="AZ25" s="22">
        <v>51</v>
      </c>
      <c r="BA25" s="24">
        <v>116</v>
      </c>
      <c r="BB25" s="23">
        <v>117</v>
      </c>
      <c r="BC25" s="22">
        <v>30</v>
      </c>
      <c r="BD25" s="24">
        <v>87</v>
      </c>
      <c r="BE25" s="23">
        <v>104</v>
      </c>
      <c r="BF25" s="22">
        <v>31</v>
      </c>
      <c r="BG25" s="24">
        <v>73</v>
      </c>
      <c r="BH25" s="23">
        <v>229</v>
      </c>
      <c r="BI25" s="22">
        <v>65</v>
      </c>
      <c r="BJ25" s="24">
        <v>164</v>
      </c>
      <c r="BK25" s="23">
        <v>180</v>
      </c>
      <c r="BL25" s="22">
        <v>48</v>
      </c>
      <c r="BM25" s="24">
        <v>132</v>
      </c>
      <c r="BN25" s="23">
        <v>210</v>
      </c>
      <c r="BO25" s="22">
        <v>48</v>
      </c>
      <c r="BP25" s="24">
        <v>162</v>
      </c>
      <c r="BQ25" s="23">
        <v>149</v>
      </c>
      <c r="BR25" s="22">
        <v>40</v>
      </c>
      <c r="BS25" s="24">
        <v>109</v>
      </c>
      <c r="BT25" s="23">
        <v>176</v>
      </c>
      <c r="BU25" s="22">
        <v>43</v>
      </c>
      <c r="BV25" s="24">
        <v>133</v>
      </c>
      <c r="BW25" s="23">
        <v>158</v>
      </c>
      <c r="BX25" s="22">
        <v>47</v>
      </c>
      <c r="BY25" s="24">
        <v>111</v>
      </c>
      <c r="BZ25" s="23">
        <v>154</v>
      </c>
      <c r="CA25" s="22">
        <v>47</v>
      </c>
      <c r="CB25" s="24">
        <v>107</v>
      </c>
    </row>
    <row r="27" spans="2:80">
      <c r="B27" s="113">
        <v>2012</v>
      </c>
      <c r="C27" s="113" t="s">
        <v>93</v>
      </c>
      <c r="D27" s="113"/>
      <c r="E27" s="114"/>
      <c r="F27" s="107" t="s">
        <v>94</v>
      </c>
      <c r="G27" s="108"/>
      <c r="H27" s="109"/>
      <c r="I27" s="108" t="s">
        <v>95</v>
      </c>
      <c r="J27" s="108"/>
      <c r="K27" s="108"/>
      <c r="L27" s="107" t="s">
        <v>96</v>
      </c>
      <c r="M27" s="108"/>
      <c r="N27" s="109"/>
      <c r="O27" s="108" t="s">
        <v>97</v>
      </c>
      <c r="P27" s="108"/>
      <c r="Q27" s="108"/>
      <c r="R27" s="107" t="s">
        <v>98</v>
      </c>
      <c r="S27" s="108"/>
      <c r="T27" s="109"/>
      <c r="U27" s="108" t="s">
        <v>99</v>
      </c>
      <c r="V27" s="108"/>
      <c r="W27" s="108"/>
      <c r="X27" s="107" t="s">
        <v>100</v>
      </c>
      <c r="Y27" s="108"/>
      <c r="Z27" s="109"/>
      <c r="AA27" s="108" t="s">
        <v>101</v>
      </c>
      <c r="AB27" s="108"/>
      <c r="AC27" s="108"/>
      <c r="AD27" s="107" t="s">
        <v>102</v>
      </c>
      <c r="AE27" s="108"/>
      <c r="AF27" s="109"/>
      <c r="AG27" s="108" t="s">
        <v>103</v>
      </c>
      <c r="AH27" s="108"/>
      <c r="AI27" s="108"/>
      <c r="AJ27" s="107" t="s">
        <v>104</v>
      </c>
      <c r="AK27" s="108"/>
      <c r="AL27" s="109"/>
      <c r="AM27" s="108" t="s">
        <v>105</v>
      </c>
      <c r="AN27" s="108"/>
      <c r="AO27" s="108"/>
      <c r="AP27" s="107" t="s">
        <v>106</v>
      </c>
      <c r="AQ27" s="108"/>
      <c r="AR27" s="109"/>
      <c r="AS27" s="108" t="s">
        <v>107</v>
      </c>
      <c r="AT27" s="108"/>
      <c r="AU27" s="108"/>
      <c r="AV27" s="107" t="s">
        <v>108</v>
      </c>
      <c r="AW27" s="108"/>
      <c r="AX27" s="109"/>
      <c r="AY27" s="108" t="s">
        <v>109</v>
      </c>
      <c r="AZ27" s="108"/>
      <c r="BA27" s="108"/>
      <c r="BB27" s="107" t="s">
        <v>110</v>
      </c>
      <c r="BC27" s="108"/>
      <c r="BD27" s="109"/>
      <c r="BE27" s="108" t="s">
        <v>111</v>
      </c>
      <c r="BF27" s="108"/>
      <c r="BG27" s="108"/>
      <c r="BH27" s="107" t="s">
        <v>112</v>
      </c>
      <c r="BI27" s="108"/>
      <c r="BJ27" s="109"/>
      <c r="BK27" s="108" t="s">
        <v>113</v>
      </c>
      <c r="BL27" s="108"/>
      <c r="BM27" s="108"/>
      <c r="BN27" s="107" t="s">
        <v>114</v>
      </c>
      <c r="BO27" s="108"/>
      <c r="BP27" s="109"/>
      <c r="BQ27" s="108" t="s">
        <v>115</v>
      </c>
      <c r="BR27" s="108"/>
      <c r="BS27" s="108"/>
      <c r="BT27" s="107" t="s">
        <v>116</v>
      </c>
      <c r="BU27" s="108"/>
      <c r="BV27" s="109"/>
      <c r="BW27" s="107" t="s">
        <v>117</v>
      </c>
      <c r="BX27" s="108"/>
      <c r="BY27" s="109"/>
      <c r="BZ27" s="107" t="s">
        <v>118</v>
      </c>
      <c r="CA27" s="108"/>
      <c r="CB27" s="109"/>
    </row>
    <row r="28" spans="2:80">
      <c r="B28" s="113"/>
      <c r="C28" s="25" t="s">
        <v>119</v>
      </c>
      <c r="D28" s="25" t="s">
        <v>120</v>
      </c>
      <c r="E28" s="26" t="s">
        <v>121</v>
      </c>
      <c r="F28" s="25" t="s">
        <v>145</v>
      </c>
      <c r="G28" s="25" t="s">
        <v>120</v>
      </c>
      <c r="H28" s="25" t="s">
        <v>121</v>
      </c>
      <c r="I28" s="27" t="s">
        <v>145</v>
      </c>
      <c r="J28" s="25" t="s">
        <v>120</v>
      </c>
      <c r="K28" s="26" t="s">
        <v>121</v>
      </c>
      <c r="L28" s="25" t="s">
        <v>145</v>
      </c>
      <c r="M28" s="25" t="s">
        <v>120</v>
      </c>
      <c r="N28" s="25" t="s">
        <v>121</v>
      </c>
      <c r="O28" s="27" t="s">
        <v>145</v>
      </c>
      <c r="P28" s="25" t="s">
        <v>120</v>
      </c>
      <c r="Q28" s="26" t="s">
        <v>121</v>
      </c>
      <c r="R28" s="25" t="s">
        <v>145</v>
      </c>
      <c r="S28" s="25" t="s">
        <v>120</v>
      </c>
      <c r="T28" s="25" t="s">
        <v>121</v>
      </c>
      <c r="U28" s="27" t="s">
        <v>145</v>
      </c>
      <c r="V28" s="25" t="s">
        <v>120</v>
      </c>
      <c r="W28" s="26" t="s">
        <v>121</v>
      </c>
      <c r="X28" s="25" t="s">
        <v>145</v>
      </c>
      <c r="Y28" s="25" t="s">
        <v>120</v>
      </c>
      <c r="Z28" s="25" t="s">
        <v>121</v>
      </c>
      <c r="AA28" s="27" t="s">
        <v>145</v>
      </c>
      <c r="AB28" s="25" t="s">
        <v>120</v>
      </c>
      <c r="AC28" s="26" t="s">
        <v>121</v>
      </c>
      <c r="AD28" s="25" t="s">
        <v>145</v>
      </c>
      <c r="AE28" s="25" t="s">
        <v>120</v>
      </c>
      <c r="AF28" s="25" t="s">
        <v>121</v>
      </c>
      <c r="AG28" s="27" t="s">
        <v>145</v>
      </c>
      <c r="AH28" s="25" t="s">
        <v>120</v>
      </c>
      <c r="AI28" s="26" t="s">
        <v>121</v>
      </c>
      <c r="AJ28" s="25" t="s">
        <v>145</v>
      </c>
      <c r="AK28" s="25" t="s">
        <v>120</v>
      </c>
      <c r="AL28" s="25" t="s">
        <v>121</v>
      </c>
      <c r="AM28" s="27" t="s">
        <v>145</v>
      </c>
      <c r="AN28" s="25" t="s">
        <v>120</v>
      </c>
      <c r="AO28" s="26" t="s">
        <v>121</v>
      </c>
      <c r="AP28" s="25" t="s">
        <v>145</v>
      </c>
      <c r="AQ28" s="25" t="s">
        <v>120</v>
      </c>
      <c r="AR28" s="25" t="s">
        <v>121</v>
      </c>
      <c r="AS28" s="27" t="s">
        <v>145</v>
      </c>
      <c r="AT28" s="25" t="s">
        <v>120</v>
      </c>
      <c r="AU28" s="26" t="s">
        <v>121</v>
      </c>
      <c r="AV28" s="25" t="s">
        <v>145</v>
      </c>
      <c r="AW28" s="25" t="s">
        <v>120</v>
      </c>
      <c r="AX28" s="25" t="s">
        <v>121</v>
      </c>
      <c r="AY28" s="27" t="s">
        <v>145</v>
      </c>
      <c r="AZ28" s="25" t="s">
        <v>120</v>
      </c>
      <c r="BA28" s="26" t="s">
        <v>121</v>
      </c>
      <c r="BB28" s="25" t="s">
        <v>145</v>
      </c>
      <c r="BC28" s="25" t="s">
        <v>120</v>
      </c>
      <c r="BD28" s="25" t="s">
        <v>121</v>
      </c>
      <c r="BE28" s="27" t="s">
        <v>145</v>
      </c>
      <c r="BF28" s="25" t="s">
        <v>120</v>
      </c>
      <c r="BG28" s="26" t="s">
        <v>121</v>
      </c>
      <c r="BH28" s="25" t="s">
        <v>145</v>
      </c>
      <c r="BI28" s="25" t="s">
        <v>120</v>
      </c>
      <c r="BJ28" s="25" t="s">
        <v>121</v>
      </c>
      <c r="BK28" s="27" t="s">
        <v>145</v>
      </c>
      <c r="BL28" s="25" t="s">
        <v>120</v>
      </c>
      <c r="BM28" s="26" t="s">
        <v>121</v>
      </c>
      <c r="BN28" s="25" t="s">
        <v>145</v>
      </c>
      <c r="BO28" s="25" t="s">
        <v>120</v>
      </c>
      <c r="BP28" s="25" t="s">
        <v>121</v>
      </c>
      <c r="BQ28" s="27" t="s">
        <v>145</v>
      </c>
      <c r="BR28" s="25" t="s">
        <v>120</v>
      </c>
      <c r="BS28" s="26" t="s">
        <v>121</v>
      </c>
      <c r="BT28" s="25" t="s">
        <v>145</v>
      </c>
      <c r="BU28" s="25" t="s">
        <v>120</v>
      </c>
      <c r="BV28" s="25" t="s">
        <v>121</v>
      </c>
      <c r="BW28" s="25" t="s">
        <v>145</v>
      </c>
      <c r="BX28" s="25" t="s">
        <v>120</v>
      </c>
      <c r="BY28" s="25" t="s">
        <v>121</v>
      </c>
      <c r="BZ28" s="25" t="s">
        <v>145</v>
      </c>
      <c r="CA28" s="25" t="s">
        <v>120</v>
      </c>
      <c r="CB28" s="25" t="s">
        <v>121</v>
      </c>
    </row>
    <row r="29" spans="2:80">
      <c r="B29" s="28" t="s">
        <v>119</v>
      </c>
      <c r="C29" s="29">
        <v>10442426</v>
      </c>
      <c r="D29" s="29">
        <v>5159665</v>
      </c>
      <c r="E29" s="29">
        <v>5282761</v>
      </c>
      <c r="F29" s="29">
        <v>173148</v>
      </c>
      <c r="G29" s="29">
        <v>85997</v>
      </c>
      <c r="H29" s="30">
        <v>87151</v>
      </c>
      <c r="I29" s="29">
        <v>140807</v>
      </c>
      <c r="J29" s="29">
        <v>70762</v>
      </c>
      <c r="K29" s="30">
        <v>70045</v>
      </c>
      <c r="L29" s="29">
        <v>255294</v>
      </c>
      <c r="M29" s="29">
        <v>124708</v>
      </c>
      <c r="N29" s="30">
        <v>130586</v>
      </c>
      <c r="O29" s="29">
        <v>306868</v>
      </c>
      <c r="P29" s="29">
        <v>153272</v>
      </c>
      <c r="Q29" s="30">
        <v>153596</v>
      </c>
      <c r="R29" s="29">
        <v>384269</v>
      </c>
      <c r="S29" s="29">
        <v>189367</v>
      </c>
      <c r="T29" s="30">
        <v>194902</v>
      </c>
      <c r="U29" s="29">
        <v>375683</v>
      </c>
      <c r="V29" s="29">
        <v>187851</v>
      </c>
      <c r="W29" s="30">
        <v>187832</v>
      </c>
      <c r="X29" s="29">
        <v>423655</v>
      </c>
      <c r="Y29" s="29">
        <v>211708</v>
      </c>
      <c r="Z29" s="30">
        <v>211947</v>
      </c>
      <c r="AA29" s="29">
        <v>490639</v>
      </c>
      <c r="AB29" s="29">
        <v>241162</v>
      </c>
      <c r="AC29" s="30">
        <v>249477</v>
      </c>
      <c r="AD29" s="29">
        <v>346493</v>
      </c>
      <c r="AE29" s="29">
        <v>171099</v>
      </c>
      <c r="AF29" s="30">
        <v>175394</v>
      </c>
      <c r="AG29" s="29">
        <v>364454</v>
      </c>
      <c r="AH29" s="29">
        <v>180023</v>
      </c>
      <c r="AI29" s="30">
        <v>184431</v>
      </c>
      <c r="AJ29" s="29">
        <v>600829</v>
      </c>
      <c r="AK29" s="29">
        <v>293616</v>
      </c>
      <c r="AL29" s="30">
        <v>307213</v>
      </c>
      <c r="AM29" s="29">
        <v>505902</v>
      </c>
      <c r="AN29" s="29">
        <v>248150</v>
      </c>
      <c r="AO29" s="30">
        <v>257752</v>
      </c>
      <c r="AP29" s="29">
        <v>324733</v>
      </c>
      <c r="AQ29" s="29">
        <v>157969</v>
      </c>
      <c r="AR29" s="30">
        <v>166764</v>
      </c>
      <c r="AS29" s="29">
        <v>393576</v>
      </c>
      <c r="AT29" s="29">
        <v>190514</v>
      </c>
      <c r="AU29" s="30">
        <v>203062</v>
      </c>
      <c r="AV29" s="29">
        <v>500533</v>
      </c>
      <c r="AW29" s="29">
        <v>248683</v>
      </c>
      <c r="AX29" s="30">
        <v>251850</v>
      </c>
      <c r="AY29" s="29">
        <v>573794</v>
      </c>
      <c r="AZ29" s="29">
        <v>282185</v>
      </c>
      <c r="BA29" s="30">
        <v>291609</v>
      </c>
      <c r="BB29" s="29">
        <v>454478</v>
      </c>
      <c r="BC29" s="29">
        <v>229130</v>
      </c>
      <c r="BD29" s="30">
        <v>225348</v>
      </c>
      <c r="BE29" s="29">
        <v>260734</v>
      </c>
      <c r="BF29" s="29">
        <v>133834</v>
      </c>
      <c r="BG29" s="30">
        <v>126900</v>
      </c>
      <c r="BH29" s="29">
        <v>426876</v>
      </c>
      <c r="BI29" s="29">
        <v>215084</v>
      </c>
      <c r="BJ29" s="30">
        <v>211792</v>
      </c>
      <c r="BK29" s="29">
        <v>416268</v>
      </c>
      <c r="BL29" s="29">
        <v>204479</v>
      </c>
      <c r="BM29" s="30">
        <v>211789</v>
      </c>
      <c r="BN29" s="29">
        <v>540520</v>
      </c>
      <c r="BO29" s="29">
        <v>273640</v>
      </c>
      <c r="BP29" s="30">
        <v>266880</v>
      </c>
      <c r="BQ29" s="29">
        <v>439998</v>
      </c>
      <c r="BR29" s="29">
        <v>213011</v>
      </c>
      <c r="BS29" s="30">
        <v>226987</v>
      </c>
      <c r="BT29" s="29">
        <v>569997</v>
      </c>
      <c r="BU29" s="29">
        <v>274124</v>
      </c>
      <c r="BV29" s="30">
        <v>295873</v>
      </c>
      <c r="BW29" s="29">
        <v>680150</v>
      </c>
      <c r="BX29" s="29">
        <v>333060</v>
      </c>
      <c r="BY29" s="30">
        <v>347090</v>
      </c>
      <c r="BZ29" s="29">
        <v>492728</v>
      </c>
      <c r="CA29" s="29">
        <v>246237</v>
      </c>
      <c r="CB29" s="30">
        <v>246491</v>
      </c>
    </row>
    <row r="30" spans="2:80">
      <c r="B30" s="31" t="s">
        <v>124</v>
      </c>
      <c r="C30" s="32">
        <v>421864</v>
      </c>
      <c r="D30" s="33">
        <v>216600</v>
      </c>
      <c r="E30" s="33">
        <v>205264</v>
      </c>
      <c r="F30" s="32">
        <v>5021</v>
      </c>
      <c r="G30" s="33">
        <v>2624</v>
      </c>
      <c r="H30" s="34">
        <v>2397</v>
      </c>
      <c r="I30" s="32">
        <v>5166</v>
      </c>
      <c r="J30" s="33">
        <v>2604</v>
      </c>
      <c r="K30" s="34">
        <v>2562</v>
      </c>
      <c r="L30" s="32">
        <v>10370</v>
      </c>
      <c r="M30" s="33">
        <v>5280</v>
      </c>
      <c r="N30" s="34">
        <v>5090</v>
      </c>
      <c r="O30" s="32">
        <v>12585</v>
      </c>
      <c r="P30" s="33">
        <v>6506</v>
      </c>
      <c r="Q30" s="34">
        <v>6079</v>
      </c>
      <c r="R30" s="32">
        <v>14275</v>
      </c>
      <c r="S30" s="33">
        <v>7386</v>
      </c>
      <c r="T30" s="34">
        <v>6889</v>
      </c>
      <c r="U30" s="32">
        <v>13935</v>
      </c>
      <c r="V30" s="33">
        <v>7077</v>
      </c>
      <c r="W30" s="34">
        <v>6858</v>
      </c>
      <c r="X30" s="32">
        <v>16065</v>
      </c>
      <c r="Y30" s="33">
        <v>8260</v>
      </c>
      <c r="Z30" s="34">
        <v>7805</v>
      </c>
      <c r="AA30" s="32">
        <v>20639</v>
      </c>
      <c r="AB30" s="33">
        <v>10565</v>
      </c>
      <c r="AC30" s="34">
        <v>10074</v>
      </c>
      <c r="AD30" s="32">
        <v>13190</v>
      </c>
      <c r="AE30" s="33">
        <v>6776</v>
      </c>
      <c r="AF30" s="34">
        <v>6414</v>
      </c>
      <c r="AG30" s="32">
        <v>13914</v>
      </c>
      <c r="AH30" s="33">
        <v>7252</v>
      </c>
      <c r="AI30" s="34">
        <v>6662</v>
      </c>
      <c r="AJ30" s="32">
        <v>24152</v>
      </c>
      <c r="AK30" s="33">
        <v>12296</v>
      </c>
      <c r="AL30" s="34">
        <v>11856</v>
      </c>
      <c r="AM30" s="32">
        <v>21574</v>
      </c>
      <c r="AN30" s="33">
        <v>11100</v>
      </c>
      <c r="AO30" s="34">
        <v>10474</v>
      </c>
      <c r="AP30" s="32">
        <v>11896</v>
      </c>
      <c r="AQ30" s="33">
        <v>6223</v>
      </c>
      <c r="AR30" s="34">
        <v>5673</v>
      </c>
      <c r="AS30" s="32">
        <v>16966</v>
      </c>
      <c r="AT30" s="33">
        <v>8823</v>
      </c>
      <c r="AU30" s="34">
        <v>8143</v>
      </c>
      <c r="AV30" s="32">
        <v>18775</v>
      </c>
      <c r="AW30" s="33">
        <v>9717</v>
      </c>
      <c r="AX30" s="34">
        <v>9058</v>
      </c>
      <c r="AY30" s="32">
        <v>25390</v>
      </c>
      <c r="AZ30" s="33">
        <v>12934</v>
      </c>
      <c r="BA30" s="34">
        <v>12456</v>
      </c>
      <c r="BB30" s="32">
        <v>22289</v>
      </c>
      <c r="BC30" s="33">
        <v>11374</v>
      </c>
      <c r="BD30" s="34">
        <v>10915</v>
      </c>
      <c r="BE30" s="32">
        <v>9437</v>
      </c>
      <c r="BF30" s="33">
        <v>4805</v>
      </c>
      <c r="BG30" s="34">
        <v>4632</v>
      </c>
      <c r="BH30" s="32">
        <v>17849</v>
      </c>
      <c r="BI30" s="33">
        <v>9057</v>
      </c>
      <c r="BJ30" s="34">
        <v>8792</v>
      </c>
      <c r="BK30" s="32">
        <v>17305</v>
      </c>
      <c r="BL30" s="33">
        <v>8883</v>
      </c>
      <c r="BM30" s="34">
        <v>8422</v>
      </c>
      <c r="BN30" s="32">
        <v>19898</v>
      </c>
      <c r="BO30" s="33">
        <v>10184</v>
      </c>
      <c r="BP30" s="34">
        <v>9714</v>
      </c>
      <c r="BQ30" s="32">
        <v>19288</v>
      </c>
      <c r="BR30" s="33">
        <v>9878</v>
      </c>
      <c r="BS30" s="34">
        <v>9410</v>
      </c>
      <c r="BT30" s="32">
        <v>21417</v>
      </c>
      <c r="BU30" s="33">
        <v>10967</v>
      </c>
      <c r="BV30" s="34">
        <v>10450</v>
      </c>
      <c r="BW30" s="32">
        <v>29296</v>
      </c>
      <c r="BX30" s="33">
        <v>15094</v>
      </c>
      <c r="BY30" s="34">
        <v>14202</v>
      </c>
      <c r="BZ30" s="32">
        <v>21172</v>
      </c>
      <c r="CA30" s="33">
        <v>10935</v>
      </c>
      <c r="CB30" s="35">
        <v>10237</v>
      </c>
    </row>
    <row r="31" spans="2:80">
      <c r="B31" s="31" t="s">
        <v>125</v>
      </c>
      <c r="C31" s="32">
        <v>411684</v>
      </c>
      <c r="D31" s="33">
        <v>212025</v>
      </c>
      <c r="E31" s="33">
        <v>199659</v>
      </c>
      <c r="F31" s="32">
        <v>5508</v>
      </c>
      <c r="G31" s="33">
        <v>2863</v>
      </c>
      <c r="H31" s="34">
        <v>2645</v>
      </c>
      <c r="I31" s="32">
        <v>4492</v>
      </c>
      <c r="J31" s="33">
        <v>2247</v>
      </c>
      <c r="K31" s="34">
        <v>2245</v>
      </c>
      <c r="L31" s="32">
        <v>9616</v>
      </c>
      <c r="M31" s="33">
        <v>4894</v>
      </c>
      <c r="N31" s="34">
        <v>4722</v>
      </c>
      <c r="O31" s="32">
        <v>11980</v>
      </c>
      <c r="P31" s="33">
        <v>6086</v>
      </c>
      <c r="Q31" s="34">
        <v>5894</v>
      </c>
      <c r="R31" s="32">
        <v>13923</v>
      </c>
      <c r="S31" s="33">
        <v>7079</v>
      </c>
      <c r="T31" s="34">
        <v>6844</v>
      </c>
      <c r="U31" s="32">
        <v>13536</v>
      </c>
      <c r="V31" s="33">
        <v>6986</v>
      </c>
      <c r="W31" s="34">
        <v>6550</v>
      </c>
      <c r="X31" s="32">
        <v>15193</v>
      </c>
      <c r="Y31" s="33">
        <v>7758</v>
      </c>
      <c r="Z31" s="34">
        <v>7435</v>
      </c>
      <c r="AA31" s="32">
        <v>21322</v>
      </c>
      <c r="AB31" s="33">
        <v>11043</v>
      </c>
      <c r="AC31" s="34">
        <v>10279</v>
      </c>
      <c r="AD31" s="32">
        <v>12558</v>
      </c>
      <c r="AE31" s="33">
        <v>6479</v>
      </c>
      <c r="AF31" s="34">
        <v>6079</v>
      </c>
      <c r="AG31" s="32">
        <v>14408</v>
      </c>
      <c r="AH31" s="33">
        <v>7373</v>
      </c>
      <c r="AI31" s="34">
        <v>7035</v>
      </c>
      <c r="AJ31" s="32">
        <v>26656</v>
      </c>
      <c r="AK31" s="33">
        <v>13744</v>
      </c>
      <c r="AL31" s="34">
        <v>12912</v>
      </c>
      <c r="AM31" s="32">
        <v>21318</v>
      </c>
      <c r="AN31" s="33">
        <v>10995</v>
      </c>
      <c r="AO31" s="34">
        <v>10323</v>
      </c>
      <c r="AP31" s="32">
        <v>11901</v>
      </c>
      <c r="AQ31" s="33">
        <v>6008</v>
      </c>
      <c r="AR31" s="34">
        <v>5893</v>
      </c>
      <c r="AS31" s="32">
        <v>16434</v>
      </c>
      <c r="AT31" s="33">
        <v>8423</v>
      </c>
      <c r="AU31" s="34">
        <v>8011</v>
      </c>
      <c r="AV31" s="32">
        <v>22212</v>
      </c>
      <c r="AW31" s="33">
        <v>11503</v>
      </c>
      <c r="AX31" s="34">
        <v>10709</v>
      </c>
      <c r="AY31" s="32">
        <v>23888</v>
      </c>
      <c r="AZ31" s="33">
        <v>12262</v>
      </c>
      <c r="BA31" s="34">
        <v>11626</v>
      </c>
      <c r="BB31" s="32">
        <v>18370</v>
      </c>
      <c r="BC31" s="33">
        <v>9507</v>
      </c>
      <c r="BD31" s="34">
        <v>8863</v>
      </c>
      <c r="BE31" s="32">
        <v>8785</v>
      </c>
      <c r="BF31" s="33">
        <v>4439</v>
      </c>
      <c r="BG31" s="34">
        <v>4346</v>
      </c>
      <c r="BH31" s="32">
        <v>15610</v>
      </c>
      <c r="BI31" s="33">
        <v>8121</v>
      </c>
      <c r="BJ31" s="34">
        <v>7489</v>
      </c>
      <c r="BK31" s="32">
        <v>15851</v>
      </c>
      <c r="BL31" s="33">
        <v>8195</v>
      </c>
      <c r="BM31" s="34">
        <v>7656</v>
      </c>
      <c r="BN31" s="32">
        <v>17693</v>
      </c>
      <c r="BO31" s="33">
        <v>9091</v>
      </c>
      <c r="BP31" s="34">
        <v>8602</v>
      </c>
      <c r="BQ31" s="32">
        <v>19927</v>
      </c>
      <c r="BR31" s="33">
        <v>10331</v>
      </c>
      <c r="BS31" s="34">
        <v>9596</v>
      </c>
      <c r="BT31" s="32">
        <v>21031</v>
      </c>
      <c r="BU31" s="33">
        <v>10865</v>
      </c>
      <c r="BV31" s="34">
        <v>10166</v>
      </c>
      <c r="BW31" s="32">
        <v>29496</v>
      </c>
      <c r="BX31" s="33">
        <v>15313</v>
      </c>
      <c r="BY31" s="34">
        <v>14183</v>
      </c>
      <c r="BZ31" s="32">
        <v>19976</v>
      </c>
      <c r="CA31" s="33">
        <v>10420</v>
      </c>
      <c r="CB31" s="35">
        <v>9556</v>
      </c>
    </row>
    <row r="32" spans="2:80">
      <c r="B32" s="31" t="s">
        <v>126</v>
      </c>
      <c r="C32" s="32">
        <v>513042</v>
      </c>
      <c r="D32" s="33">
        <v>266716</v>
      </c>
      <c r="E32" s="33">
        <v>246326</v>
      </c>
      <c r="F32" s="32">
        <v>7872</v>
      </c>
      <c r="G32" s="33">
        <v>4082</v>
      </c>
      <c r="H32" s="34">
        <v>3790</v>
      </c>
      <c r="I32" s="32">
        <v>5033</v>
      </c>
      <c r="J32" s="33">
        <v>2596</v>
      </c>
      <c r="K32" s="34">
        <v>2437</v>
      </c>
      <c r="L32" s="32">
        <v>10984</v>
      </c>
      <c r="M32" s="33">
        <v>5676</v>
      </c>
      <c r="N32" s="34">
        <v>5308</v>
      </c>
      <c r="O32" s="32">
        <v>13668</v>
      </c>
      <c r="P32" s="33">
        <v>6933</v>
      </c>
      <c r="Q32" s="34">
        <v>6735</v>
      </c>
      <c r="R32" s="32">
        <v>18251</v>
      </c>
      <c r="S32" s="33">
        <v>9488</v>
      </c>
      <c r="T32" s="34">
        <v>8763</v>
      </c>
      <c r="U32" s="32">
        <v>16289</v>
      </c>
      <c r="V32" s="33">
        <v>8373</v>
      </c>
      <c r="W32" s="34">
        <v>7916</v>
      </c>
      <c r="X32" s="32">
        <v>19308</v>
      </c>
      <c r="Y32" s="33">
        <v>10135</v>
      </c>
      <c r="Z32" s="34">
        <v>9173</v>
      </c>
      <c r="AA32" s="32">
        <v>23691</v>
      </c>
      <c r="AB32" s="33">
        <v>12127</v>
      </c>
      <c r="AC32" s="34">
        <v>11564</v>
      </c>
      <c r="AD32" s="32">
        <v>15896</v>
      </c>
      <c r="AE32" s="33">
        <v>8316</v>
      </c>
      <c r="AF32" s="34">
        <v>7580</v>
      </c>
      <c r="AG32" s="32">
        <v>19012</v>
      </c>
      <c r="AH32" s="33">
        <v>9822</v>
      </c>
      <c r="AI32" s="34">
        <v>9190</v>
      </c>
      <c r="AJ32" s="32">
        <v>38020</v>
      </c>
      <c r="AK32" s="33">
        <v>19816</v>
      </c>
      <c r="AL32" s="34">
        <v>18204</v>
      </c>
      <c r="AM32" s="32">
        <v>25704</v>
      </c>
      <c r="AN32" s="33">
        <v>13289</v>
      </c>
      <c r="AO32" s="34">
        <v>12415</v>
      </c>
      <c r="AP32" s="32">
        <v>15276</v>
      </c>
      <c r="AQ32" s="33">
        <v>7933</v>
      </c>
      <c r="AR32" s="34">
        <v>7343</v>
      </c>
      <c r="AS32" s="32">
        <v>17971</v>
      </c>
      <c r="AT32" s="33">
        <v>9198</v>
      </c>
      <c r="AU32" s="34">
        <v>8773</v>
      </c>
      <c r="AV32" s="32">
        <v>33404</v>
      </c>
      <c r="AW32" s="33">
        <v>17647</v>
      </c>
      <c r="AX32" s="34">
        <v>15757</v>
      </c>
      <c r="AY32" s="32">
        <v>28253</v>
      </c>
      <c r="AZ32" s="33">
        <v>14627</v>
      </c>
      <c r="BA32" s="34">
        <v>13626</v>
      </c>
      <c r="BB32" s="32">
        <v>19377</v>
      </c>
      <c r="BC32" s="33">
        <v>10146</v>
      </c>
      <c r="BD32" s="34">
        <v>9231</v>
      </c>
      <c r="BE32" s="32">
        <v>11055</v>
      </c>
      <c r="BF32" s="33">
        <v>5724</v>
      </c>
      <c r="BG32" s="34">
        <v>5331</v>
      </c>
      <c r="BH32" s="32">
        <v>17008</v>
      </c>
      <c r="BI32" s="33">
        <v>8873</v>
      </c>
      <c r="BJ32" s="34">
        <v>8135</v>
      </c>
      <c r="BK32" s="32">
        <v>17734</v>
      </c>
      <c r="BL32" s="33">
        <v>9157</v>
      </c>
      <c r="BM32" s="34">
        <v>8577</v>
      </c>
      <c r="BN32" s="32">
        <v>20303</v>
      </c>
      <c r="BO32" s="33">
        <v>10596</v>
      </c>
      <c r="BP32" s="34">
        <v>9707</v>
      </c>
      <c r="BQ32" s="32">
        <v>25074</v>
      </c>
      <c r="BR32" s="33">
        <v>12883</v>
      </c>
      <c r="BS32" s="34">
        <v>12191</v>
      </c>
      <c r="BT32" s="32">
        <v>31219</v>
      </c>
      <c r="BU32" s="33">
        <v>16644</v>
      </c>
      <c r="BV32" s="34">
        <v>14575</v>
      </c>
      <c r="BW32" s="32">
        <v>37537</v>
      </c>
      <c r="BX32" s="33">
        <v>19431</v>
      </c>
      <c r="BY32" s="34">
        <v>18106</v>
      </c>
      <c r="BZ32" s="32">
        <v>25103</v>
      </c>
      <c r="CA32" s="33">
        <v>13204</v>
      </c>
      <c r="CB32" s="35">
        <v>11899</v>
      </c>
    </row>
    <row r="33" spans="2:80">
      <c r="B33" s="31" t="s">
        <v>127</v>
      </c>
      <c r="C33" s="32">
        <v>640988</v>
      </c>
      <c r="D33" s="33">
        <v>336395</v>
      </c>
      <c r="E33" s="33">
        <v>304593</v>
      </c>
      <c r="F33" s="32">
        <v>10203</v>
      </c>
      <c r="G33" s="33">
        <v>5406</v>
      </c>
      <c r="H33" s="34">
        <v>4797</v>
      </c>
      <c r="I33" s="32">
        <v>6798</v>
      </c>
      <c r="J33" s="33">
        <v>3540</v>
      </c>
      <c r="K33" s="34">
        <v>3258</v>
      </c>
      <c r="L33" s="32">
        <v>12796</v>
      </c>
      <c r="M33" s="33">
        <v>6735</v>
      </c>
      <c r="N33" s="34">
        <v>6061</v>
      </c>
      <c r="O33" s="32">
        <v>16831</v>
      </c>
      <c r="P33" s="33">
        <v>8637</v>
      </c>
      <c r="Q33" s="34">
        <v>8194</v>
      </c>
      <c r="R33" s="32">
        <v>23852</v>
      </c>
      <c r="S33" s="33">
        <v>12425</v>
      </c>
      <c r="T33" s="34">
        <v>11427</v>
      </c>
      <c r="U33" s="32">
        <v>20692</v>
      </c>
      <c r="V33" s="33">
        <v>10724</v>
      </c>
      <c r="W33" s="34">
        <v>9968</v>
      </c>
      <c r="X33" s="32">
        <v>26289</v>
      </c>
      <c r="Y33" s="33">
        <v>13747</v>
      </c>
      <c r="Z33" s="34">
        <v>12542</v>
      </c>
      <c r="AA33" s="32">
        <v>27818</v>
      </c>
      <c r="AB33" s="33">
        <v>14424</v>
      </c>
      <c r="AC33" s="34">
        <v>13394</v>
      </c>
      <c r="AD33" s="32">
        <v>20155</v>
      </c>
      <c r="AE33" s="33">
        <v>10578</v>
      </c>
      <c r="AF33" s="34">
        <v>9577</v>
      </c>
      <c r="AG33" s="32">
        <v>24268</v>
      </c>
      <c r="AH33" s="33">
        <v>12894</v>
      </c>
      <c r="AI33" s="34">
        <v>11374</v>
      </c>
      <c r="AJ33" s="32">
        <v>45873</v>
      </c>
      <c r="AK33" s="33">
        <v>24346</v>
      </c>
      <c r="AL33" s="34">
        <v>21527</v>
      </c>
      <c r="AM33" s="32">
        <v>31056</v>
      </c>
      <c r="AN33" s="33">
        <v>16013</v>
      </c>
      <c r="AO33" s="34">
        <v>15043</v>
      </c>
      <c r="AP33" s="32">
        <v>19599</v>
      </c>
      <c r="AQ33" s="33">
        <v>9963</v>
      </c>
      <c r="AR33" s="34">
        <v>9636</v>
      </c>
      <c r="AS33" s="32">
        <v>21202</v>
      </c>
      <c r="AT33" s="33">
        <v>10906</v>
      </c>
      <c r="AU33" s="34">
        <v>10296</v>
      </c>
      <c r="AV33" s="32">
        <v>40694</v>
      </c>
      <c r="AW33" s="33">
        <v>21816</v>
      </c>
      <c r="AX33" s="34">
        <v>18878</v>
      </c>
      <c r="AY33" s="32">
        <v>35283</v>
      </c>
      <c r="AZ33" s="33">
        <v>18343</v>
      </c>
      <c r="BA33" s="34">
        <v>16940</v>
      </c>
      <c r="BB33" s="32">
        <v>23824</v>
      </c>
      <c r="BC33" s="33">
        <v>12515</v>
      </c>
      <c r="BD33" s="34">
        <v>11309</v>
      </c>
      <c r="BE33" s="32">
        <v>14875</v>
      </c>
      <c r="BF33" s="33">
        <v>7816</v>
      </c>
      <c r="BG33" s="34">
        <v>7059</v>
      </c>
      <c r="BH33" s="32">
        <v>21212</v>
      </c>
      <c r="BI33" s="33">
        <v>11247</v>
      </c>
      <c r="BJ33" s="34">
        <v>9965</v>
      </c>
      <c r="BK33" s="32">
        <v>22478</v>
      </c>
      <c r="BL33" s="33">
        <v>11739</v>
      </c>
      <c r="BM33" s="34">
        <v>10739</v>
      </c>
      <c r="BN33" s="32">
        <v>25804</v>
      </c>
      <c r="BO33" s="33">
        <v>13435</v>
      </c>
      <c r="BP33" s="34">
        <v>12369</v>
      </c>
      <c r="BQ33" s="32">
        <v>28895</v>
      </c>
      <c r="BR33" s="33">
        <v>15098</v>
      </c>
      <c r="BS33" s="34">
        <v>13797</v>
      </c>
      <c r="BT33" s="32">
        <v>42949</v>
      </c>
      <c r="BU33" s="33">
        <v>23252</v>
      </c>
      <c r="BV33" s="34">
        <v>19697</v>
      </c>
      <c r="BW33" s="32">
        <v>45150</v>
      </c>
      <c r="BX33" s="33">
        <v>23279</v>
      </c>
      <c r="BY33" s="34">
        <v>21871</v>
      </c>
      <c r="BZ33" s="32">
        <v>32392</v>
      </c>
      <c r="CA33" s="33">
        <v>17517</v>
      </c>
      <c r="CB33" s="35">
        <v>14875</v>
      </c>
    </row>
    <row r="34" spans="2:80">
      <c r="B34" s="31" t="s">
        <v>128</v>
      </c>
      <c r="C34" s="32">
        <v>710653</v>
      </c>
      <c r="D34" s="33">
        <v>355510</v>
      </c>
      <c r="E34" s="33">
        <v>355143</v>
      </c>
      <c r="F34" s="32">
        <v>12805</v>
      </c>
      <c r="G34" s="33">
        <v>6361</v>
      </c>
      <c r="H34" s="34">
        <v>6444</v>
      </c>
      <c r="I34" s="32">
        <v>9274</v>
      </c>
      <c r="J34" s="33">
        <v>4669</v>
      </c>
      <c r="K34" s="34">
        <v>4605</v>
      </c>
      <c r="L34" s="32">
        <v>15245</v>
      </c>
      <c r="M34" s="33">
        <v>7393</v>
      </c>
      <c r="N34" s="34">
        <v>7852</v>
      </c>
      <c r="O34" s="32">
        <v>21374</v>
      </c>
      <c r="P34" s="33">
        <v>10887</v>
      </c>
      <c r="Q34" s="34">
        <v>10487</v>
      </c>
      <c r="R34" s="32">
        <v>28981</v>
      </c>
      <c r="S34" s="33">
        <v>14040</v>
      </c>
      <c r="T34" s="34">
        <v>14941</v>
      </c>
      <c r="U34" s="32">
        <v>28488</v>
      </c>
      <c r="V34" s="33">
        <v>13999</v>
      </c>
      <c r="W34" s="34">
        <v>14489</v>
      </c>
      <c r="X34" s="32">
        <v>29278</v>
      </c>
      <c r="Y34" s="33">
        <v>14745</v>
      </c>
      <c r="Z34" s="34">
        <v>14533</v>
      </c>
      <c r="AA34" s="32">
        <v>35114</v>
      </c>
      <c r="AB34" s="33">
        <v>17026</v>
      </c>
      <c r="AC34" s="34">
        <v>18088</v>
      </c>
      <c r="AD34" s="32">
        <v>21814</v>
      </c>
      <c r="AE34" s="33">
        <v>10904</v>
      </c>
      <c r="AF34" s="34">
        <v>10910</v>
      </c>
      <c r="AG34" s="32">
        <v>25317</v>
      </c>
      <c r="AH34" s="33">
        <v>12905</v>
      </c>
      <c r="AI34" s="34">
        <v>12412</v>
      </c>
      <c r="AJ34" s="32">
        <v>42561</v>
      </c>
      <c r="AK34" s="33">
        <v>22136</v>
      </c>
      <c r="AL34" s="34">
        <v>20425</v>
      </c>
      <c r="AM34" s="32">
        <v>31759</v>
      </c>
      <c r="AN34" s="33">
        <v>16033</v>
      </c>
      <c r="AO34" s="34">
        <v>15726</v>
      </c>
      <c r="AP34" s="32">
        <v>24318</v>
      </c>
      <c r="AQ34" s="33">
        <v>11642</v>
      </c>
      <c r="AR34" s="34">
        <v>12676</v>
      </c>
      <c r="AS34" s="32">
        <v>26052</v>
      </c>
      <c r="AT34" s="33">
        <v>12264</v>
      </c>
      <c r="AU34" s="34">
        <v>13788</v>
      </c>
      <c r="AV34" s="32">
        <v>34458</v>
      </c>
      <c r="AW34" s="33">
        <v>17727</v>
      </c>
      <c r="AX34" s="34">
        <v>16731</v>
      </c>
      <c r="AY34" s="32">
        <v>38456</v>
      </c>
      <c r="AZ34" s="33">
        <v>19525</v>
      </c>
      <c r="BA34" s="34">
        <v>18931</v>
      </c>
      <c r="BB34" s="32">
        <v>27026</v>
      </c>
      <c r="BC34" s="33">
        <v>13782</v>
      </c>
      <c r="BD34" s="34">
        <v>13244</v>
      </c>
      <c r="BE34" s="32">
        <v>16679</v>
      </c>
      <c r="BF34" s="33">
        <v>8649</v>
      </c>
      <c r="BG34" s="34">
        <v>8030</v>
      </c>
      <c r="BH34" s="32">
        <v>25335</v>
      </c>
      <c r="BI34" s="33">
        <v>12623</v>
      </c>
      <c r="BJ34" s="34">
        <v>12712</v>
      </c>
      <c r="BK34" s="32">
        <v>29341</v>
      </c>
      <c r="BL34" s="33">
        <v>14565</v>
      </c>
      <c r="BM34" s="34">
        <v>14776</v>
      </c>
      <c r="BN34" s="32">
        <v>38225</v>
      </c>
      <c r="BO34" s="33">
        <v>18492</v>
      </c>
      <c r="BP34" s="34">
        <v>19733</v>
      </c>
      <c r="BQ34" s="32">
        <v>28632</v>
      </c>
      <c r="BR34" s="33">
        <v>14272</v>
      </c>
      <c r="BS34" s="34">
        <v>14360</v>
      </c>
      <c r="BT34" s="32">
        <v>39572</v>
      </c>
      <c r="BU34" s="33">
        <v>19429</v>
      </c>
      <c r="BV34" s="34">
        <v>20143</v>
      </c>
      <c r="BW34" s="32">
        <v>46310</v>
      </c>
      <c r="BX34" s="33">
        <v>23471</v>
      </c>
      <c r="BY34" s="34">
        <v>22839</v>
      </c>
      <c r="BZ34" s="32">
        <v>34239</v>
      </c>
      <c r="CA34" s="33">
        <v>17971</v>
      </c>
      <c r="CB34" s="35">
        <v>16268</v>
      </c>
    </row>
    <row r="35" spans="2:80">
      <c r="B35" s="31" t="s">
        <v>129</v>
      </c>
      <c r="C35" s="32">
        <v>837102</v>
      </c>
      <c r="D35" s="33">
        <v>412409</v>
      </c>
      <c r="E35" s="33">
        <v>424693</v>
      </c>
      <c r="F35" s="32">
        <v>14336</v>
      </c>
      <c r="G35" s="33">
        <v>7295</v>
      </c>
      <c r="H35" s="34">
        <v>7041</v>
      </c>
      <c r="I35" s="32">
        <v>11320</v>
      </c>
      <c r="J35" s="33">
        <v>5831</v>
      </c>
      <c r="K35" s="34">
        <v>5489</v>
      </c>
      <c r="L35" s="32">
        <v>19873</v>
      </c>
      <c r="M35" s="33">
        <v>9660</v>
      </c>
      <c r="N35" s="34">
        <v>10213</v>
      </c>
      <c r="O35" s="32">
        <v>24776</v>
      </c>
      <c r="P35" s="33">
        <v>12498</v>
      </c>
      <c r="Q35" s="34">
        <v>12278</v>
      </c>
      <c r="R35" s="32">
        <v>36093</v>
      </c>
      <c r="S35" s="33">
        <v>17539</v>
      </c>
      <c r="T35" s="34">
        <v>18554</v>
      </c>
      <c r="U35" s="32">
        <v>31856</v>
      </c>
      <c r="V35" s="33">
        <v>16463</v>
      </c>
      <c r="W35" s="34">
        <v>15393</v>
      </c>
      <c r="X35" s="32">
        <v>32605</v>
      </c>
      <c r="Y35" s="33">
        <v>16370</v>
      </c>
      <c r="Z35" s="34">
        <v>16235</v>
      </c>
      <c r="AA35" s="32">
        <v>38587</v>
      </c>
      <c r="AB35" s="33">
        <v>19181</v>
      </c>
      <c r="AC35" s="34">
        <v>19406</v>
      </c>
      <c r="AD35" s="32">
        <v>24638</v>
      </c>
      <c r="AE35" s="33">
        <v>12463</v>
      </c>
      <c r="AF35" s="34">
        <v>12175</v>
      </c>
      <c r="AG35" s="32">
        <v>25953</v>
      </c>
      <c r="AH35" s="33">
        <v>13308</v>
      </c>
      <c r="AI35" s="34">
        <v>12645</v>
      </c>
      <c r="AJ35" s="32">
        <v>38676</v>
      </c>
      <c r="AK35" s="33">
        <v>19117</v>
      </c>
      <c r="AL35" s="34">
        <v>19559</v>
      </c>
      <c r="AM35" s="32">
        <v>35250</v>
      </c>
      <c r="AN35" s="33">
        <v>17214</v>
      </c>
      <c r="AO35" s="34">
        <v>18036</v>
      </c>
      <c r="AP35" s="32">
        <v>26486</v>
      </c>
      <c r="AQ35" s="33">
        <v>12969</v>
      </c>
      <c r="AR35" s="34">
        <v>13517</v>
      </c>
      <c r="AS35" s="32">
        <v>34139</v>
      </c>
      <c r="AT35" s="33">
        <v>15923</v>
      </c>
      <c r="AU35" s="34">
        <v>18216</v>
      </c>
      <c r="AV35" s="32">
        <v>33178</v>
      </c>
      <c r="AW35" s="33">
        <v>16417</v>
      </c>
      <c r="AX35" s="34">
        <v>16761</v>
      </c>
      <c r="AY35" s="32">
        <v>45094</v>
      </c>
      <c r="AZ35" s="33">
        <v>21837</v>
      </c>
      <c r="BA35" s="34">
        <v>23257</v>
      </c>
      <c r="BB35" s="32">
        <v>35298</v>
      </c>
      <c r="BC35" s="33">
        <v>17490</v>
      </c>
      <c r="BD35" s="34">
        <v>17808</v>
      </c>
      <c r="BE35" s="32">
        <v>21094</v>
      </c>
      <c r="BF35" s="33">
        <v>11332</v>
      </c>
      <c r="BG35" s="34">
        <v>9762</v>
      </c>
      <c r="BH35" s="32">
        <v>34472</v>
      </c>
      <c r="BI35" s="33">
        <v>17113</v>
      </c>
      <c r="BJ35" s="34">
        <v>17359</v>
      </c>
      <c r="BK35" s="32">
        <v>38329</v>
      </c>
      <c r="BL35" s="33">
        <v>18887</v>
      </c>
      <c r="BM35" s="34">
        <v>19442</v>
      </c>
      <c r="BN35" s="32">
        <v>61107</v>
      </c>
      <c r="BO35" s="33">
        <v>31562</v>
      </c>
      <c r="BP35" s="34">
        <v>29545</v>
      </c>
      <c r="BQ35" s="32">
        <v>33865</v>
      </c>
      <c r="BR35" s="33">
        <v>15566</v>
      </c>
      <c r="BS35" s="34">
        <v>18299</v>
      </c>
      <c r="BT35" s="32">
        <v>47572</v>
      </c>
      <c r="BU35" s="33">
        <v>21326</v>
      </c>
      <c r="BV35" s="34">
        <v>26246</v>
      </c>
      <c r="BW35" s="32">
        <v>54634</v>
      </c>
      <c r="BX35" s="33">
        <v>25906</v>
      </c>
      <c r="BY35" s="34">
        <v>28728</v>
      </c>
      <c r="BZ35" s="32">
        <v>37871</v>
      </c>
      <c r="CA35" s="33">
        <v>19142</v>
      </c>
      <c r="CB35" s="35">
        <v>18729</v>
      </c>
    </row>
    <row r="36" spans="2:80">
      <c r="B36" s="31" t="s">
        <v>130</v>
      </c>
      <c r="C36" s="32">
        <v>970128</v>
      </c>
      <c r="D36" s="33">
        <v>490067</v>
      </c>
      <c r="E36" s="33">
        <v>480061</v>
      </c>
      <c r="F36" s="32">
        <v>13770</v>
      </c>
      <c r="G36" s="33">
        <v>7133</v>
      </c>
      <c r="H36" s="34">
        <v>6637</v>
      </c>
      <c r="I36" s="32">
        <v>13021</v>
      </c>
      <c r="J36" s="33">
        <v>6710</v>
      </c>
      <c r="K36" s="34">
        <v>6311</v>
      </c>
      <c r="L36" s="32">
        <v>24967</v>
      </c>
      <c r="M36" s="33">
        <v>12445</v>
      </c>
      <c r="N36" s="34">
        <v>12522</v>
      </c>
      <c r="O36" s="32">
        <v>29297</v>
      </c>
      <c r="P36" s="33">
        <v>14765</v>
      </c>
      <c r="Q36" s="34">
        <v>14532</v>
      </c>
      <c r="R36" s="32">
        <v>37971</v>
      </c>
      <c r="S36" s="33">
        <v>19067</v>
      </c>
      <c r="T36" s="34">
        <v>18904</v>
      </c>
      <c r="U36" s="32">
        <v>33291</v>
      </c>
      <c r="V36" s="33">
        <v>17339</v>
      </c>
      <c r="W36" s="34">
        <v>15952</v>
      </c>
      <c r="X36" s="32">
        <v>37584</v>
      </c>
      <c r="Y36" s="33">
        <v>19395</v>
      </c>
      <c r="Z36" s="34">
        <v>18189</v>
      </c>
      <c r="AA36" s="32">
        <v>42485</v>
      </c>
      <c r="AB36" s="33">
        <v>21432</v>
      </c>
      <c r="AC36" s="34">
        <v>21053</v>
      </c>
      <c r="AD36" s="32">
        <v>29892</v>
      </c>
      <c r="AE36" s="33">
        <v>15590</v>
      </c>
      <c r="AF36" s="34">
        <v>14302</v>
      </c>
      <c r="AG36" s="32">
        <v>28569</v>
      </c>
      <c r="AH36" s="33">
        <v>14444</v>
      </c>
      <c r="AI36" s="34">
        <v>14125</v>
      </c>
      <c r="AJ36" s="32">
        <v>46889</v>
      </c>
      <c r="AK36" s="33">
        <v>23316</v>
      </c>
      <c r="AL36" s="34">
        <v>23573</v>
      </c>
      <c r="AM36" s="32">
        <v>44667</v>
      </c>
      <c r="AN36" s="33">
        <v>22337</v>
      </c>
      <c r="AO36" s="34">
        <v>22330</v>
      </c>
      <c r="AP36" s="32">
        <v>27876</v>
      </c>
      <c r="AQ36" s="33">
        <v>14135</v>
      </c>
      <c r="AR36" s="34">
        <v>13741</v>
      </c>
      <c r="AS36" s="32">
        <v>40064</v>
      </c>
      <c r="AT36" s="33">
        <v>19519</v>
      </c>
      <c r="AU36" s="34">
        <v>20545</v>
      </c>
      <c r="AV36" s="32">
        <v>37848</v>
      </c>
      <c r="AW36" s="33">
        <v>19018</v>
      </c>
      <c r="AX36" s="34">
        <v>18830</v>
      </c>
      <c r="AY36" s="32">
        <v>56426</v>
      </c>
      <c r="AZ36" s="33">
        <v>28652</v>
      </c>
      <c r="BA36" s="34">
        <v>27774</v>
      </c>
      <c r="BB36" s="32">
        <v>46367</v>
      </c>
      <c r="BC36" s="33">
        <v>23639</v>
      </c>
      <c r="BD36" s="34">
        <v>22728</v>
      </c>
      <c r="BE36" s="32">
        <v>23579</v>
      </c>
      <c r="BF36" s="33">
        <v>12932</v>
      </c>
      <c r="BG36" s="34">
        <v>10647</v>
      </c>
      <c r="BH36" s="32">
        <v>41727</v>
      </c>
      <c r="BI36" s="33">
        <v>21539</v>
      </c>
      <c r="BJ36" s="34">
        <v>20188</v>
      </c>
      <c r="BK36" s="32">
        <v>42312</v>
      </c>
      <c r="BL36" s="33">
        <v>21603</v>
      </c>
      <c r="BM36" s="34">
        <v>20709</v>
      </c>
      <c r="BN36" s="32">
        <v>63153</v>
      </c>
      <c r="BO36" s="33">
        <v>34500</v>
      </c>
      <c r="BP36" s="34">
        <v>28653</v>
      </c>
      <c r="BQ36" s="32">
        <v>41096</v>
      </c>
      <c r="BR36" s="33">
        <v>19665</v>
      </c>
      <c r="BS36" s="34">
        <v>21431</v>
      </c>
      <c r="BT36" s="32">
        <v>56739</v>
      </c>
      <c r="BU36" s="33">
        <v>26255</v>
      </c>
      <c r="BV36" s="34">
        <v>30484</v>
      </c>
      <c r="BW36" s="32">
        <v>64663</v>
      </c>
      <c r="BX36" s="33">
        <v>31393</v>
      </c>
      <c r="BY36" s="34">
        <v>33270</v>
      </c>
      <c r="BZ36" s="32">
        <v>45875</v>
      </c>
      <c r="CA36" s="33">
        <v>23244</v>
      </c>
      <c r="CB36" s="35">
        <v>22631</v>
      </c>
    </row>
    <row r="37" spans="2:80">
      <c r="B37" s="31" t="s">
        <v>131</v>
      </c>
      <c r="C37" s="32">
        <v>879884</v>
      </c>
      <c r="D37" s="33">
        <v>445069</v>
      </c>
      <c r="E37" s="33">
        <v>434815</v>
      </c>
      <c r="F37" s="32">
        <v>12779</v>
      </c>
      <c r="G37" s="33">
        <v>6405</v>
      </c>
      <c r="H37" s="34">
        <v>6374</v>
      </c>
      <c r="I37" s="32">
        <v>11613</v>
      </c>
      <c r="J37" s="33">
        <v>6108</v>
      </c>
      <c r="K37" s="34">
        <v>5505</v>
      </c>
      <c r="L37" s="32">
        <v>22696</v>
      </c>
      <c r="M37" s="33">
        <v>11481</v>
      </c>
      <c r="N37" s="34">
        <v>11215</v>
      </c>
      <c r="O37" s="32">
        <v>27236</v>
      </c>
      <c r="P37" s="33">
        <v>14027</v>
      </c>
      <c r="Q37" s="34">
        <v>13209</v>
      </c>
      <c r="R37" s="32">
        <v>31791</v>
      </c>
      <c r="S37" s="33">
        <v>16128</v>
      </c>
      <c r="T37" s="34">
        <v>15663</v>
      </c>
      <c r="U37" s="32">
        <v>30483</v>
      </c>
      <c r="V37" s="33">
        <v>15747</v>
      </c>
      <c r="W37" s="34">
        <v>14736</v>
      </c>
      <c r="X37" s="32">
        <v>33307</v>
      </c>
      <c r="Y37" s="33">
        <v>17321</v>
      </c>
      <c r="Z37" s="34">
        <v>15986</v>
      </c>
      <c r="AA37" s="32">
        <v>42498</v>
      </c>
      <c r="AB37" s="33">
        <v>21319</v>
      </c>
      <c r="AC37" s="34">
        <v>21179</v>
      </c>
      <c r="AD37" s="32">
        <v>28501</v>
      </c>
      <c r="AE37" s="33">
        <v>14690</v>
      </c>
      <c r="AF37" s="34">
        <v>13811</v>
      </c>
      <c r="AG37" s="32">
        <v>27708</v>
      </c>
      <c r="AH37" s="33">
        <v>13832</v>
      </c>
      <c r="AI37" s="34">
        <v>13876</v>
      </c>
      <c r="AJ37" s="32">
        <v>47584</v>
      </c>
      <c r="AK37" s="33">
        <v>23229</v>
      </c>
      <c r="AL37" s="34">
        <v>24355</v>
      </c>
      <c r="AM37" s="32">
        <v>43710</v>
      </c>
      <c r="AN37" s="33">
        <v>22158</v>
      </c>
      <c r="AO37" s="34">
        <v>21552</v>
      </c>
      <c r="AP37" s="32">
        <v>25812</v>
      </c>
      <c r="AQ37" s="33">
        <v>12946</v>
      </c>
      <c r="AR37" s="34">
        <v>12866</v>
      </c>
      <c r="AS37" s="32">
        <v>37820</v>
      </c>
      <c r="AT37" s="33">
        <v>18809</v>
      </c>
      <c r="AU37" s="34">
        <v>19011</v>
      </c>
      <c r="AV37" s="32">
        <v>37488</v>
      </c>
      <c r="AW37" s="33">
        <v>17960</v>
      </c>
      <c r="AX37" s="34">
        <v>19528</v>
      </c>
      <c r="AY37" s="32">
        <v>50188</v>
      </c>
      <c r="AZ37" s="33">
        <v>25526</v>
      </c>
      <c r="BA37" s="34">
        <v>24662</v>
      </c>
      <c r="BB37" s="32">
        <v>42057</v>
      </c>
      <c r="BC37" s="33">
        <v>22303</v>
      </c>
      <c r="BD37" s="34">
        <v>19754</v>
      </c>
      <c r="BE37" s="32">
        <v>21362</v>
      </c>
      <c r="BF37" s="33">
        <v>11485</v>
      </c>
      <c r="BG37" s="34">
        <v>9877</v>
      </c>
      <c r="BH37" s="32">
        <v>38164</v>
      </c>
      <c r="BI37" s="33">
        <v>20004</v>
      </c>
      <c r="BJ37" s="34">
        <v>18160</v>
      </c>
      <c r="BK37" s="32">
        <v>36536</v>
      </c>
      <c r="BL37" s="33">
        <v>18673</v>
      </c>
      <c r="BM37" s="34">
        <v>17863</v>
      </c>
      <c r="BN37" s="32">
        <v>48759</v>
      </c>
      <c r="BO37" s="33">
        <v>26675</v>
      </c>
      <c r="BP37" s="34">
        <v>22084</v>
      </c>
      <c r="BQ37" s="32">
        <v>38220</v>
      </c>
      <c r="BR37" s="33">
        <v>17931</v>
      </c>
      <c r="BS37" s="34">
        <v>20289</v>
      </c>
      <c r="BT37" s="32">
        <v>46677</v>
      </c>
      <c r="BU37" s="33">
        <v>22169</v>
      </c>
      <c r="BV37" s="34">
        <v>24508</v>
      </c>
      <c r="BW37" s="32">
        <v>57360</v>
      </c>
      <c r="BX37" s="33">
        <v>28006</v>
      </c>
      <c r="BY37" s="34">
        <v>29354</v>
      </c>
      <c r="BZ37" s="32">
        <v>39535</v>
      </c>
      <c r="CA37" s="33">
        <v>20137</v>
      </c>
      <c r="CB37" s="35">
        <v>19398</v>
      </c>
    </row>
    <row r="38" spans="2:80">
      <c r="B38" s="31" t="s">
        <v>132</v>
      </c>
      <c r="C38" s="32">
        <v>953248</v>
      </c>
      <c r="D38" s="33">
        <v>480199</v>
      </c>
      <c r="E38" s="33">
        <v>473049</v>
      </c>
      <c r="F38" s="32">
        <v>15829</v>
      </c>
      <c r="G38" s="33">
        <v>7884</v>
      </c>
      <c r="H38" s="34">
        <v>7945</v>
      </c>
      <c r="I38" s="32">
        <v>12686</v>
      </c>
      <c r="J38" s="33">
        <v>6774</v>
      </c>
      <c r="K38" s="34">
        <v>5912</v>
      </c>
      <c r="L38" s="32">
        <v>24633</v>
      </c>
      <c r="M38" s="33">
        <v>12587</v>
      </c>
      <c r="N38" s="34">
        <v>12046</v>
      </c>
      <c r="O38" s="32">
        <v>28649</v>
      </c>
      <c r="P38" s="33">
        <v>15017</v>
      </c>
      <c r="Q38" s="34">
        <v>13632</v>
      </c>
      <c r="R38" s="32">
        <v>34918</v>
      </c>
      <c r="S38" s="33">
        <v>17373</v>
      </c>
      <c r="T38" s="34">
        <v>17545</v>
      </c>
      <c r="U38" s="32">
        <v>32578</v>
      </c>
      <c r="V38" s="33">
        <v>17098</v>
      </c>
      <c r="W38" s="34">
        <v>15480</v>
      </c>
      <c r="X38" s="32">
        <v>37431</v>
      </c>
      <c r="Y38" s="33">
        <v>19224</v>
      </c>
      <c r="Z38" s="34">
        <v>18207</v>
      </c>
      <c r="AA38" s="32">
        <v>45726</v>
      </c>
      <c r="AB38" s="33">
        <v>23626</v>
      </c>
      <c r="AC38" s="34">
        <v>22100</v>
      </c>
      <c r="AD38" s="32">
        <v>31246</v>
      </c>
      <c r="AE38" s="33">
        <v>15989</v>
      </c>
      <c r="AF38" s="34">
        <v>15257</v>
      </c>
      <c r="AG38" s="32">
        <v>32804</v>
      </c>
      <c r="AH38" s="33">
        <v>16170</v>
      </c>
      <c r="AI38" s="34">
        <v>16634</v>
      </c>
      <c r="AJ38" s="32">
        <v>58258</v>
      </c>
      <c r="AK38" s="33">
        <v>27699</v>
      </c>
      <c r="AL38" s="34">
        <v>30559</v>
      </c>
      <c r="AM38" s="32">
        <v>46658</v>
      </c>
      <c r="AN38" s="33">
        <v>23617</v>
      </c>
      <c r="AO38" s="34">
        <v>23041</v>
      </c>
      <c r="AP38" s="32">
        <v>29402</v>
      </c>
      <c r="AQ38" s="33">
        <v>14925</v>
      </c>
      <c r="AR38" s="34">
        <v>14477</v>
      </c>
      <c r="AS38" s="32">
        <v>37417</v>
      </c>
      <c r="AT38" s="33">
        <v>19198</v>
      </c>
      <c r="AU38" s="34">
        <v>18219</v>
      </c>
      <c r="AV38" s="32">
        <v>49538</v>
      </c>
      <c r="AW38" s="33">
        <v>23351</v>
      </c>
      <c r="AX38" s="34">
        <v>26187</v>
      </c>
      <c r="AY38" s="32">
        <v>49884</v>
      </c>
      <c r="AZ38" s="33">
        <v>25162</v>
      </c>
      <c r="BA38" s="34">
        <v>24722</v>
      </c>
      <c r="BB38" s="32">
        <v>40217</v>
      </c>
      <c r="BC38" s="33">
        <v>21364</v>
      </c>
      <c r="BD38" s="34">
        <v>18853</v>
      </c>
      <c r="BE38" s="32">
        <v>23992</v>
      </c>
      <c r="BF38" s="33">
        <v>12622</v>
      </c>
      <c r="BG38" s="34">
        <v>11370</v>
      </c>
      <c r="BH38" s="32">
        <v>39416</v>
      </c>
      <c r="BI38" s="33">
        <v>20825</v>
      </c>
      <c r="BJ38" s="34">
        <v>18591</v>
      </c>
      <c r="BK38" s="32">
        <v>35522</v>
      </c>
      <c r="BL38" s="33">
        <v>18223</v>
      </c>
      <c r="BM38" s="34">
        <v>17299</v>
      </c>
      <c r="BN38" s="32">
        <v>45593</v>
      </c>
      <c r="BO38" s="33">
        <v>24610</v>
      </c>
      <c r="BP38" s="34">
        <v>20983</v>
      </c>
      <c r="BQ38" s="32">
        <v>42942</v>
      </c>
      <c r="BR38" s="33">
        <v>20589</v>
      </c>
      <c r="BS38" s="34">
        <v>22353</v>
      </c>
      <c r="BT38" s="32">
        <v>52367</v>
      </c>
      <c r="BU38" s="33">
        <v>24284</v>
      </c>
      <c r="BV38" s="34">
        <v>28083</v>
      </c>
      <c r="BW38" s="32">
        <v>62678</v>
      </c>
      <c r="BX38" s="33">
        <v>30645</v>
      </c>
      <c r="BY38" s="34">
        <v>32033</v>
      </c>
      <c r="BZ38" s="32">
        <v>42864</v>
      </c>
      <c r="CA38" s="33">
        <v>21343</v>
      </c>
      <c r="CB38" s="35">
        <v>21521</v>
      </c>
    </row>
    <row r="39" spans="2:80">
      <c r="B39" s="31" t="s">
        <v>133</v>
      </c>
      <c r="C39" s="32">
        <v>841065</v>
      </c>
      <c r="D39" s="33">
        <v>419203</v>
      </c>
      <c r="E39" s="33">
        <v>421862</v>
      </c>
      <c r="F39" s="32">
        <v>14519</v>
      </c>
      <c r="G39" s="33">
        <v>7304</v>
      </c>
      <c r="H39" s="34">
        <v>7215</v>
      </c>
      <c r="I39" s="32">
        <v>11267</v>
      </c>
      <c r="J39" s="33">
        <v>5858</v>
      </c>
      <c r="K39" s="34">
        <v>5409</v>
      </c>
      <c r="L39" s="32">
        <v>20100</v>
      </c>
      <c r="M39" s="33">
        <v>10198</v>
      </c>
      <c r="N39" s="34">
        <v>9902</v>
      </c>
      <c r="O39" s="32">
        <v>24355</v>
      </c>
      <c r="P39" s="33">
        <v>12442</v>
      </c>
      <c r="Q39" s="34">
        <v>11913</v>
      </c>
      <c r="R39" s="32">
        <v>31571</v>
      </c>
      <c r="S39" s="33">
        <v>15718</v>
      </c>
      <c r="T39" s="34">
        <v>15853</v>
      </c>
      <c r="U39" s="32">
        <v>28431</v>
      </c>
      <c r="V39" s="33">
        <v>14638</v>
      </c>
      <c r="W39" s="34">
        <v>13793</v>
      </c>
      <c r="X39" s="32">
        <v>35678</v>
      </c>
      <c r="Y39" s="33">
        <v>17876</v>
      </c>
      <c r="Z39" s="34">
        <v>17802</v>
      </c>
      <c r="AA39" s="32">
        <v>37026</v>
      </c>
      <c r="AB39" s="33">
        <v>18520</v>
      </c>
      <c r="AC39" s="34">
        <v>18506</v>
      </c>
      <c r="AD39" s="32">
        <v>27106</v>
      </c>
      <c r="AE39" s="33">
        <v>13603</v>
      </c>
      <c r="AF39" s="34">
        <v>13503</v>
      </c>
      <c r="AG39" s="32">
        <v>30138</v>
      </c>
      <c r="AH39" s="33">
        <v>14646</v>
      </c>
      <c r="AI39" s="34">
        <v>15492</v>
      </c>
      <c r="AJ39" s="32">
        <v>52085</v>
      </c>
      <c r="AK39" s="33">
        <v>25520</v>
      </c>
      <c r="AL39" s="34">
        <v>26565</v>
      </c>
      <c r="AM39" s="32">
        <v>39310</v>
      </c>
      <c r="AN39" s="33">
        <v>19396</v>
      </c>
      <c r="AO39" s="34">
        <v>19914</v>
      </c>
      <c r="AP39" s="32">
        <v>25361</v>
      </c>
      <c r="AQ39" s="33">
        <v>12542</v>
      </c>
      <c r="AR39" s="34">
        <v>12819</v>
      </c>
      <c r="AS39" s="32">
        <v>28918</v>
      </c>
      <c r="AT39" s="33">
        <v>14457</v>
      </c>
      <c r="AU39" s="34">
        <v>14461</v>
      </c>
      <c r="AV39" s="32">
        <v>47482</v>
      </c>
      <c r="AW39" s="33">
        <v>23767</v>
      </c>
      <c r="AX39" s="34">
        <v>23715</v>
      </c>
      <c r="AY39" s="32">
        <v>44097</v>
      </c>
      <c r="AZ39" s="33">
        <v>21392</v>
      </c>
      <c r="BA39" s="34">
        <v>22705</v>
      </c>
      <c r="BB39" s="32">
        <v>35805</v>
      </c>
      <c r="BC39" s="33">
        <v>18276</v>
      </c>
      <c r="BD39" s="34">
        <v>17529</v>
      </c>
      <c r="BE39" s="32">
        <v>23769</v>
      </c>
      <c r="BF39" s="33">
        <v>12274</v>
      </c>
      <c r="BG39" s="34">
        <v>11495</v>
      </c>
      <c r="BH39" s="32">
        <v>35774</v>
      </c>
      <c r="BI39" s="33">
        <v>18517</v>
      </c>
      <c r="BJ39" s="34">
        <v>17257</v>
      </c>
      <c r="BK39" s="32">
        <v>29877</v>
      </c>
      <c r="BL39" s="33">
        <v>14591</v>
      </c>
      <c r="BM39" s="34">
        <v>15286</v>
      </c>
      <c r="BN39" s="32">
        <v>37712</v>
      </c>
      <c r="BO39" s="33">
        <v>19175</v>
      </c>
      <c r="BP39" s="34">
        <v>18537</v>
      </c>
      <c r="BQ39" s="32">
        <v>35226</v>
      </c>
      <c r="BR39" s="33">
        <v>17471</v>
      </c>
      <c r="BS39" s="34">
        <v>17755</v>
      </c>
      <c r="BT39" s="32">
        <v>49914</v>
      </c>
      <c r="BU39" s="33">
        <v>24060</v>
      </c>
      <c r="BV39" s="34">
        <v>25854</v>
      </c>
      <c r="BW39" s="32">
        <v>55201</v>
      </c>
      <c r="BX39" s="33">
        <v>27176</v>
      </c>
      <c r="BY39" s="34">
        <v>28025</v>
      </c>
      <c r="BZ39" s="32">
        <v>40343</v>
      </c>
      <c r="CA39" s="33">
        <v>19786</v>
      </c>
      <c r="CB39" s="35">
        <v>20557</v>
      </c>
    </row>
    <row r="40" spans="2:80">
      <c r="B40" s="31" t="s">
        <v>134</v>
      </c>
      <c r="C40" s="32">
        <v>891884</v>
      </c>
      <c r="D40" s="33">
        <v>434454</v>
      </c>
      <c r="E40" s="33">
        <v>457430</v>
      </c>
      <c r="F40" s="32">
        <v>15247</v>
      </c>
      <c r="G40" s="33">
        <v>7702</v>
      </c>
      <c r="H40" s="34">
        <v>7545</v>
      </c>
      <c r="I40" s="32">
        <v>12663</v>
      </c>
      <c r="J40" s="33">
        <v>6508</v>
      </c>
      <c r="K40" s="34">
        <v>6155</v>
      </c>
      <c r="L40" s="32">
        <v>20832</v>
      </c>
      <c r="M40" s="33">
        <v>10217</v>
      </c>
      <c r="N40" s="34">
        <v>10615</v>
      </c>
      <c r="O40" s="32">
        <v>26134</v>
      </c>
      <c r="P40" s="33">
        <v>13271</v>
      </c>
      <c r="Q40" s="34">
        <v>12863</v>
      </c>
      <c r="R40" s="32">
        <v>33293</v>
      </c>
      <c r="S40" s="33">
        <v>16094</v>
      </c>
      <c r="T40" s="34">
        <v>17199</v>
      </c>
      <c r="U40" s="32">
        <v>31678</v>
      </c>
      <c r="V40" s="33">
        <v>15675</v>
      </c>
      <c r="W40" s="34">
        <v>16003</v>
      </c>
      <c r="X40" s="32">
        <v>39778</v>
      </c>
      <c r="Y40" s="33">
        <v>19691</v>
      </c>
      <c r="Z40" s="34">
        <v>20087</v>
      </c>
      <c r="AA40" s="32">
        <v>39617</v>
      </c>
      <c r="AB40" s="33">
        <v>19285</v>
      </c>
      <c r="AC40" s="34">
        <v>20332</v>
      </c>
      <c r="AD40" s="32">
        <v>29739</v>
      </c>
      <c r="AE40" s="33">
        <v>14204</v>
      </c>
      <c r="AF40" s="34">
        <v>15535</v>
      </c>
      <c r="AG40" s="32">
        <v>33705</v>
      </c>
      <c r="AH40" s="33">
        <v>15963</v>
      </c>
      <c r="AI40" s="34">
        <v>17742</v>
      </c>
      <c r="AJ40" s="32">
        <v>52208</v>
      </c>
      <c r="AK40" s="33">
        <v>25440</v>
      </c>
      <c r="AL40" s="34">
        <v>26768</v>
      </c>
      <c r="AM40" s="32">
        <v>42252</v>
      </c>
      <c r="AN40" s="33">
        <v>20295</v>
      </c>
      <c r="AO40" s="34">
        <v>21957</v>
      </c>
      <c r="AP40" s="32">
        <v>26733</v>
      </c>
      <c r="AQ40" s="33">
        <v>13041</v>
      </c>
      <c r="AR40" s="34">
        <v>13692</v>
      </c>
      <c r="AS40" s="32">
        <v>29922</v>
      </c>
      <c r="AT40" s="33">
        <v>14579</v>
      </c>
      <c r="AU40" s="34">
        <v>15343</v>
      </c>
      <c r="AV40" s="32">
        <v>45387</v>
      </c>
      <c r="AW40" s="33">
        <v>22886</v>
      </c>
      <c r="AX40" s="34">
        <v>22501</v>
      </c>
      <c r="AY40" s="32">
        <v>50266</v>
      </c>
      <c r="AZ40" s="33">
        <v>24111</v>
      </c>
      <c r="BA40" s="34">
        <v>26155</v>
      </c>
      <c r="BB40" s="32">
        <v>39791</v>
      </c>
      <c r="BC40" s="33">
        <v>19499</v>
      </c>
      <c r="BD40" s="34">
        <v>20292</v>
      </c>
      <c r="BE40" s="32">
        <v>25421</v>
      </c>
      <c r="BF40" s="33">
        <v>12863</v>
      </c>
      <c r="BG40" s="34">
        <v>12558</v>
      </c>
      <c r="BH40" s="32">
        <v>38760</v>
      </c>
      <c r="BI40" s="33">
        <v>19282</v>
      </c>
      <c r="BJ40" s="34">
        <v>19478</v>
      </c>
      <c r="BK40" s="32">
        <v>33507</v>
      </c>
      <c r="BL40" s="33">
        <v>15758</v>
      </c>
      <c r="BM40" s="34">
        <v>17749</v>
      </c>
      <c r="BN40" s="32">
        <v>41421</v>
      </c>
      <c r="BO40" s="33">
        <v>19809</v>
      </c>
      <c r="BP40" s="34">
        <v>21612</v>
      </c>
      <c r="BQ40" s="32">
        <v>33886</v>
      </c>
      <c r="BR40" s="33">
        <v>16274</v>
      </c>
      <c r="BS40" s="34">
        <v>17612</v>
      </c>
      <c r="BT40" s="32">
        <v>45807</v>
      </c>
      <c r="BU40" s="33">
        <v>22331</v>
      </c>
      <c r="BV40" s="34">
        <v>23476</v>
      </c>
      <c r="BW40" s="32">
        <v>58049</v>
      </c>
      <c r="BX40" s="33">
        <v>27708</v>
      </c>
      <c r="BY40" s="34">
        <v>30341</v>
      </c>
      <c r="BZ40" s="32">
        <v>45788</v>
      </c>
      <c r="CA40" s="33">
        <v>21968</v>
      </c>
      <c r="CB40" s="35">
        <v>23820</v>
      </c>
    </row>
    <row r="41" spans="2:80">
      <c r="B41" s="31" t="s">
        <v>135</v>
      </c>
      <c r="C41" s="32">
        <v>737596</v>
      </c>
      <c r="D41" s="33">
        <v>354872</v>
      </c>
      <c r="E41" s="33">
        <v>382724</v>
      </c>
      <c r="F41" s="32">
        <v>12408</v>
      </c>
      <c r="G41" s="33">
        <v>6195</v>
      </c>
      <c r="H41" s="34">
        <v>6213</v>
      </c>
      <c r="I41" s="32">
        <v>10829</v>
      </c>
      <c r="J41" s="33">
        <v>5482</v>
      </c>
      <c r="K41" s="34">
        <v>5347</v>
      </c>
      <c r="L41" s="32">
        <v>17473</v>
      </c>
      <c r="M41" s="33">
        <v>8407</v>
      </c>
      <c r="N41" s="34">
        <v>9066</v>
      </c>
      <c r="O41" s="32">
        <v>21037</v>
      </c>
      <c r="P41" s="33">
        <v>10341</v>
      </c>
      <c r="Q41" s="34">
        <v>10696</v>
      </c>
      <c r="R41" s="32">
        <v>26138</v>
      </c>
      <c r="S41" s="33">
        <v>12729</v>
      </c>
      <c r="T41" s="34">
        <v>13409</v>
      </c>
      <c r="U41" s="32">
        <v>27487</v>
      </c>
      <c r="V41" s="33">
        <v>13420</v>
      </c>
      <c r="W41" s="34">
        <v>14067</v>
      </c>
      <c r="X41" s="32">
        <v>32085</v>
      </c>
      <c r="Y41" s="33">
        <v>15864</v>
      </c>
      <c r="Z41" s="34">
        <v>16221</v>
      </c>
      <c r="AA41" s="32">
        <v>33441</v>
      </c>
      <c r="AB41" s="33">
        <v>16066</v>
      </c>
      <c r="AC41" s="34">
        <v>17375</v>
      </c>
      <c r="AD41" s="32">
        <v>25590</v>
      </c>
      <c r="AE41" s="33">
        <v>12142</v>
      </c>
      <c r="AF41" s="34">
        <v>13448</v>
      </c>
      <c r="AG41" s="32">
        <v>27631</v>
      </c>
      <c r="AH41" s="33">
        <v>13642</v>
      </c>
      <c r="AI41" s="34">
        <v>13989</v>
      </c>
      <c r="AJ41" s="32">
        <v>39881</v>
      </c>
      <c r="AK41" s="33">
        <v>19410</v>
      </c>
      <c r="AL41" s="34">
        <v>20471</v>
      </c>
      <c r="AM41" s="32">
        <v>35479</v>
      </c>
      <c r="AN41" s="33">
        <v>16774</v>
      </c>
      <c r="AO41" s="34">
        <v>18705</v>
      </c>
      <c r="AP41" s="32">
        <v>21921</v>
      </c>
      <c r="AQ41" s="33">
        <v>10441</v>
      </c>
      <c r="AR41" s="34">
        <v>11480</v>
      </c>
      <c r="AS41" s="32">
        <v>24445</v>
      </c>
      <c r="AT41" s="33">
        <v>11452</v>
      </c>
      <c r="AU41" s="34">
        <v>12993</v>
      </c>
      <c r="AV41" s="32">
        <v>33979</v>
      </c>
      <c r="AW41" s="33">
        <v>16847</v>
      </c>
      <c r="AX41" s="34">
        <v>17132</v>
      </c>
      <c r="AY41" s="32">
        <v>41914</v>
      </c>
      <c r="AZ41" s="33">
        <v>19855</v>
      </c>
      <c r="BA41" s="34">
        <v>22059</v>
      </c>
      <c r="BB41" s="32">
        <v>34530</v>
      </c>
      <c r="BC41" s="33">
        <v>16667</v>
      </c>
      <c r="BD41" s="34">
        <v>17863</v>
      </c>
      <c r="BE41" s="32">
        <v>20018</v>
      </c>
      <c r="BF41" s="33">
        <v>9984</v>
      </c>
      <c r="BG41" s="34">
        <v>10034</v>
      </c>
      <c r="BH41" s="32">
        <v>32678</v>
      </c>
      <c r="BI41" s="33">
        <v>16110</v>
      </c>
      <c r="BJ41" s="34">
        <v>16568</v>
      </c>
      <c r="BK41" s="32">
        <v>28866</v>
      </c>
      <c r="BL41" s="33">
        <v>13497</v>
      </c>
      <c r="BM41" s="34">
        <v>15369</v>
      </c>
      <c r="BN41" s="32">
        <v>36176</v>
      </c>
      <c r="BO41" s="33">
        <v>16707</v>
      </c>
      <c r="BP41" s="34">
        <v>19469</v>
      </c>
      <c r="BQ41" s="32">
        <v>29713</v>
      </c>
      <c r="BR41" s="33">
        <v>13843</v>
      </c>
      <c r="BS41" s="34">
        <v>15870</v>
      </c>
      <c r="BT41" s="32">
        <v>37722</v>
      </c>
      <c r="BU41" s="33">
        <v>17576</v>
      </c>
      <c r="BV41" s="34">
        <v>20146</v>
      </c>
      <c r="BW41" s="32">
        <v>48752</v>
      </c>
      <c r="BX41" s="33">
        <v>23291</v>
      </c>
      <c r="BY41" s="34">
        <v>25461</v>
      </c>
      <c r="BZ41" s="32">
        <v>37403</v>
      </c>
      <c r="CA41" s="33">
        <v>18130</v>
      </c>
      <c r="CB41" s="35">
        <v>19273</v>
      </c>
    </row>
    <row r="42" spans="2:80">
      <c r="B42" s="31" t="s">
        <v>136</v>
      </c>
      <c r="C42" s="32">
        <v>522293</v>
      </c>
      <c r="D42" s="33">
        <v>251801</v>
      </c>
      <c r="E42" s="33">
        <v>270492</v>
      </c>
      <c r="F42" s="32">
        <v>8983</v>
      </c>
      <c r="G42" s="33">
        <v>4313</v>
      </c>
      <c r="H42" s="34">
        <v>4670</v>
      </c>
      <c r="I42" s="32">
        <v>7770</v>
      </c>
      <c r="J42" s="33">
        <v>3815</v>
      </c>
      <c r="K42" s="34">
        <v>3955</v>
      </c>
      <c r="L42" s="32">
        <v>12682</v>
      </c>
      <c r="M42" s="33">
        <v>5887</v>
      </c>
      <c r="N42" s="34">
        <v>6795</v>
      </c>
      <c r="O42" s="32">
        <v>14766</v>
      </c>
      <c r="P42" s="33">
        <v>7126</v>
      </c>
      <c r="Q42" s="34">
        <v>7640</v>
      </c>
      <c r="R42" s="32">
        <v>17453</v>
      </c>
      <c r="S42" s="33">
        <v>8449</v>
      </c>
      <c r="T42" s="34">
        <v>9004</v>
      </c>
      <c r="U42" s="32">
        <v>20144</v>
      </c>
      <c r="V42" s="33">
        <v>9638</v>
      </c>
      <c r="W42" s="34">
        <v>10506</v>
      </c>
      <c r="X42" s="32">
        <v>22578</v>
      </c>
      <c r="Y42" s="33">
        <v>11041</v>
      </c>
      <c r="Z42" s="34">
        <v>11537</v>
      </c>
      <c r="AA42" s="32">
        <v>24533</v>
      </c>
      <c r="AB42" s="33">
        <v>11512</v>
      </c>
      <c r="AC42" s="34">
        <v>13021</v>
      </c>
      <c r="AD42" s="32">
        <v>19946</v>
      </c>
      <c r="AE42" s="33">
        <v>9107</v>
      </c>
      <c r="AF42" s="34">
        <v>10839</v>
      </c>
      <c r="AG42" s="32">
        <v>18760</v>
      </c>
      <c r="AH42" s="33">
        <v>9312</v>
      </c>
      <c r="AI42" s="34">
        <v>9448</v>
      </c>
      <c r="AJ42" s="32">
        <v>26768</v>
      </c>
      <c r="AK42" s="33">
        <v>12877</v>
      </c>
      <c r="AL42" s="34">
        <v>13891</v>
      </c>
      <c r="AM42" s="32">
        <v>26389</v>
      </c>
      <c r="AN42" s="33">
        <v>12364</v>
      </c>
      <c r="AO42" s="34">
        <v>14025</v>
      </c>
      <c r="AP42" s="32">
        <v>16064</v>
      </c>
      <c r="AQ42" s="33">
        <v>7370</v>
      </c>
      <c r="AR42" s="34">
        <v>8694</v>
      </c>
      <c r="AS42" s="32">
        <v>17943</v>
      </c>
      <c r="AT42" s="33">
        <v>8163</v>
      </c>
      <c r="AU42" s="34">
        <v>9780</v>
      </c>
      <c r="AV42" s="32">
        <v>22576</v>
      </c>
      <c r="AW42" s="33">
        <v>11512</v>
      </c>
      <c r="AX42" s="34">
        <v>11064</v>
      </c>
      <c r="AY42" s="32">
        <v>28834</v>
      </c>
      <c r="AZ42" s="33">
        <v>14100</v>
      </c>
      <c r="BA42" s="34">
        <v>14734</v>
      </c>
      <c r="BB42" s="32">
        <v>24275</v>
      </c>
      <c r="BC42" s="33">
        <v>12042</v>
      </c>
      <c r="BD42" s="34">
        <v>12233</v>
      </c>
      <c r="BE42" s="32">
        <v>13820</v>
      </c>
      <c r="BF42" s="33">
        <v>6941</v>
      </c>
      <c r="BG42" s="34">
        <v>6879</v>
      </c>
      <c r="BH42" s="32">
        <v>22634</v>
      </c>
      <c r="BI42" s="33">
        <v>11047</v>
      </c>
      <c r="BJ42" s="34">
        <v>11587</v>
      </c>
      <c r="BK42" s="32">
        <v>21425</v>
      </c>
      <c r="BL42" s="33">
        <v>9933</v>
      </c>
      <c r="BM42" s="34">
        <v>11492</v>
      </c>
      <c r="BN42" s="32">
        <v>28056</v>
      </c>
      <c r="BO42" s="33">
        <v>13287</v>
      </c>
      <c r="BP42" s="34">
        <v>14769</v>
      </c>
      <c r="BQ42" s="32">
        <v>21471</v>
      </c>
      <c r="BR42" s="33">
        <v>10196</v>
      </c>
      <c r="BS42" s="34">
        <v>11275</v>
      </c>
      <c r="BT42" s="32">
        <v>26663</v>
      </c>
      <c r="BU42" s="33">
        <v>12592</v>
      </c>
      <c r="BV42" s="34">
        <v>14071</v>
      </c>
      <c r="BW42" s="32">
        <v>32534</v>
      </c>
      <c r="BX42" s="33">
        <v>16447</v>
      </c>
      <c r="BY42" s="34">
        <v>16087</v>
      </c>
      <c r="BZ42" s="32">
        <v>25226</v>
      </c>
      <c r="CA42" s="33">
        <v>12730</v>
      </c>
      <c r="CB42" s="35">
        <v>12496</v>
      </c>
    </row>
    <row r="43" spans="2:80">
      <c r="B43" s="31" t="s">
        <v>137</v>
      </c>
      <c r="C43" s="32">
        <v>404166</v>
      </c>
      <c r="D43" s="33">
        <v>192704</v>
      </c>
      <c r="E43" s="33">
        <v>211462</v>
      </c>
      <c r="F43" s="32">
        <v>7820</v>
      </c>
      <c r="G43" s="33">
        <v>3588</v>
      </c>
      <c r="H43" s="34">
        <v>4232</v>
      </c>
      <c r="I43" s="32">
        <v>6313</v>
      </c>
      <c r="J43" s="33">
        <v>2930</v>
      </c>
      <c r="K43" s="34">
        <v>3383</v>
      </c>
      <c r="L43" s="32">
        <v>10611</v>
      </c>
      <c r="M43" s="33">
        <v>4779</v>
      </c>
      <c r="N43" s="34">
        <v>5832</v>
      </c>
      <c r="O43" s="32">
        <v>12180</v>
      </c>
      <c r="P43" s="33">
        <v>5642</v>
      </c>
      <c r="Q43" s="34">
        <v>6538</v>
      </c>
      <c r="R43" s="32">
        <v>13322</v>
      </c>
      <c r="S43" s="33">
        <v>6451</v>
      </c>
      <c r="T43" s="34">
        <v>6871</v>
      </c>
      <c r="U43" s="32">
        <v>16864</v>
      </c>
      <c r="V43" s="33">
        <v>7943</v>
      </c>
      <c r="W43" s="34">
        <v>8921</v>
      </c>
      <c r="X43" s="32">
        <v>17392</v>
      </c>
      <c r="Y43" s="33">
        <v>8307</v>
      </c>
      <c r="Z43" s="34">
        <v>9085</v>
      </c>
      <c r="AA43" s="32">
        <v>20561</v>
      </c>
      <c r="AB43" s="33">
        <v>9467</v>
      </c>
      <c r="AC43" s="34">
        <v>11094</v>
      </c>
      <c r="AD43" s="32">
        <v>17141</v>
      </c>
      <c r="AE43" s="33">
        <v>7789</v>
      </c>
      <c r="AF43" s="34">
        <v>9352</v>
      </c>
      <c r="AG43" s="32">
        <v>14677</v>
      </c>
      <c r="AH43" s="33">
        <v>7019</v>
      </c>
      <c r="AI43" s="34">
        <v>7658</v>
      </c>
      <c r="AJ43" s="32">
        <v>20272</v>
      </c>
      <c r="AK43" s="33">
        <v>9169</v>
      </c>
      <c r="AL43" s="34">
        <v>11103</v>
      </c>
      <c r="AM43" s="32">
        <v>21713</v>
      </c>
      <c r="AN43" s="33">
        <v>10003</v>
      </c>
      <c r="AO43" s="34">
        <v>11710</v>
      </c>
      <c r="AP43" s="32">
        <v>14112</v>
      </c>
      <c r="AQ43" s="33">
        <v>6304</v>
      </c>
      <c r="AR43" s="34">
        <v>7808</v>
      </c>
      <c r="AS43" s="32">
        <v>15305</v>
      </c>
      <c r="AT43" s="33">
        <v>6861</v>
      </c>
      <c r="AU43" s="34">
        <v>8444</v>
      </c>
      <c r="AV43" s="32">
        <v>15731</v>
      </c>
      <c r="AW43" s="33">
        <v>7826</v>
      </c>
      <c r="AX43" s="34">
        <v>7905</v>
      </c>
      <c r="AY43" s="32">
        <v>20428</v>
      </c>
      <c r="AZ43" s="33">
        <v>10155</v>
      </c>
      <c r="BA43" s="34">
        <v>10273</v>
      </c>
      <c r="BB43" s="32">
        <v>17634</v>
      </c>
      <c r="BC43" s="33">
        <v>8830</v>
      </c>
      <c r="BD43" s="34">
        <v>8804</v>
      </c>
      <c r="BE43" s="32">
        <v>10238</v>
      </c>
      <c r="BF43" s="33">
        <v>4997</v>
      </c>
      <c r="BG43" s="34">
        <v>5241</v>
      </c>
      <c r="BH43" s="32">
        <v>16808</v>
      </c>
      <c r="BI43" s="33">
        <v>8236</v>
      </c>
      <c r="BJ43" s="34">
        <v>8572</v>
      </c>
      <c r="BK43" s="32">
        <v>17226</v>
      </c>
      <c r="BL43" s="33">
        <v>8092</v>
      </c>
      <c r="BM43" s="34">
        <v>9134</v>
      </c>
      <c r="BN43" s="32">
        <v>22117</v>
      </c>
      <c r="BO43" s="33">
        <v>10471</v>
      </c>
      <c r="BP43" s="34">
        <v>11646</v>
      </c>
      <c r="BQ43" s="32">
        <v>16340</v>
      </c>
      <c r="BR43" s="33">
        <v>8009</v>
      </c>
      <c r="BS43" s="34">
        <v>8331</v>
      </c>
      <c r="BT43" s="32">
        <v>19762</v>
      </c>
      <c r="BU43" s="33">
        <v>9743</v>
      </c>
      <c r="BV43" s="34">
        <v>10019</v>
      </c>
      <c r="BW43" s="32">
        <v>22473</v>
      </c>
      <c r="BX43" s="33">
        <v>11343</v>
      </c>
      <c r="BY43" s="34">
        <v>11130</v>
      </c>
      <c r="BZ43" s="32">
        <v>17126</v>
      </c>
      <c r="CA43" s="33">
        <v>8750</v>
      </c>
      <c r="CB43" s="35">
        <v>8376</v>
      </c>
    </row>
    <row r="44" spans="2:80">
      <c r="B44" s="31" t="s">
        <v>138</v>
      </c>
      <c r="C44" s="32">
        <v>327818</v>
      </c>
      <c r="D44" s="33">
        <v>154403</v>
      </c>
      <c r="E44" s="33">
        <v>173415</v>
      </c>
      <c r="F44" s="32">
        <v>7152</v>
      </c>
      <c r="G44" s="33">
        <v>3319</v>
      </c>
      <c r="H44" s="34">
        <v>3833</v>
      </c>
      <c r="I44" s="32">
        <v>5560</v>
      </c>
      <c r="J44" s="33">
        <v>2554</v>
      </c>
      <c r="K44" s="34">
        <v>3006</v>
      </c>
      <c r="L44" s="32">
        <v>9781</v>
      </c>
      <c r="M44" s="33">
        <v>4366</v>
      </c>
      <c r="N44" s="34">
        <v>5415</v>
      </c>
      <c r="O44" s="32">
        <v>10424</v>
      </c>
      <c r="P44" s="33">
        <v>4793</v>
      </c>
      <c r="Q44" s="34">
        <v>5631</v>
      </c>
      <c r="R44" s="32">
        <v>10651</v>
      </c>
      <c r="S44" s="33">
        <v>5131</v>
      </c>
      <c r="T44" s="34">
        <v>5520</v>
      </c>
      <c r="U44" s="32">
        <v>14400</v>
      </c>
      <c r="V44" s="33">
        <v>6796</v>
      </c>
      <c r="W44" s="34">
        <v>7604</v>
      </c>
      <c r="X44" s="32">
        <v>14047</v>
      </c>
      <c r="Y44" s="33">
        <v>6599</v>
      </c>
      <c r="Z44" s="34">
        <v>7448</v>
      </c>
      <c r="AA44" s="32">
        <v>17898</v>
      </c>
      <c r="AB44" s="33">
        <v>8294</v>
      </c>
      <c r="AC44" s="34">
        <v>9604</v>
      </c>
      <c r="AD44" s="32">
        <v>14522</v>
      </c>
      <c r="AE44" s="33">
        <v>6810</v>
      </c>
      <c r="AF44" s="34">
        <v>7712</v>
      </c>
      <c r="AG44" s="32">
        <v>12780</v>
      </c>
      <c r="AH44" s="33">
        <v>6000</v>
      </c>
      <c r="AI44" s="34">
        <v>6780</v>
      </c>
      <c r="AJ44" s="32">
        <v>17940</v>
      </c>
      <c r="AK44" s="33">
        <v>7771</v>
      </c>
      <c r="AL44" s="34">
        <v>10169</v>
      </c>
      <c r="AM44" s="32">
        <v>18644</v>
      </c>
      <c r="AN44" s="33">
        <v>8847</v>
      </c>
      <c r="AO44" s="34">
        <v>9797</v>
      </c>
      <c r="AP44" s="32">
        <v>13042</v>
      </c>
      <c r="AQ44" s="33">
        <v>5918</v>
      </c>
      <c r="AR44" s="34">
        <v>7124</v>
      </c>
      <c r="AS44" s="32">
        <v>13269</v>
      </c>
      <c r="AT44" s="33">
        <v>6045</v>
      </c>
      <c r="AU44" s="34">
        <v>7224</v>
      </c>
      <c r="AV44" s="32">
        <v>12176</v>
      </c>
      <c r="AW44" s="33">
        <v>5586</v>
      </c>
      <c r="AX44" s="34">
        <v>6590</v>
      </c>
      <c r="AY44" s="32">
        <v>15582</v>
      </c>
      <c r="AZ44" s="33">
        <v>7114</v>
      </c>
      <c r="BA44" s="34">
        <v>8468</v>
      </c>
      <c r="BB44" s="32">
        <v>13478</v>
      </c>
      <c r="BC44" s="33">
        <v>6517</v>
      </c>
      <c r="BD44" s="34">
        <v>6961</v>
      </c>
      <c r="BE44" s="32">
        <v>8203</v>
      </c>
      <c r="BF44" s="33">
        <v>3924</v>
      </c>
      <c r="BG44" s="34">
        <v>4279</v>
      </c>
      <c r="BH44" s="32">
        <v>13642</v>
      </c>
      <c r="BI44" s="33">
        <v>6434</v>
      </c>
      <c r="BJ44" s="34">
        <v>7208</v>
      </c>
      <c r="BK44" s="32">
        <v>14040</v>
      </c>
      <c r="BL44" s="33">
        <v>6711</v>
      </c>
      <c r="BM44" s="34">
        <v>7329</v>
      </c>
      <c r="BN44" s="32">
        <v>17565</v>
      </c>
      <c r="BO44" s="33">
        <v>8699</v>
      </c>
      <c r="BP44" s="34">
        <v>8866</v>
      </c>
      <c r="BQ44" s="32">
        <v>11293</v>
      </c>
      <c r="BR44" s="33">
        <v>5778</v>
      </c>
      <c r="BS44" s="34">
        <v>5515</v>
      </c>
      <c r="BT44" s="32">
        <v>13497</v>
      </c>
      <c r="BU44" s="33">
        <v>6751</v>
      </c>
      <c r="BV44" s="34">
        <v>6746</v>
      </c>
      <c r="BW44" s="32">
        <v>16010</v>
      </c>
      <c r="BX44" s="33">
        <v>7710</v>
      </c>
      <c r="BY44" s="34">
        <v>8300</v>
      </c>
      <c r="BZ44" s="32">
        <v>12222</v>
      </c>
      <c r="CA44" s="33">
        <v>5936</v>
      </c>
      <c r="CB44" s="35">
        <v>6286</v>
      </c>
    </row>
    <row r="45" spans="2:80">
      <c r="B45" s="31" t="s">
        <v>139</v>
      </c>
      <c r="C45" s="32">
        <v>194503</v>
      </c>
      <c r="D45" s="33">
        <v>80675</v>
      </c>
      <c r="E45" s="33">
        <v>113828</v>
      </c>
      <c r="F45" s="32">
        <v>4393</v>
      </c>
      <c r="G45" s="33">
        <v>1902</v>
      </c>
      <c r="H45" s="34">
        <v>2491</v>
      </c>
      <c r="I45" s="32">
        <v>3469</v>
      </c>
      <c r="J45" s="33">
        <v>1364</v>
      </c>
      <c r="K45" s="34">
        <v>2105</v>
      </c>
      <c r="L45" s="32">
        <v>6353</v>
      </c>
      <c r="M45" s="33">
        <v>2563</v>
      </c>
      <c r="N45" s="34">
        <v>3790</v>
      </c>
      <c r="O45" s="32">
        <v>6203</v>
      </c>
      <c r="P45" s="33">
        <v>2582</v>
      </c>
      <c r="Q45" s="34">
        <v>3621</v>
      </c>
      <c r="R45" s="32">
        <v>6105</v>
      </c>
      <c r="S45" s="33">
        <v>2506</v>
      </c>
      <c r="T45" s="34">
        <v>3599</v>
      </c>
      <c r="U45" s="32">
        <v>8353</v>
      </c>
      <c r="V45" s="33">
        <v>3547</v>
      </c>
      <c r="W45" s="34">
        <v>4806</v>
      </c>
      <c r="X45" s="32">
        <v>8006</v>
      </c>
      <c r="Y45" s="33">
        <v>3361</v>
      </c>
      <c r="Z45" s="34">
        <v>4645</v>
      </c>
      <c r="AA45" s="32">
        <v>10370</v>
      </c>
      <c r="AB45" s="33">
        <v>4387</v>
      </c>
      <c r="AC45" s="34">
        <v>5983</v>
      </c>
      <c r="AD45" s="32">
        <v>7954</v>
      </c>
      <c r="AE45" s="33">
        <v>3543</v>
      </c>
      <c r="AF45" s="34">
        <v>4411</v>
      </c>
      <c r="AG45" s="32">
        <v>7682</v>
      </c>
      <c r="AH45" s="33">
        <v>3142</v>
      </c>
      <c r="AI45" s="34">
        <v>4540</v>
      </c>
      <c r="AJ45" s="32">
        <v>11554</v>
      </c>
      <c r="AK45" s="33">
        <v>4313</v>
      </c>
      <c r="AL45" s="34">
        <v>7241</v>
      </c>
      <c r="AM45" s="32">
        <v>10908</v>
      </c>
      <c r="AN45" s="33">
        <v>4685</v>
      </c>
      <c r="AO45" s="34">
        <v>6223</v>
      </c>
      <c r="AP45" s="32">
        <v>7935</v>
      </c>
      <c r="AQ45" s="33">
        <v>3343</v>
      </c>
      <c r="AR45" s="34">
        <v>4592</v>
      </c>
      <c r="AS45" s="32">
        <v>8288</v>
      </c>
      <c r="AT45" s="33">
        <v>3448</v>
      </c>
      <c r="AU45" s="34">
        <v>4840</v>
      </c>
      <c r="AV45" s="32">
        <v>7722</v>
      </c>
      <c r="AW45" s="33">
        <v>2875</v>
      </c>
      <c r="AX45" s="34">
        <v>4847</v>
      </c>
      <c r="AY45" s="32">
        <v>9696</v>
      </c>
      <c r="AZ45" s="33">
        <v>3750</v>
      </c>
      <c r="BA45" s="34">
        <v>5946</v>
      </c>
      <c r="BB45" s="32">
        <v>7581</v>
      </c>
      <c r="BC45" s="33">
        <v>3217</v>
      </c>
      <c r="BD45" s="34">
        <v>4364</v>
      </c>
      <c r="BE45" s="32">
        <v>4469</v>
      </c>
      <c r="BF45" s="33">
        <v>1871</v>
      </c>
      <c r="BG45" s="34">
        <v>2598</v>
      </c>
      <c r="BH45" s="32">
        <v>8429</v>
      </c>
      <c r="BI45" s="33">
        <v>3684</v>
      </c>
      <c r="BJ45" s="34">
        <v>4745</v>
      </c>
      <c r="BK45" s="32">
        <v>8266</v>
      </c>
      <c r="BL45" s="33">
        <v>3549</v>
      </c>
      <c r="BM45" s="34">
        <v>4717</v>
      </c>
      <c r="BN45" s="32">
        <v>9058</v>
      </c>
      <c r="BO45" s="33">
        <v>3981</v>
      </c>
      <c r="BP45" s="34">
        <v>5077</v>
      </c>
      <c r="BQ45" s="32">
        <v>6658</v>
      </c>
      <c r="BR45" s="33">
        <v>2952</v>
      </c>
      <c r="BS45" s="34">
        <v>3706</v>
      </c>
      <c r="BT45" s="32">
        <v>7873</v>
      </c>
      <c r="BU45" s="33">
        <v>3318</v>
      </c>
      <c r="BV45" s="34">
        <v>4555</v>
      </c>
      <c r="BW45" s="32">
        <v>9739</v>
      </c>
      <c r="BX45" s="33">
        <v>3943</v>
      </c>
      <c r="BY45" s="34">
        <v>5796</v>
      </c>
      <c r="BZ45" s="32">
        <v>7439</v>
      </c>
      <c r="CA45" s="33">
        <v>2849</v>
      </c>
      <c r="CB45" s="35">
        <v>4590</v>
      </c>
    </row>
    <row r="46" spans="2:80">
      <c r="B46" s="31" t="s">
        <v>140</v>
      </c>
      <c r="C46" s="32">
        <v>105294</v>
      </c>
      <c r="D46" s="33">
        <v>35196</v>
      </c>
      <c r="E46" s="33">
        <v>70098</v>
      </c>
      <c r="F46" s="32">
        <v>2435</v>
      </c>
      <c r="G46" s="33">
        <v>915</v>
      </c>
      <c r="H46" s="34">
        <v>1520</v>
      </c>
      <c r="I46" s="32">
        <v>1957</v>
      </c>
      <c r="J46" s="33">
        <v>678</v>
      </c>
      <c r="K46" s="34">
        <v>1279</v>
      </c>
      <c r="L46" s="32">
        <v>3487</v>
      </c>
      <c r="M46" s="33">
        <v>1244</v>
      </c>
      <c r="N46" s="34">
        <v>2243</v>
      </c>
      <c r="O46" s="32">
        <v>3097</v>
      </c>
      <c r="P46" s="33">
        <v>1048</v>
      </c>
      <c r="Q46" s="34">
        <v>2049</v>
      </c>
      <c r="R46" s="32">
        <v>3235</v>
      </c>
      <c r="S46" s="33">
        <v>1109</v>
      </c>
      <c r="T46" s="34">
        <v>2126</v>
      </c>
      <c r="U46" s="32">
        <v>4182</v>
      </c>
      <c r="V46" s="33">
        <v>1501</v>
      </c>
      <c r="W46" s="34">
        <v>2681</v>
      </c>
      <c r="X46" s="32">
        <v>4103</v>
      </c>
      <c r="Y46" s="33">
        <v>1287</v>
      </c>
      <c r="Z46" s="34">
        <v>2816</v>
      </c>
      <c r="AA46" s="32">
        <v>5336</v>
      </c>
      <c r="AB46" s="33">
        <v>1801</v>
      </c>
      <c r="AC46" s="34">
        <v>3535</v>
      </c>
      <c r="AD46" s="32">
        <v>3849</v>
      </c>
      <c r="AE46" s="33">
        <v>1329</v>
      </c>
      <c r="AF46" s="34">
        <v>2520</v>
      </c>
      <c r="AG46" s="32">
        <v>4228</v>
      </c>
      <c r="AH46" s="33">
        <v>1479</v>
      </c>
      <c r="AI46" s="34">
        <v>2749</v>
      </c>
      <c r="AJ46" s="32">
        <v>6666</v>
      </c>
      <c r="AK46" s="33">
        <v>2135</v>
      </c>
      <c r="AL46" s="34">
        <v>4531</v>
      </c>
      <c r="AM46" s="32">
        <v>5503</v>
      </c>
      <c r="AN46" s="33">
        <v>1970</v>
      </c>
      <c r="AO46" s="34">
        <v>3533</v>
      </c>
      <c r="AP46" s="32">
        <v>4061</v>
      </c>
      <c r="AQ46" s="33">
        <v>1443</v>
      </c>
      <c r="AR46" s="34">
        <v>2618</v>
      </c>
      <c r="AS46" s="32">
        <v>4268</v>
      </c>
      <c r="AT46" s="33">
        <v>1553</v>
      </c>
      <c r="AU46" s="34">
        <v>2715</v>
      </c>
      <c r="AV46" s="32">
        <v>4680</v>
      </c>
      <c r="AW46" s="33">
        <v>1413</v>
      </c>
      <c r="AX46" s="34">
        <v>3267</v>
      </c>
      <c r="AY46" s="32">
        <v>5864</v>
      </c>
      <c r="AZ46" s="33">
        <v>1766</v>
      </c>
      <c r="BA46" s="34">
        <v>4098</v>
      </c>
      <c r="BB46" s="32">
        <v>3849</v>
      </c>
      <c r="BC46" s="33">
        <v>1313</v>
      </c>
      <c r="BD46" s="34">
        <v>2536</v>
      </c>
      <c r="BE46" s="32">
        <v>2365</v>
      </c>
      <c r="BF46" s="33">
        <v>781</v>
      </c>
      <c r="BG46" s="34">
        <v>1584</v>
      </c>
      <c r="BH46" s="32">
        <v>4201</v>
      </c>
      <c r="BI46" s="33">
        <v>1445</v>
      </c>
      <c r="BJ46" s="34">
        <v>2756</v>
      </c>
      <c r="BK46" s="32">
        <v>4359</v>
      </c>
      <c r="BL46" s="33">
        <v>1527</v>
      </c>
      <c r="BM46" s="34">
        <v>2832</v>
      </c>
      <c r="BN46" s="32">
        <v>4527</v>
      </c>
      <c r="BO46" s="33">
        <v>1556</v>
      </c>
      <c r="BP46" s="34">
        <v>2971</v>
      </c>
      <c r="BQ46" s="32">
        <v>3927</v>
      </c>
      <c r="BR46" s="33">
        <v>1309</v>
      </c>
      <c r="BS46" s="34">
        <v>2618</v>
      </c>
      <c r="BT46" s="32">
        <v>4894</v>
      </c>
      <c r="BU46" s="33">
        <v>1509</v>
      </c>
      <c r="BV46" s="34">
        <v>3385</v>
      </c>
      <c r="BW46" s="32">
        <v>5681</v>
      </c>
      <c r="BX46" s="33">
        <v>1773</v>
      </c>
      <c r="BY46" s="34">
        <v>3908</v>
      </c>
      <c r="BZ46" s="32">
        <v>4540</v>
      </c>
      <c r="CA46" s="33">
        <v>1312</v>
      </c>
      <c r="CB46" s="35">
        <v>3228</v>
      </c>
    </row>
    <row r="47" spans="2:80">
      <c r="B47" s="31" t="s">
        <v>141</v>
      </c>
      <c r="C47" s="32">
        <v>50508</v>
      </c>
      <c r="D47" s="33">
        <v>13983</v>
      </c>
      <c r="E47" s="33">
        <v>36525</v>
      </c>
      <c r="F47" s="32">
        <v>1189</v>
      </c>
      <c r="G47" s="33">
        <v>405</v>
      </c>
      <c r="H47" s="34">
        <v>784</v>
      </c>
      <c r="I47" s="32">
        <v>948</v>
      </c>
      <c r="J47" s="33">
        <v>290</v>
      </c>
      <c r="K47" s="34">
        <v>658</v>
      </c>
      <c r="L47" s="32">
        <v>1751</v>
      </c>
      <c r="M47" s="33">
        <v>570</v>
      </c>
      <c r="N47" s="34">
        <v>1181</v>
      </c>
      <c r="O47" s="32">
        <v>1409</v>
      </c>
      <c r="P47" s="33">
        <v>433</v>
      </c>
      <c r="Q47" s="34">
        <v>976</v>
      </c>
      <c r="R47" s="32">
        <v>1526</v>
      </c>
      <c r="S47" s="33">
        <v>436</v>
      </c>
      <c r="T47" s="34">
        <v>1090</v>
      </c>
      <c r="U47" s="32">
        <v>1879</v>
      </c>
      <c r="V47" s="33">
        <v>552</v>
      </c>
      <c r="W47" s="34">
        <v>1327</v>
      </c>
      <c r="X47" s="32">
        <v>1902</v>
      </c>
      <c r="Y47" s="33">
        <v>506</v>
      </c>
      <c r="Z47" s="34">
        <v>1396</v>
      </c>
      <c r="AA47" s="32">
        <v>2460</v>
      </c>
      <c r="AB47" s="33">
        <v>694</v>
      </c>
      <c r="AC47" s="34">
        <v>1766</v>
      </c>
      <c r="AD47" s="32">
        <v>1684</v>
      </c>
      <c r="AE47" s="33">
        <v>507</v>
      </c>
      <c r="AF47" s="34">
        <v>1177</v>
      </c>
      <c r="AG47" s="32">
        <v>1960</v>
      </c>
      <c r="AH47" s="33">
        <v>577</v>
      </c>
      <c r="AI47" s="34">
        <v>1383</v>
      </c>
      <c r="AJ47" s="32">
        <v>3191</v>
      </c>
      <c r="AK47" s="33">
        <v>869</v>
      </c>
      <c r="AL47" s="34">
        <v>2322</v>
      </c>
      <c r="AM47" s="32">
        <v>2552</v>
      </c>
      <c r="AN47" s="33">
        <v>740</v>
      </c>
      <c r="AO47" s="34">
        <v>1812</v>
      </c>
      <c r="AP47" s="32">
        <v>1878</v>
      </c>
      <c r="AQ47" s="33">
        <v>525</v>
      </c>
      <c r="AR47" s="34">
        <v>1353</v>
      </c>
      <c r="AS47" s="32">
        <v>1944</v>
      </c>
      <c r="AT47" s="33">
        <v>568</v>
      </c>
      <c r="AU47" s="34">
        <v>1376</v>
      </c>
      <c r="AV47" s="32">
        <v>2150</v>
      </c>
      <c r="AW47" s="33">
        <v>576</v>
      </c>
      <c r="AX47" s="34">
        <v>1574</v>
      </c>
      <c r="AY47" s="32">
        <v>2838</v>
      </c>
      <c r="AZ47" s="33">
        <v>722</v>
      </c>
      <c r="BA47" s="34">
        <v>2116</v>
      </c>
      <c r="BB47" s="32">
        <v>1783</v>
      </c>
      <c r="BC47" s="33">
        <v>435</v>
      </c>
      <c r="BD47" s="34">
        <v>1348</v>
      </c>
      <c r="BE47" s="32">
        <v>949</v>
      </c>
      <c r="BF47" s="33">
        <v>227</v>
      </c>
      <c r="BG47" s="34">
        <v>722</v>
      </c>
      <c r="BH47" s="32">
        <v>1976</v>
      </c>
      <c r="BI47" s="33">
        <v>594</v>
      </c>
      <c r="BJ47" s="34">
        <v>1382</v>
      </c>
      <c r="BK47" s="32">
        <v>2052</v>
      </c>
      <c r="BL47" s="33">
        <v>573</v>
      </c>
      <c r="BM47" s="34">
        <v>1479</v>
      </c>
      <c r="BN47" s="32">
        <v>2120</v>
      </c>
      <c r="BO47" s="33">
        <v>550</v>
      </c>
      <c r="BP47" s="34">
        <v>1570</v>
      </c>
      <c r="BQ47" s="32">
        <v>2252</v>
      </c>
      <c r="BR47" s="33">
        <v>625</v>
      </c>
      <c r="BS47" s="34">
        <v>1627</v>
      </c>
      <c r="BT47" s="32">
        <v>2718</v>
      </c>
      <c r="BU47" s="33">
        <v>675</v>
      </c>
      <c r="BV47" s="34">
        <v>2043</v>
      </c>
      <c r="BW47" s="32">
        <v>3029</v>
      </c>
      <c r="BX47" s="33">
        <v>772</v>
      </c>
      <c r="BY47" s="34">
        <v>2257</v>
      </c>
      <c r="BZ47" s="32">
        <v>2368</v>
      </c>
      <c r="CA47" s="33">
        <v>562</v>
      </c>
      <c r="CB47" s="35">
        <v>1806</v>
      </c>
    </row>
    <row r="48" spans="2:80">
      <c r="B48" s="31" t="s">
        <v>142</v>
      </c>
      <c r="C48" s="32">
        <v>19358</v>
      </c>
      <c r="D48" s="33">
        <v>5117</v>
      </c>
      <c r="E48" s="33">
        <v>14241</v>
      </c>
      <c r="F48" s="32">
        <v>551</v>
      </c>
      <c r="G48" s="33">
        <v>195</v>
      </c>
      <c r="H48" s="34">
        <v>356</v>
      </c>
      <c r="I48" s="32">
        <v>384</v>
      </c>
      <c r="J48" s="33">
        <v>126</v>
      </c>
      <c r="K48" s="34">
        <v>258</v>
      </c>
      <c r="L48" s="32">
        <v>636</v>
      </c>
      <c r="M48" s="33">
        <v>211</v>
      </c>
      <c r="N48" s="34">
        <v>425</v>
      </c>
      <c r="O48" s="32">
        <v>540</v>
      </c>
      <c r="P48" s="33">
        <v>153</v>
      </c>
      <c r="Q48" s="34">
        <v>387</v>
      </c>
      <c r="R48" s="32">
        <v>628</v>
      </c>
      <c r="S48" s="33">
        <v>156</v>
      </c>
      <c r="T48" s="34">
        <v>472</v>
      </c>
      <c r="U48" s="32">
        <v>721</v>
      </c>
      <c r="V48" s="33">
        <v>216</v>
      </c>
      <c r="W48" s="34">
        <v>505</v>
      </c>
      <c r="X48" s="32">
        <v>700</v>
      </c>
      <c r="Y48" s="33">
        <v>149</v>
      </c>
      <c r="Z48" s="34">
        <v>551</v>
      </c>
      <c r="AA48" s="32">
        <v>1003</v>
      </c>
      <c r="AB48" s="33">
        <v>268</v>
      </c>
      <c r="AC48" s="34">
        <v>735</v>
      </c>
      <c r="AD48" s="32">
        <v>703</v>
      </c>
      <c r="AE48" s="33">
        <v>197</v>
      </c>
      <c r="AF48" s="34">
        <v>506</v>
      </c>
      <c r="AG48" s="32">
        <v>661</v>
      </c>
      <c r="AH48" s="33">
        <v>187</v>
      </c>
      <c r="AI48" s="34">
        <v>474</v>
      </c>
      <c r="AJ48" s="32">
        <v>1149</v>
      </c>
      <c r="AK48" s="33">
        <v>290</v>
      </c>
      <c r="AL48" s="34">
        <v>859</v>
      </c>
      <c r="AM48" s="32">
        <v>908</v>
      </c>
      <c r="AN48" s="33">
        <v>226</v>
      </c>
      <c r="AO48" s="34">
        <v>682</v>
      </c>
      <c r="AP48" s="32">
        <v>706</v>
      </c>
      <c r="AQ48" s="33">
        <v>206</v>
      </c>
      <c r="AR48" s="34">
        <v>500</v>
      </c>
      <c r="AS48" s="32">
        <v>812</v>
      </c>
      <c r="AT48" s="33">
        <v>234</v>
      </c>
      <c r="AU48" s="34">
        <v>578</v>
      </c>
      <c r="AV48" s="32">
        <v>761</v>
      </c>
      <c r="AW48" s="33">
        <v>175</v>
      </c>
      <c r="AX48" s="34">
        <v>586</v>
      </c>
      <c r="AY48" s="32">
        <v>1034</v>
      </c>
      <c r="AZ48" s="33">
        <v>261</v>
      </c>
      <c r="BA48" s="34">
        <v>773</v>
      </c>
      <c r="BB48" s="32">
        <v>647</v>
      </c>
      <c r="BC48" s="33">
        <v>157</v>
      </c>
      <c r="BD48" s="34">
        <v>490</v>
      </c>
      <c r="BE48" s="32">
        <v>411</v>
      </c>
      <c r="BF48" s="33">
        <v>108</v>
      </c>
      <c r="BG48" s="34">
        <v>303</v>
      </c>
      <c r="BH48" s="32">
        <v>756</v>
      </c>
      <c r="BI48" s="33">
        <v>218</v>
      </c>
      <c r="BJ48" s="34">
        <v>538</v>
      </c>
      <c r="BK48" s="32">
        <v>848</v>
      </c>
      <c r="BL48" s="33">
        <v>222</v>
      </c>
      <c r="BM48" s="34">
        <v>626</v>
      </c>
      <c r="BN48" s="32">
        <v>799</v>
      </c>
      <c r="BO48" s="33">
        <v>176</v>
      </c>
      <c r="BP48" s="34">
        <v>623</v>
      </c>
      <c r="BQ48" s="32">
        <v>887</v>
      </c>
      <c r="BR48" s="33">
        <v>246</v>
      </c>
      <c r="BS48" s="34">
        <v>641</v>
      </c>
      <c r="BT48" s="32">
        <v>1129</v>
      </c>
      <c r="BU48" s="33">
        <v>263</v>
      </c>
      <c r="BV48" s="34">
        <v>866</v>
      </c>
      <c r="BW48" s="32">
        <v>1102</v>
      </c>
      <c r="BX48" s="33">
        <v>255</v>
      </c>
      <c r="BY48" s="34">
        <v>847</v>
      </c>
      <c r="BZ48" s="32">
        <v>882</v>
      </c>
      <c r="CA48" s="33">
        <v>222</v>
      </c>
      <c r="CB48" s="35">
        <v>660</v>
      </c>
    </row>
    <row r="49" spans="2:80">
      <c r="B49" s="31" t="s">
        <v>143</v>
      </c>
      <c r="C49" s="32">
        <v>5412</v>
      </c>
      <c r="D49" s="33">
        <v>1268</v>
      </c>
      <c r="E49" s="33">
        <v>4144</v>
      </c>
      <c r="F49" s="32">
        <v>171</v>
      </c>
      <c r="G49" s="33">
        <v>54</v>
      </c>
      <c r="H49" s="34">
        <v>117</v>
      </c>
      <c r="I49" s="32">
        <v>139</v>
      </c>
      <c r="J49" s="33">
        <v>48</v>
      </c>
      <c r="K49" s="34">
        <v>91</v>
      </c>
      <c r="L49" s="32">
        <v>193</v>
      </c>
      <c r="M49" s="33">
        <v>58</v>
      </c>
      <c r="N49" s="34">
        <v>135</v>
      </c>
      <c r="O49" s="32">
        <v>194</v>
      </c>
      <c r="P49" s="33">
        <v>44</v>
      </c>
      <c r="Q49" s="34">
        <v>150</v>
      </c>
      <c r="R49" s="32">
        <v>166</v>
      </c>
      <c r="S49" s="33">
        <v>32</v>
      </c>
      <c r="T49" s="34">
        <v>134</v>
      </c>
      <c r="U49" s="32">
        <v>220</v>
      </c>
      <c r="V49" s="33">
        <v>71</v>
      </c>
      <c r="W49" s="34">
        <v>149</v>
      </c>
      <c r="X49" s="32">
        <v>217</v>
      </c>
      <c r="Y49" s="33">
        <v>47</v>
      </c>
      <c r="Z49" s="34">
        <v>170</v>
      </c>
      <c r="AA49" s="32">
        <v>284</v>
      </c>
      <c r="AB49" s="33">
        <v>57</v>
      </c>
      <c r="AC49" s="34">
        <v>227</v>
      </c>
      <c r="AD49" s="32">
        <v>186</v>
      </c>
      <c r="AE49" s="33">
        <v>39</v>
      </c>
      <c r="AF49" s="34">
        <v>147</v>
      </c>
      <c r="AG49" s="32">
        <v>183</v>
      </c>
      <c r="AH49" s="33">
        <v>40</v>
      </c>
      <c r="AI49" s="34">
        <v>143</v>
      </c>
      <c r="AJ49" s="32">
        <v>275</v>
      </c>
      <c r="AK49" s="33">
        <v>65</v>
      </c>
      <c r="AL49" s="34">
        <v>210</v>
      </c>
      <c r="AM49" s="32">
        <v>257</v>
      </c>
      <c r="AN49" s="33">
        <v>61</v>
      </c>
      <c r="AO49" s="34">
        <v>196</v>
      </c>
      <c r="AP49" s="32">
        <v>200</v>
      </c>
      <c r="AQ49" s="33">
        <v>58</v>
      </c>
      <c r="AR49" s="34">
        <v>142</v>
      </c>
      <c r="AS49" s="32">
        <v>211</v>
      </c>
      <c r="AT49" s="33">
        <v>49</v>
      </c>
      <c r="AU49" s="34">
        <v>162</v>
      </c>
      <c r="AV49" s="32">
        <v>204</v>
      </c>
      <c r="AW49" s="33">
        <v>45</v>
      </c>
      <c r="AX49" s="34">
        <v>159</v>
      </c>
      <c r="AY49" s="32">
        <v>238</v>
      </c>
      <c r="AZ49" s="33">
        <v>49</v>
      </c>
      <c r="BA49" s="34">
        <v>189</v>
      </c>
      <c r="BB49" s="32">
        <v>165</v>
      </c>
      <c r="BC49" s="33">
        <v>30</v>
      </c>
      <c r="BD49" s="34">
        <v>135</v>
      </c>
      <c r="BE49" s="32">
        <v>118</v>
      </c>
      <c r="BF49" s="33">
        <v>31</v>
      </c>
      <c r="BG49" s="34">
        <v>87</v>
      </c>
      <c r="BH49" s="32">
        <v>210</v>
      </c>
      <c r="BI49" s="33">
        <v>56</v>
      </c>
      <c r="BJ49" s="34">
        <v>154</v>
      </c>
      <c r="BK49" s="32">
        <v>228</v>
      </c>
      <c r="BL49" s="33">
        <v>58</v>
      </c>
      <c r="BM49" s="34">
        <v>170</v>
      </c>
      <c r="BN49" s="32">
        <v>230</v>
      </c>
      <c r="BO49" s="33">
        <v>40</v>
      </c>
      <c r="BP49" s="34">
        <v>190</v>
      </c>
      <c r="BQ49" s="32">
        <v>266</v>
      </c>
      <c r="BR49" s="33">
        <v>59</v>
      </c>
      <c r="BS49" s="34">
        <v>207</v>
      </c>
      <c r="BT49" s="32">
        <v>315</v>
      </c>
      <c r="BU49" s="33">
        <v>76</v>
      </c>
      <c r="BV49" s="34">
        <v>239</v>
      </c>
      <c r="BW49" s="32">
        <v>312</v>
      </c>
      <c r="BX49" s="33">
        <v>61</v>
      </c>
      <c r="BY49" s="34">
        <v>251</v>
      </c>
      <c r="BZ49" s="32">
        <v>230</v>
      </c>
      <c r="CA49" s="33">
        <v>40</v>
      </c>
      <c r="CB49" s="35">
        <v>190</v>
      </c>
    </row>
    <row r="50" spans="2:80">
      <c r="B50" s="36" t="s">
        <v>144</v>
      </c>
      <c r="C50" s="37">
        <v>3936</v>
      </c>
      <c r="D50" s="38">
        <v>999</v>
      </c>
      <c r="E50" s="38">
        <v>2937</v>
      </c>
      <c r="F50" s="37">
        <v>157</v>
      </c>
      <c r="G50" s="38">
        <v>52</v>
      </c>
      <c r="H50" s="39">
        <v>105</v>
      </c>
      <c r="I50" s="37">
        <v>105</v>
      </c>
      <c r="J50" s="38">
        <v>30</v>
      </c>
      <c r="K50" s="39">
        <v>75</v>
      </c>
      <c r="L50" s="37">
        <v>215</v>
      </c>
      <c r="M50" s="38">
        <v>57</v>
      </c>
      <c r="N50" s="39">
        <v>158</v>
      </c>
      <c r="O50" s="37">
        <v>133</v>
      </c>
      <c r="P50" s="38">
        <v>41</v>
      </c>
      <c r="Q50" s="39">
        <v>92</v>
      </c>
      <c r="R50" s="37">
        <v>126</v>
      </c>
      <c r="S50" s="38">
        <v>31</v>
      </c>
      <c r="T50" s="39">
        <v>95</v>
      </c>
      <c r="U50" s="37">
        <v>176</v>
      </c>
      <c r="V50" s="38">
        <v>48</v>
      </c>
      <c r="W50" s="39">
        <v>128</v>
      </c>
      <c r="X50" s="37">
        <v>109</v>
      </c>
      <c r="Y50" s="38">
        <v>25</v>
      </c>
      <c r="Z50" s="39">
        <v>84</v>
      </c>
      <c r="AA50" s="37">
        <v>230</v>
      </c>
      <c r="AB50" s="38">
        <v>68</v>
      </c>
      <c r="AC50" s="39">
        <v>162</v>
      </c>
      <c r="AD50" s="37">
        <v>183</v>
      </c>
      <c r="AE50" s="38">
        <v>44</v>
      </c>
      <c r="AF50" s="39">
        <v>139</v>
      </c>
      <c r="AG50" s="37">
        <v>96</v>
      </c>
      <c r="AH50" s="38">
        <v>16</v>
      </c>
      <c r="AI50" s="39">
        <v>80</v>
      </c>
      <c r="AJ50" s="37">
        <v>171</v>
      </c>
      <c r="AK50" s="38">
        <v>58</v>
      </c>
      <c r="AL50" s="39">
        <v>113</v>
      </c>
      <c r="AM50" s="37">
        <v>291</v>
      </c>
      <c r="AN50" s="38">
        <v>33</v>
      </c>
      <c r="AO50" s="39">
        <v>258</v>
      </c>
      <c r="AP50" s="37">
        <v>154</v>
      </c>
      <c r="AQ50" s="38">
        <v>34</v>
      </c>
      <c r="AR50" s="39">
        <v>120</v>
      </c>
      <c r="AS50" s="37">
        <v>186</v>
      </c>
      <c r="AT50" s="38">
        <v>42</v>
      </c>
      <c r="AU50" s="39">
        <v>144</v>
      </c>
      <c r="AV50" s="37">
        <v>90</v>
      </c>
      <c r="AW50" s="38">
        <v>19</v>
      </c>
      <c r="AX50" s="39">
        <v>71</v>
      </c>
      <c r="AY50" s="37">
        <v>141</v>
      </c>
      <c r="AZ50" s="38">
        <v>42</v>
      </c>
      <c r="BA50" s="39">
        <v>99</v>
      </c>
      <c r="BB50" s="37">
        <v>115</v>
      </c>
      <c r="BC50" s="38">
        <v>27</v>
      </c>
      <c r="BD50" s="39">
        <v>88</v>
      </c>
      <c r="BE50" s="37">
        <v>95</v>
      </c>
      <c r="BF50" s="38">
        <v>29</v>
      </c>
      <c r="BG50" s="39">
        <v>66</v>
      </c>
      <c r="BH50" s="37">
        <v>215</v>
      </c>
      <c r="BI50" s="38">
        <v>59</v>
      </c>
      <c r="BJ50" s="39">
        <v>156</v>
      </c>
      <c r="BK50" s="37">
        <v>166</v>
      </c>
      <c r="BL50" s="38">
        <v>43</v>
      </c>
      <c r="BM50" s="39">
        <v>123</v>
      </c>
      <c r="BN50" s="37">
        <v>204</v>
      </c>
      <c r="BO50" s="38">
        <v>44</v>
      </c>
      <c r="BP50" s="39">
        <v>160</v>
      </c>
      <c r="BQ50" s="37">
        <v>140</v>
      </c>
      <c r="BR50" s="38">
        <v>36</v>
      </c>
      <c r="BS50" s="39">
        <v>104</v>
      </c>
      <c r="BT50" s="37">
        <v>160</v>
      </c>
      <c r="BU50" s="38">
        <v>39</v>
      </c>
      <c r="BV50" s="39">
        <v>121</v>
      </c>
      <c r="BW50" s="37">
        <v>144</v>
      </c>
      <c r="BX50" s="38">
        <v>43</v>
      </c>
      <c r="BY50" s="39">
        <v>101</v>
      </c>
      <c r="BZ50" s="37">
        <v>134</v>
      </c>
      <c r="CA50" s="38">
        <v>39</v>
      </c>
      <c r="CB50" s="40">
        <v>95</v>
      </c>
    </row>
    <row r="52" spans="2:80">
      <c r="B52" s="102">
        <v>2011</v>
      </c>
      <c r="C52" s="102" t="s">
        <v>93</v>
      </c>
      <c r="D52" s="102"/>
      <c r="E52" s="103"/>
      <c r="F52" s="105" t="s">
        <v>94</v>
      </c>
      <c r="G52" s="104"/>
      <c r="H52" s="106"/>
      <c r="I52" s="104" t="s">
        <v>95</v>
      </c>
      <c r="J52" s="104"/>
      <c r="K52" s="104"/>
      <c r="L52" s="105" t="s">
        <v>96</v>
      </c>
      <c r="M52" s="104"/>
      <c r="N52" s="106"/>
      <c r="O52" s="104" t="s">
        <v>97</v>
      </c>
      <c r="P52" s="104"/>
      <c r="Q52" s="104"/>
      <c r="R52" s="105" t="s">
        <v>98</v>
      </c>
      <c r="S52" s="104"/>
      <c r="T52" s="106"/>
      <c r="U52" s="104" t="s">
        <v>99</v>
      </c>
      <c r="V52" s="104"/>
      <c r="W52" s="104"/>
      <c r="X52" s="105" t="s">
        <v>100</v>
      </c>
      <c r="Y52" s="104"/>
      <c r="Z52" s="106"/>
      <c r="AA52" s="104" t="s">
        <v>101</v>
      </c>
      <c r="AB52" s="104"/>
      <c r="AC52" s="104"/>
      <c r="AD52" s="105" t="s">
        <v>102</v>
      </c>
      <c r="AE52" s="104"/>
      <c r="AF52" s="106"/>
      <c r="AG52" s="104" t="s">
        <v>103</v>
      </c>
      <c r="AH52" s="104"/>
      <c r="AI52" s="104"/>
      <c r="AJ52" s="105" t="s">
        <v>104</v>
      </c>
      <c r="AK52" s="104"/>
      <c r="AL52" s="106"/>
      <c r="AM52" s="104" t="s">
        <v>105</v>
      </c>
      <c r="AN52" s="104"/>
      <c r="AO52" s="104"/>
      <c r="AP52" s="105" t="s">
        <v>106</v>
      </c>
      <c r="AQ52" s="104"/>
      <c r="AR52" s="106"/>
      <c r="AS52" s="104" t="s">
        <v>107</v>
      </c>
      <c r="AT52" s="104"/>
      <c r="AU52" s="104"/>
      <c r="AV52" s="105" t="s">
        <v>108</v>
      </c>
      <c r="AW52" s="104"/>
      <c r="AX52" s="106"/>
      <c r="AY52" s="104" t="s">
        <v>109</v>
      </c>
      <c r="AZ52" s="104"/>
      <c r="BA52" s="104"/>
      <c r="BB52" s="105" t="s">
        <v>110</v>
      </c>
      <c r="BC52" s="104"/>
      <c r="BD52" s="106"/>
      <c r="BE52" s="104" t="s">
        <v>111</v>
      </c>
      <c r="BF52" s="104"/>
      <c r="BG52" s="104"/>
      <c r="BH52" s="105" t="s">
        <v>112</v>
      </c>
      <c r="BI52" s="104"/>
      <c r="BJ52" s="106"/>
      <c r="BK52" s="104" t="s">
        <v>113</v>
      </c>
      <c r="BL52" s="104"/>
      <c r="BM52" s="104"/>
      <c r="BN52" s="105" t="s">
        <v>114</v>
      </c>
      <c r="BO52" s="104"/>
      <c r="BP52" s="106"/>
      <c r="BQ52" s="104" t="s">
        <v>115</v>
      </c>
      <c r="BR52" s="104"/>
      <c r="BS52" s="104"/>
      <c r="BT52" s="105" t="s">
        <v>116</v>
      </c>
      <c r="BU52" s="104"/>
      <c r="BV52" s="106"/>
      <c r="BW52" s="105" t="s">
        <v>117</v>
      </c>
      <c r="BX52" s="104"/>
      <c r="BY52" s="106"/>
      <c r="BZ52" s="105" t="s">
        <v>118</v>
      </c>
      <c r="CA52" s="104"/>
      <c r="CB52" s="106"/>
    </row>
    <row r="53" spans="2:80">
      <c r="B53" s="102"/>
      <c r="C53" s="44" t="s">
        <v>119</v>
      </c>
      <c r="D53" s="44" t="s">
        <v>120</v>
      </c>
      <c r="E53" s="42" t="s">
        <v>121</v>
      </c>
      <c r="F53" s="44" t="s">
        <v>145</v>
      </c>
      <c r="G53" s="44" t="s">
        <v>120</v>
      </c>
      <c r="H53" s="44" t="s">
        <v>121</v>
      </c>
      <c r="I53" s="43" t="s">
        <v>145</v>
      </c>
      <c r="J53" s="44" t="s">
        <v>120</v>
      </c>
      <c r="K53" s="42" t="s">
        <v>121</v>
      </c>
      <c r="L53" s="44" t="s">
        <v>145</v>
      </c>
      <c r="M53" s="44" t="s">
        <v>120</v>
      </c>
      <c r="N53" s="44" t="s">
        <v>121</v>
      </c>
      <c r="O53" s="43" t="s">
        <v>145</v>
      </c>
      <c r="P53" s="44" t="s">
        <v>120</v>
      </c>
      <c r="Q53" s="42" t="s">
        <v>121</v>
      </c>
      <c r="R53" s="44" t="s">
        <v>145</v>
      </c>
      <c r="S53" s="44" t="s">
        <v>120</v>
      </c>
      <c r="T53" s="44" t="s">
        <v>121</v>
      </c>
      <c r="U53" s="43" t="s">
        <v>145</v>
      </c>
      <c r="V53" s="44" t="s">
        <v>120</v>
      </c>
      <c r="W53" s="42" t="s">
        <v>121</v>
      </c>
      <c r="X53" s="44" t="s">
        <v>145</v>
      </c>
      <c r="Y53" s="44" t="s">
        <v>120</v>
      </c>
      <c r="Z53" s="44" t="s">
        <v>121</v>
      </c>
      <c r="AA53" s="43" t="s">
        <v>145</v>
      </c>
      <c r="AB53" s="44" t="s">
        <v>120</v>
      </c>
      <c r="AC53" s="42" t="s">
        <v>121</v>
      </c>
      <c r="AD53" s="44" t="s">
        <v>145</v>
      </c>
      <c r="AE53" s="44" t="s">
        <v>120</v>
      </c>
      <c r="AF53" s="44" t="s">
        <v>121</v>
      </c>
      <c r="AG53" s="43" t="s">
        <v>145</v>
      </c>
      <c r="AH53" s="44" t="s">
        <v>120</v>
      </c>
      <c r="AI53" s="42" t="s">
        <v>121</v>
      </c>
      <c r="AJ53" s="44" t="s">
        <v>145</v>
      </c>
      <c r="AK53" s="44" t="s">
        <v>120</v>
      </c>
      <c r="AL53" s="44" t="s">
        <v>121</v>
      </c>
      <c r="AM53" s="43" t="s">
        <v>145</v>
      </c>
      <c r="AN53" s="44" t="s">
        <v>120</v>
      </c>
      <c r="AO53" s="42" t="s">
        <v>121</v>
      </c>
      <c r="AP53" s="44" t="s">
        <v>145</v>
      </c>
      <c r="AQ53" s="44" t="s">
        <v>120</v>
      </c>
      <c r="AR53" s="44" t="s">
        <v>121</v>
      </c>
      <c r="AS53" s="43" t="s">
        <v>145</v>
      </c>
      <c r="AT53" s="44" t="s">
        <v>120</v>
      </c>
      <c r="AU53" s="42" t="s">
        <v>121</v>
      </c>
      <c r="AV53" s="44" t="s">
        <v>145</v>
      </c>
      <c r="AW53" s="44" t="s">
        <v>120</v>
      </c>
      <c r="AX53" s="44" t="s">
        <v>121</v>
      </c>
      <c r="AY53" s="43" t="s">
        <v>145</v>
      </c>
      <c r="AZ53" s="44" t="s">
        <v>120</v>
      </c>
      <c r="BA53" s="42" t="s">
        <v>121</v>
      </c>
      <c r="BB53" s="44" t="s">
        <v>145</v>
      </c>
      <c r="BC53" s="44" t="s">
        <v>120</v>
      </c>
      <c r="BD53" s="44" t="s">
        <v>121</v>
      </c>
      <c r="BE53" s="43" t="s">
        <v>145</v>
      </c>
      <c r="BF53" s="44" t="s">
        <v>120</v>
      </c>
      <c r="BG53" s="42" t="s">
        <v>121</v>
      </c>
      <c r="BH53" s="44" t="s">
        <v>145</v>
      </c>
      <c r="BI53" s="44" t="s">
        <v>120</v>
      </c>
      <c r="BJ53" s="44" t="s">
        <v>121</v>
      </c>
      <c r="BK53" s="43" t="s">
        <v>145</v>
      </c>
      <c r="BL53" s="44" t="s">
        <v>120</v>
      </c>
      <c r="BM53" s="42" t="s">
        <v>121</v>
      </c>
      <c r="BN53" s="44" t="s">
        <v>145</v>
      </c>
      <c r="BO53" s="44" t="s">
        <v>120</v>
      </c>
      <c r="BP53" s="44" t="s">
        <v>121</v>
      </c>
      <c r="BQ53" s="43" t="s">
        <v>145</v>
      </c>
      <c r="BR53" s="44" t="s">
        <v>120</v>
      </c>
      <c r="BS53" s="42" t="s">
        <v>121</v>
      </c>
      <c r="BT53" s="44" t="s">
        <v>145</v>
      </c>
      <c r="BU53" s="44" t="s">
        <v>120</v>
      </c>
      <c r="BV53" s="44" t="s">
        <v>121</v>
      </c>
      <c r="BW53" s="44" t="s">
        <v>145</v>
      </c>
      <c r="BX53" s="44" t="s">
        <v>120</v>
      </c>
      <c r="BY53" s="44" t="s">
        <v>121</v>
      </c>
      <c r="BZ53" s="44" t="s">
        <v>145</v>
      </c>
      <c r="CA53" s="44" t="s">
        <v>120</v>
      </c>
      <c r="CB53" s="44" t="s">
        <v>121</v>
      </c>
    </row>
    <row r="54" spans="2:80">
      <c r="B54" s="45" t="s">
        <v>119</v>
      </c>
      <c r="C54" s="46">
        <v>10528774</v>
      </c>
      <c r="D54" s="46">
        <v>5208492</v>
      </c>
      <c r="E54" s="46">
        <v>5320282</v>
      </c>
      <c r="F54" s="46">
        <v>177419</v>
      </c>
      <c r="G54" s="46">
        <v>88107</v>
      </c>
      <c r="H54" s="47">
        <v>89312</v>
      </c>
      <c r="I54" s="46">
        <v>141567</v>
      </c>
      <c r="J54" s="46">
        <v>71137</v>
      </c>
      <c r="K54" s="47">
        <v>70430</v>
      </c>
      <c r="L54" s="46">
        <v>259288</v>
      </c>
      <c r="M54" s="46">
        <v>126735</v>
      </c>
      <c r="N54" s="47">
        <v>132553</v>
      </c>
      <c r="O54" s="46">
        <v>308767</v>
      </c>
      <c r="P54" s="46">
        <v>154511</v>
      </c>
      <c r="Q54" s="47">
        <v>154256</v>
      </c>
      <c r="R54" s="46">
        <v>386673</v>
      </c>
      <c r="S54" s="46">
        <v>190867</v>
      </c>
      <c r="T54" s="47">
        <v>195806</v>
      </c>
      <c r="U54" s="46">
        <v>378534</v>
      </c>
      <c r="V54" s="46">
        <v>189538</v>
      </c>
      <c r="W54" s="47">
        <v>188996</v>
      </c>
      <c r="X54" s="46">
        <v>428672</v>
      </c>
      <c r="Y54" s="46">
        <v>214258</v>
      </c>
      <c r="Z54" s="47">
        <v>214414</v>
      </c>
      <c r="AA54" s="46">
        <v>494422</v>
      </c>
      <c r="AB54" s="46">
        <v>243639</v>
      </c>
      <c r="AC54" s="47">
        <v>250783</v>
      </c>
      <c r="AD54" s="46">
        <v>348740</v>
      </c>
      <c r="AE54" s="46">
        <v>172309</v>
      </c>
      <c r="AF54" s="47">
        <v>176431</v>
      </c>
      <c r="AG54" s="46">
        <v>367949</v>
      </c>
      <c r="AH54" s="46">
        <v>181911</v>
      </c>
      <c r="AI54" s="47">
        <v>186038</v>
      </c>
      <c r="AJ54" s="46">
        <v>608062</v>
      </c>
      <c r="AK54" s="46">
        <v>297308</v>
      </c>
      <c r="AL54" s="47">
        <v>310754</v>
      </c>
      <c r="AM54" s="46">
        <v>498350</v>
      </c>
      <c r="AN54" s="46">
        <v>244730</v>
      </c>
      <c r="AO54" s="47">
        <v>253620</v>
      </c>
      <c r="AP54" s="46">
        <v>324529</v>
      </c>
      <c r="AQ54" s="46">
        <v>158160</v>
      </c>
      <c r="AR54" s="47">
        <v>166369</v>
      </c>
      <c r="AS54" s="46">
        <v>398627</v>
      </c>
      <c r="AT54" s="46">
        <v>193539</v>
      </c>
      <c r="AU54" s="47">
        <v>205088</v>
      </c>
      <c r="AV54" s="46">
        <v>505605</v>
      </c>
      <c r="AW54" s="46">
        <v>251346</v>
      </c>
      <c r="AX54" s="47">
        <v>254259</v>
      </c>
      <c r="AY54" s="46">
        <v>575846</v>
      </c>
      <c r="AZ54" s="46">
        <v>283662</v>
      </c>
      <c r="BA54" s="47">
        <v>292184</v>
      </c>
      <c r="BB54" s="46">
        <v>458908</v>
      </c>
      <c r="BC54" s="46">
        <v>232056</v>
      </c>
      <c r="BD54" s="47">
        <v>226852</v>
      </c>
      <c r="BE54" s="46">
        <v>264256</v>
      </c>
      <c r="BF54" s="46">
        <v>135604</v>
      </c>
      <c r="BG54" s="47">
        <v>128652</v>
      </c>
      <c r="BH54" s="46">
        <v>439555</v>
      </c>
      <c r="BI54" s="46">
        <v>221913</v>
      </c>
      <c r="BJ54" s="47">
        <v>217642</v>
      </c>
      <c r="BK54" s="46">
        <v>413658</v>
      </c>
      <c r="BL54" s="46">
        <v>203341</v>
      </c>
      <c r="BM54" s="47">
        <v>210317</v>
      </c>
      <c r="BN54" s="46">
        <v>546350</v>
      </c>
      <c r="BO54" s="46">
        <v>276675</v>
      </c>
      <c r="BP54" s="47">
        <v>269675</v>
      </c>
      <c r="BQ54" s="46">
        <v>439012</v>
      </c>
      <c r="BR54" s="46">
        <v>212636</v>
      </c>
      <c r="BS54" s="47">
        <v>226376</v>
      </c>
      <c r="BT54" s="46">
        <v>573003</v>
      </c>
      <c r="BU54" s="46">
        <v>275906</v>
      </c>
      <c r="BV54" s="47">
        <v>297097</v>
      </c>
      <c r="BW54" s="46">
        <v>690466</v>
      </c>
      <c r="BX54" s="46">
        <v>338344</v>
      </c>
      <c r="BY54" s="47">
        <v>352122</v>
      </c>
      <c r="BZ54" s="46">
        <v>500516</v>
      </c>
      <c r="CA54" s="46">
        <v>250260</v>
      </c>
      <c r="CB54" s="48">
        <v>250256</v>
      </c>
    </row>
    <row r="55" spans="2:80">
      <c r="B55" s="49" t="s">
        <v>124</v>
      </c>
      <c r="C55" s="41">
        <v>427656</v>
      </c>
      <c r="D55" s="50">
        <v>219497</v>
      </c>
      <c r="E55" s="50">
        <v>208159</v>
      </c>
      <c r="F55" s="41">
        <v>5190</v>
      </c>
      <c r="G55" s="50">
        <v>2676</v>
      </c>
      <c r="H55" s="51">
        <v>2514</v>
      </c>
      <c r="I55" s="41">
        <v>5203</v>
      </c>
      <c r="J55" s="50">
        <v>2632</v>
      </c>
      <c r="K55" s="51">
        <v>2571</v>
      </c>
      <c r="L55" s="41">
        <v>10650</v>
      </c>
      <c r="M55" s="50">
        <v>5419</v>
      </c>
      <c r="N55" s="51">
        <v>5231</v>
      </c>
      <c r="O55" s="41">
        <v>12758</v>
      </c>
      <c r="P55" s="50">
        <v>6561</v>
      </c>
      <c r="Q55" s="51">
        <v>6197</v>
      </c>
      <c r="R55" s="41">
        <v>14350</v>
      </c>
      <c r="S55" s="50">
        <v>7391</v>
      </c>
      <c r="T55" s="51">
        <v>6959</v>
      </c>
      <c r="U55" s="41">
        <v>14260</v>
      </c>
      <c r="V55" s="50">
        <v>7247</v>
      </c>
      <c r="W55" s="51">
        <v>7013</v>
      </c>
      <c r="X55" s="41">
        <v>16333</v>
      </c>
      <c r="Y55" s="50">
        <v>8320</v>
      </c>
      <c r="Z55" s="51">
        <v>8013</v>
      </c>
      <c r="AA55" s="41">
        <v>21563</v>
      </c>
      <c r="AB55" s="50">
        <v>11066</v>
      </c>
      <c r="AC55" s="51">
        <v>10497</v>
      </c>
      <c r="AD55" s="41">
        <v>13242</v>
      </c>
      <c r="AE55" s="50">
        <v>6766</v>
      </c>
      <c r="AF55" s="51">
        <v>6476</v>
      </c>
      <c r="AG55" s="41">
        <v>14169</v>
      </c>
      <c r="AH55" s="50">
        <v>7275</v>
      </c>
      <c r="AI55" s="51">
        <v>6894</v>
      </c>
      <c r="AJ55" s="41">
        <v>24764</v>
      </c>
      <c r="AK55" s="50">
        <v>12677</v>
      </c>
      <c r="AL55" s="51">
        <v>12087</v>
      </c>
      <c r="AM55" s="41">
        <v>21115</v>
      </c>
      <c r="AN55" s="50">
        <v>10824</v>
      </c>
      <c r="AO55" s="51">
        <v>10291</v>
      </c>
      <c r="AP55" s="41">
        <v>11802</v>
      </c>
      <c r="AQ55" s="50">
        <v>6114</v>
      </c>
      <c r="AR55" s="51">
        <v>5688</v>
      </c>
      <c r="AS55" s="41">
        <v>17841</v>
      </c>
      <c r="AT55" s="50">
        <v>9248</v>
      </c>
      <c r="AU55" s="51">
        <v>8593</v>
      </c>
      <c r="AV55" s="41">
        <v>19249</v>
      </c>
      <c r="AW55" s="50">
        <v>9942</v>
      </c>
      <c r="AX55" s="51">
        <v>9307</v>
      </c>
      <c r="AY55" s="41">
        <v>25593</v>
      </c>
      <c r="AZ55" s="50">
        <v>13138</v>
      </c>
      <c r="BA55" s="51">
        <v>12455</v>
      </c>
      <c r="BB55" s="41">
        <v>22299</v>
      </c>
      <c r="BC55" s="50">
        <v>11394</v>
      </c>
      <c r="BD55" s="51">
        <v>10905</v>
      </c>
      <c r="BE55" s="41">
        <v>9374</v>
      </c>
      <c r="BF55" s="50">
        <v>4751</v>
      </c>
      <c r="BG55" s="51">
        <v>4623</v>
      </c>
      <c r="BH55" s="41">
        <v>18557</v>
      </c>
      <c r="BI55" s="50">
        <v>9467</v>
      </c>
      <c r="BJ55" s="51">
        <v>9090</v>
      </c>
      <c r="BK55" s="41">
        <v>17252</v>
      </c>
      <c r="BL55" s="50">
        <v>8930</v>
      </c>
      <c r="BM55" s="51">
        <v>8322</v>
      </c>
      <c r="BN55" s="41">
        <v>20393</v>
      </c>
      <c r="BO55" s="50">
        <v>10355</v>
      </c>
      <c r="BP55" s="51">
        <v>10038</v>
      </c>
      <c r="BQ55" s="41">
        <v>18699</v>
      </c>
      <c r="BR55" s="50">
        <v>9557</v>
      </c>
      <c r="BS55" s="51">
        <v>9142</v>
      </c>
      <c r="BT55" s="41">
        <v>21572</v>
      </c>
      <c r="BU55" s="50">
        <v>11066</v>
      </c>
      <c r="BV55" s="51">
        <v>10506</v>
      </c>
      <c r="BW55" s="41">
        <v>29586</v>
      </c>
      <c r="BX55" s="50">
        <v>15303</v>
      </c>
      <c r="BY55" s="51">
        <v>14283</v>
      </c>
      <c r="BZ55" s="41">
        <v>21842</v>
      </c>
      <c r="CA55" s="50">
        <v>11378</v>
      </c>
      <c r="CB55" s="52">
        <v>10464</v>
      </c>
    </row>
    <row r="56" spans="2:80">
      <c r="B56" s="49" t="s">
        <v>125</v>
      </c>
      <c r="C56" s="41">
        <v>416580</v>
      </c>
      <c r="D56" s="50">
        <v>214967</v>
      </c>
      <c r="E56" s="50">
        <v>201613</v>
      </c>
      <c r="F56" s="41">
        <v>5767</v>
      </c>
      <c r="G56" s="50">
        <v>2978</v>
      </c>
      <c r="H56" s="51">
        <v>2789</v>
      </c>
      <c r="I56" s="41">
        <v>4427</v>
      </c>
      <c r="J56" s="50">
        <v>2240</v>
      </c>
      <c r="K56" s="51">
        <v>2187</v>
      </c>
      <c r="L56" s="41">
        <v>9762</v>
      </c>
      <c r="M56" s="50">
        <v>5004</v>
      </c>
      <c r="N56" s="51">
        <v>4758</v>
      </c>
      <c r="O56" s="41">
        <v>12236</v>
      </c>
      <c r="P56" s="50">
        <v>6191</v>
      </c>
      <c r="Q56" s="51">
        <v>6045</v>
      </c>
      <c r="R56" s="41">
        <v>13981</v>
      </c>
      <c r="S56" s="50">
        <v>7121</v>
      </c>
      <c r="T56" s="51">
        <v>6860</v>
      </c>
      <c r="U56" s="41">
        <v>13709</v>
      </c>
      <c r="V56" s="50">
        <v>7008</v>
      </c>
      <c r="W56" s="51">
        <v>6701</v>
      </c>
      <c r="X56" s="41">
        <v>15706</v>
      </c>
      <c r="Y56" s="50">
        <v>8084</v>
      </c>
      <c r="Z56" s="51">
        <v>7622</v>
      </c>
      <c r="AA56" s="41">
        <v>21532</v>
      </c>
      <c r="AB56" s="50">
        <v>11185</v>
      </c>
      <c r="AC56" s="51">
        <v>10347</v>
      </c>
      <c r="AD56" s="41">
        <v>12825</v>
      </c>
      <c r="AE56" s="50">
        <v>6605</v>
      </c>
      <c r="AF56" s="51">
        <v>6220</v>
      </c>
      <c r="AG56" s="41">
        <v>14834</v>
      </c>
      <c r="AH56" s="50">
        <v>7579</v>
      </c>
      <c r="AI56" s="51">
        <v>7255</v>
      </c>
      <c r="AJ56" s="41">
        <v>27396</v>
      </c>
      <c r="AK56" s="50">
        <v>14158</v>
      </c>
      <c r="AL56" s="51">
        <v>13238</v>
      </c>
      <c r="AM56" s="41">
        <v>20934</v>
      </c>
      <c r="AN56" s="50">
        <v>10788</v>
      </c>
      <c r="AO56" s="51">
        <v>10146</v>
      </c>
      <c r="AP56" s="41">
        <v>12226</v>
      </c>
      <c r="AQ56" s="50">
        <v>6257</v>
      </c>
      <c r="AR56" s="51">
        <v>5969</v>
      </c>
      <c r="AS56" s="41">
        <v>16474</v>
      </c>
      <c r="AT56" s="50">
        <v>8432</v>
      </c>
      <c r="AU56" s="51">
        <v>8042</v>
      </c>
      <c r="AV56" s="41">
        <v>22770</v>
      </c>
      <c r="AW56" s="50">
        <v>11814</v>
      </c>
      <c r="AX56" s="51">
        <v>10956</v>
      </c>
      <c r="AY56" s="41">
        <v>24440</v>
      </c>
      <c r="AZ56" s="50">
        <v>12627</v>
      </c>
      <c r="BA56" s="51">
        <v>11813</v>
      </c>
      <c r="BB56" s="41">
        <v>18243</v>
      </c>
      <c r="BC56" s="50">
        <v>9539</v>
      </c>
      <c r="BD56" s="51">
        <v>8704</v>
      </c>
      <c r="BE56" s="41">
        <v>8986</v>
      </c>
      <c r="BF56" s="50">
        <v>4579</v>
      </c>
      <c r="BG56" s="51">
        <v>4407</v>
      </c>
      <c r="BH56" s="41">
        <v>15901</v>
      </c>
      <c r="BI56" s="50">
        <v>8291</v>
      </c>
      <c r="BJ56" s="51">
        <v>7610</v>
      </c>
      <c r="BK56" s="41">
        <v>15708</v>
      </c>
      <c r="BL56" s="50">
        <v>8059</v>
      </c>
      <c r="BM56" s="51">
        <v>7649</v>
      </c>
      <c r="BN56" s="41">
        <v>18217</v>
      </c>
      <c r="BO56" s="50">
        <v>9402</v>
      </c>
      <c r="BP56" s="51">
        <v>8815</v>
      </c>
      <c r="BQ56" s="41">
        <v>19551</v>
      </c>
      <c r="BR56" s="50">
        <v>10136</v>
      </c>
      <c r="BS56" s="51">
        <v>9415</v>
      </c>
      <c r="BT56" s="41">
        <v>20775</v>
      </c>
      <c r="BU56" s="50">
        <v>10751</v>
      </c>
      <c r="BV56" s="51">
        <v>10024</v>
      </c>
      <c r="BW56" s="41">
        <v>29983</v>
      </c>
      <c r="BX56" s="50">
        <v>15616</v>
      </c>
      <c r="BY56" s="51">
        <v>14367</v>
      </c>
      <c r="BZ56" s="41">
        <v>20197</v>
      </c>
      <c r="CA56" s="50">
        <v>10523</v>
      </c>
      <c r="CB56" s="52">
        <v>9674</v>
      </c>
    </row>
    <row r="57" spans="2:80">
      <c r="B57" s="49" t="s">
        <v>126</v>
      </c>
      <c r="C57" s="41">
        <v>549067</v>
      </c>
      <c r="D57" s="50">
        <v>285533</v>
      </c>
      <c r="E57" s="50">
        <v>263534</v>
      </c>
      <c r="F57" s="41">
        <v>8637</v>
      </c>
      <c r="G57" s="50">
        <v>4523</v>
      </c>
      <c r="H57" s="51">
        <v>4114</v>
      </c>
      <c r="I57" s="41">
        <v>5487</v>
      </c>
      <c r="J57" s="50">
        <v>2855</v>
      </c>
      <c r="K57" s="51">
        <v>2632</v>
      </c>
      <c r="L57" s="41">
        <v>11780</v>
      </c>
      <c r="M57" s="50">
        <v>6148</v>
      </c>
      <c r="N57" s="51">
        <v>5632</v>
      </c>
      <c r="O57" s="41">
        <v>14591</v>
      </c>
      <c r="P57" s="50">
        <v>7382</v>
      </c>
      <c r="Q57" s="51">
        <v>7209</v>
      </c>
      <c r="R57" s="41">
        <v>19761</v>
      </c>
      <c r="S57" s="50">
        <v>10284</v>
      </c>
      <c r="T57" s="51">
        <v>9477</v>
      </c>
      <c r="U57" s="41">
        <v>17347</v>
      </c>
      <c r="V57" s="50">
        <v>8981</v>
      </c>
      <c r="W57" s="51">
        <v>8366</v>
      </c>
      <c r="X57" s="41">
        <v>21336</v>
      </c>
      <c r="Y57" s="50">
        <v>11265</v>
      </c>
      <c r="Z57" s="51">
        <v>10071</v>
      </c>
      <c r="AA57" s="41">
        <v>24926</v>
      </c>
      <c r="AB57" s="50">
        <v>12760</v>
      </c>
      <c r="AC57" s="51">
        <v>12166</v>
      </c>
      <c r="AD57" s="41">
        <v>17051</v>
      </c>
      <c r="AE57" s="50">
        <v>8899</v>
      </c>
      <c r="AF57" s="51">
        <v>8152</v>
      </c>
      <c r="AG57" s="41">
        <v>20784</v>
      </c>
      <c r="AH57" s="50">
        <v>10808</v>
      </c>
      <c r="AI57" s="51">
        <v>9976</v>
      </c>
      <c r="AJ57" s="41">
        <v>40936</v>
      </c>
      <c r="AK57" s="50">
        <v>21436</v>
      </c>
      <c r="AL57" s="51">
        <v>19500</v>
      </c>
      <c r="AM57" s="41">
        <v>26854</v>
      </c>
      <c r="AN57" s="50">
        <v>13769</v>
      </c>
      <c r="AO57" s="51">
        <v>13085</v>
      </c>
      <c r="AP57" s="41">
        <v>16227</v>
      </c>
      <c r="AQ57" s="50">
        <v>8376</v>
      </c>
      <c r="AR57" s="51">
        <v>7851</v>
      </c>
      <c r="AS57" s="41">
        <v>19021</v>
      </c>
      <c r="AT57" s="50">
        <v>9732</v>
      </c>
      <c r="AU57" s="51">
        <v>9289</v>
      </c>
      <c r="AV57" s="41">
        <v>35906</v>
      </c>
      <c r="AW57" s="50">
        <v>19023</v>
      </c>
      <c r="AX57" s="51">
        <v>16883</v>
      </c>
      <c r="AY57" s="41">
        <v>29989</v>
      </c>
      <c r="AZ57" s="50">
        <v>15436</v>
      </c>
      <c r="BA57" s="51">
        <v>14553</v>
      </c>
      <c r="BB57" s="41">
        <v>20715</v>
      </c>
      <c r="BC57" s="50">
        <v>10809</v>
      </c>
      <c r="BD57" s="51">
        <v>9906</v>
      </c>
      <c r="BE57" s="41">
        <v>11983</v>
      </c>
      <c r="BF57" s="50">
        <v>6213</v>
      </c>
      <c r="BG57" s="51">
        <v>5770</v>
      </c>
      <c r="BH57" s="41">
        <v>18389</v>
      </c>
      <c r="BI57" s="50">
        <v>9505</v>
      </c>
      <c r="BJ57" s="51">
        <v>8884</v>
      </c>
      <c r="BK57" s="41">
        <v>18583</v>
      </c>
      <c r="BL57" s="50">
        <v>9547</v>
      </c>
      <c r="BM57" s="51">
        <v>9036</v>
      </c>
      <c r="BN57" s="41">
        <v>21820</v>
      </c>
      <c r="BO57" s="50">
        <v>11436</v>
      </c>
      <c r="BP57" s="51">
        <v>10384</v>
      </c>
      <c r="BQ57" s="41">
        <v>26188</v>
      </c>
      <c r="BR57" s="50">
        <v>13567</v>
      </c>
      <c r="BS57" s="51">
        <v>12621</v>
      </c>
      <c r="BT57" s="41">
        <v>33521</v>
      </c>
      <c r="BU57" s="50">
        <v>17855</v>
      </c>
      <c r="BV57" s="51">
        <v>15666</v>
      </c>
      <c r="BW57" s="41">
        <v>40237</v>
      </c>
      <c r="BX57" s="50">
        <v>20691</v>
      </c>
      <c r="BY57" s="51">
        <v>19546</v>
      </c>
      <c r="BZ57" s="41">
        <v>26998</v>
      </c>
      <c r="CA57" s="50">
        <v>14233</v>
      </c>
      <c r="CB57" s="52">
        <v>12765</v>
      </c>
    </row>
    <row r="58" spans="2:80">
      <c r="B58" s="49" t="s">
        <v>127</v>
      </c>
      <c r="C58" s="41">
        <v>662690</v>
      </c>
      <c r="D58" s="50">
        <v>349066</v>
      </c>
      <c r="E58" s="50">
        <v>313624</v>
      </c>
      <c r="F58" s="41">
        <v>10679</v>
      </c>
      <c r="G58" s="50">
        <v>5685</v>
      </c>
      <c r="H58" s="51">
        <v>4994</v>
      </c>
      <c r="I58" s="41">
        <v>7336</v>
      </c>
      <c r="J58" s="50">
        <v>3830</v>
      </c>
      <c r="K58" s="51">
        <v>3506</v>
      </c>
      <c r="L58" s="41">
        <v>13212</v>
      </c>
      <c r="M58" s="50">
        <v>6937</v>
      </c>
      <c r="N58" s="51">
        <v>6275</v>
      </c>
      <c r="O58" s="41">
        <v>17436</v>
      </c>
      <c r="P58" s="50">
        <v>9090</v>
      </c>
      <c r="Q58" s="51">
        <v>8346</v>
      </c>
      <c r="R58" s="41">
        <v>24552</v>
      </c>
      <c r="S58" s="50">
        <v>12778</v>
      </c>
      <c r="T58" s="51">
        <v>11774</v>
      </c>
      <c r="U58" s="41">
        <v>21330</v>
      </c>
      <c r="V58" s="50">
        <v>11153</v>
      </c>
      <c r="W58" s="51">
        <v>10177</v>
      </c>
      <c r="X58" s="41">
        <v>27616</v>
      </c>
      <c r="Y58" s="50">
        <v>14338</v>
      </c>
      <c r="Z58" s="51">
        <v>13278</v>
      </c>
      <c r="AA58" s="41">
        <v>28647</v>
      </c>
      <c r="AB58" s="50">
        <v>14974</v>
      </c>
      <c r="AC58" s="51">
        <v>13673</v>
      </c>
      <c r="AD58" s="41">
        <v>20900</v>
      </c>
      <c r="AE58" s="50">
        <v>10921</v>
      </c>
      <c r="AF58" s="51">
        <v>9979</v>
      </c>
      <c r="AG58" s="41">
        <v>25114</v>
      </c>
      <c r="AH58" s="50">
        <v>13301</v>
      </c>
      <c r="AI58" s="51">
        <v>11813</v>
      </c>
      <c r="AJ58" s="41">
        <v>47213</v>
      </c>
      <c r="AK58" s="50">
        <v>25156</v>
      </c>
      <c r="AL58" s="51">
        <v>22057</v>
      </c>
      <c r="AM58" s="41">
        <v>31479</v>
      </c>
      <c r="AN58" s="50">
        <v>16348</v>
      </c>
      <c r="AO58" s="51">
        <v>15131</v>
      </c>
      <c r="AP58" s="41">
        <v>20176</v>
      </c>
      <c r="AQ58" s="50">
        <v>10395</v>
      </c>
      <c r="AR58" s="51">
        <v>9781</v>
      </c>
      <c r="AS58" s="41">
        <v>21706</v>
      </c>
      <c r="AT58" s="50">
        <v>11221</v>
      </c>
      <c r="AU58" s="51">
        <v>10485</v>
      </c>
      <c r="AV58" s="41">
        <v>41748</v>
      </c>
      <c r="AW58" s="50">
        <v>22345</v>
      </c>
      <c r="AX58" s="51">
        <v>19403</v>
      </c>
      <c r="AY58" s="41">
        <v>36868</v>
      </c>
      <c r="AZ58" s="50">
        <v>19249</v>
      </c>
      <c r="BA58" s="51">
        <v>17619</v>
      </c>
      <c r="BB58" s="41">
        <v>24537</v>
      </c>
      <c r="BC58" s="50">
        <v>12977</v>
      </c>
      <c r="BD58" s="51">
        <v>11560</v>
      </c>
      <c r="BE58" s="41">
        <v>15431</v>
      </c>
      <c r="BF58" s="50">
        <v>8113</v>
      </c>
      <c r="BG58" s="51">
        <v>7318</v>
      </c>
      <c r="BH58" s="41">
        <v>22306</v>
      </c>
      <c r="BI58" s="50">
        <v>11855</v>
      </c>
      <c r="BJ58" s="51">
        <v>10451</v>
      </c>
      <c r="BK58" s="41">
        <v>22989</v>
      </c>
      <c r="BL58" s="50">
        <v>12095</v>
      </c>
      <c r="BM58" s="51">
        <v>10894</v>
      </c>
      <c r="BN58" s="41">
        <v>26676</v>
      </c>
      <c r="BO58" s="50">
        <v>13947</v>
      </c>
      <c r="BP58" s="51">
        <v>12729</v>
      </c>
      <c r="BQ58" s="41">
        <v>29517</v>
      </c>
      <c r="BR58" s="50">
        <v>15490</v>
      </c>
      <c r="BS58" s="51">
        <v>14027</v>
      </c>
      <c r="BT58" s="41">
        <v>44211</v>
      </c>
      <c r="BU58" s="50">
        <v>24080</v>
      </c>
      <c r="BV58" s="51">
        <v>20131</v>
      </c>
      <c r="BW58" s="41">
        <v>46955</v>
      </c>
      <c r="BX58" s="50">
        <v>24358</v>
      </c>
      <c r="BY58" s="51">
        <v>22597</v>
      </c>
      <c r="BZ58" s="41">
        <v>34056</v>
      </c>
      <c r="CA58" s="50">
        <v>18430</v>
      </c>
      <c r="CB58" s="52">
        <v>15626</v>
      </c>
    </row>
    <row r="59" spans="2:80">
      <c r="B59" s="49" t="s">
        <v>128</v>
      </c>
      <c r="C59" s="41">
        <v>698075</v>
      </c>
      <c r="D59" s="50">
        <v>347970</v>
      </c>
      <c r="E59" s="50">
        <v>350105</v>
      </c>
      <c r="F59" s="41">
        <v>13048</v>
      </c>
      <c r="G59" s="50">
        <v>6442</v>
      </c>
      <c r="H59" s="51">
        <v>6606</v>
      </c>
      <c r="I59" s="41">
        <v>8942</v>
      </c>
      <c r="J59" s="50">
        <v>4551</v>
      </c>
      <c r="K59" s="51">
        <v>4391</v>
      </c>
      <c r="L59" s="41">
        <v>15026</v>
      </c>
      <c r="M59" s="50">
        <v>7281</v>
      </c>
      <c r="N59" s="51">
        <v>7745</v>
      </c>
      <c r="O59" s="41">
        <v>20620</v>
      </c>
      <c r="P59" s="50">
        <v>10365</v>
      </c>
      <c r="Q59" s="51">
        <v>10255</v>
      </c>
      <c r="R59" s="41">
        <v>28379</v>
      </c>
      <c r="S59" s="50">
        <v>13770</v>
      </c>
      <c r="T59" s="51">
        <v>14609</v>
      </c>
      <c r="U59" s="41">
        <v>28058</v>
      </c>
      <c r="V59" s="50">
        <v>13663</v>
      </c>
      <c r="W59" s="51">
        <v>14395</v>
      </c>
      <c r="X59" s="41">
        <v>28844</v>
      </c>
      <c r="Y59" s="50">
        <v>14524</v>
      </c>
      <c r="Z59" s="51">
        <v>14320</v>
      </c>
      <c r="AA59" s="41">
        <v>34317</v>
      </c>
      <c r="AB59" s="50">
        <v>16613</v>
      </c>
      <c r="AC59" s="51">
        <v>17704</v>
      </c>
      <c r="AD59" s="41">
        <v>21191</v>
      </c>
      <c r="AE59" s="50">
        <v>10571</v>
      </c>
      <c r="AF59" s="51">
        <v>10620</v>
      </c>
      <c r="AG59" s="41">
        <v>25101</v>
      </c>
      <c r="AH59" s="50">
        <v>12836</v>
      </c>
      <c r="AI59" s="51">
        <v>12265</v>
      </c>
      <c r="AJ59" s="41">
        <v>41382</v>
      </c>
      <c r="AK59" s="50">
        <v>21323</v>
      </c>
      <c r="AL59" s="51">
        <v>20059</v>
      </c>
      <c r="AM59" s="41">
        <v>30432</v>
      </c>
      <c r="AN59" s="50">
        <v>15259</v>
      </c>
      <c r="AO59" s="51">
        <v>15173</v>
      </c>
      <c r="AP59" s="41">
        <v>23433</v>
      </c>
      <c r="AQ59" s="50">
        <v>11168</v>
      </c>
      <c r="AR59" s="51">
        <v>12265</v>
      </c>
      <c r="AS59" s="41">
        <v>25231</v>
      </c>
      <c r="AT59" s="50">
        <v>12031</v>
      </c>
      <c r="AU59" s="51">
        <v>13200</v>
      </c>
      <c r="AV59" s="41">
        <v>33806</v>
      </c>
      <c r="AW59" s="50">
        <v>17268</v>
      </c>
      <c r="AX59" s="51">
        <v>16538</v>
      </c>
      <c r="AY59" s="41">
        <v>37926</v>
      </c>
      <c r="AZ59" s="50">
        <v>19215</v>
      </c>
      <c r="BA59" s="51">
        <v>18711</v>
      </c>
      <c r="BB59" s="41">
        <v>26551</v>
      </c>
      <c r="BC59" s="50">
        <v>13535</v>
      </c>
      <c r="BD59" s="51">
        <v>13016</v>
      </c>
      <c r="BE59" s="41">
        <v>16424</v>
      </c>
      <c r="BF59" s="50">
        <v>8528</v>
      </c>
      <c r="BG59" s="51">
        <v>7896</v>
      </c>
      <c r="BH59" s="41">
        <v>25121</v>
      </c>
      <c r="BI59" s="50">
        <v>12510</v>
      </c>
      <c r="BJ59" s="51">
        <v>12611</v>
      </c>
      <c r="BK59" s="41">
        <v>28502</v>
      </c>
      <c r="BL59" s="50">
        <v>14079</v>
      </c>
      <c r="BM59" s="51">
        <v>14423</v>
      </c>
      <c r="BN59" s="41">
        <v>37597</v>
      </c>
      <c r="BO59" s="50">
        <v>17991</v>
      </c>
      <c r="BP59" s="51">
        <v>19606</v>
      </c>
      <c r="BQ59" s="41">
        <v>28334</v>
      </c>
      <c r="BR59" s="50">
        <v>13919</v>
      </c>
      <c r="BS59" s="51">
        <v>14415</v>
      </c>
      <c r="BT59" s="41">
        <v>38902</v>
      </c>
      <c r="BU59" s="50">
        <v>18979</v>
      </c>
      <c r="BV59" s="51">
        <v>19923</v>
      </c>
      <c r="BW59" s="41">
        <v>46629</v>
      </c>
      <c r="BX59" s="50">
        <v>23580</v>
      </c>
      <c r="BY59" s="51">
        <v>23049</v>
      </c>
      <c r="BZ59" s="41">
        <v>34279</v>
      </c>
      <c r="CA59" s="50">
        <v>17969</v>
      </c>
      <c r="CB59" s="52">
        <v>16310</v>
      </c>
    </row>
    <row r="60" spans="2:80">
      <c r="B60" s="49" t="s">
        <v>129</v>
      </c>
      <c r="C60" s="41">
        <v>890200</v>
      </c>
      <c r="D60" s="50">
        <v>439312</v>
      </c>
      <c r="E60" s="50">
        <v>450888</v>
      </c>
      <c r="F60" s="41">
        <v>15209</v>
      </c>
      <c r="G60" s="50">
        <v>7804</v>
      </c>
      <c r="H60" s="51">
        <v>7405</v>
      </c>
      <c r="I60" s="41">
        <v>11652</v>
      </c>
      <c r="J60" s="50">
        <v>5968</v>
      </c>
      <c r="K60" s="51">
        <v>5684</v>
      </c>
      <c r="L60" s="41">
        <v>21424</v>
      </c>
      <c r="M60" s="50">
        <v>10354</v>
      </c>
      <c r="N60" s="51">
        <v>11070</v>
      </c>
      <c r="O60" s="41">
        <v>26092</v>
      </c>
      <c r="P60" s="50">
        <v>13301</v>
      </c>
      <c r="Q60" s="51">
        <v>12791</v>
      </c>
      <c r="R60" s="41">
        <v>38089</v>
      </c>
      <c r="S60" s="50">
        <v>18387</v>
      </c>
      <c r="T60" s="51">
        <v>19702</v>
      </c>
      <c r="U60" s="41">
        <v>33737</v>
      </c>
      <c r="V60" s="50">
        <v>17562</v>
      </c>
      <c r="W60" s="51">
        <v>16175</v>
      </c>
      <c r="X60" s="41">
        <v>35154</v>
      </c>
      <c r="Y60" s="50">
        <v>17642</v>
      </c>
      <c r="Z60" s="51">
        <v>17512</v>
      </c>
      <c r="AA60" s="41">
        <v>41016</v>
      </c>
      <c r="AB60" s="50">
        <v>20432</v>
      </c>
      <c r="AC60" s="51">
        <v>20584</v>
      </c>
      <c r="AD60" s="41">
        <v>26924</v>
      </c>
      <c r="AE60" s="50">
        <v>13626</v>
      </c>
      <c r="AF60" s="51">
        <v>13298</v>
      </c>
      <c r="AG60" s="41">
        <v>27664</v>
      </c>
      <c r="AH60" s="50">
        <v>14139</v>
      </c>
      <c r="AI60" s="51">
        <v>13525</v>
      </c>
      <c r="AJ60" s="41">
        <v>41572</v>
      </c>
      <c r="AK60" s="50">
        <v>20431</v>
      </c>
      <c r="AL60" s="51">
        <v>21141</v>
      </c>
      <c r="AM60" s="41">
        <v>36757</v>
      </c>
      <c r="AN60" s="50">
        <v>18164</v>
      </c>
      <c r="AO60" s="51">
        <v>18593</v>
      </c>
      <c r="AP60" s="41">
        <v>27724</v>
      </c>
      <c r="AQ60" s="50">
        <v>13685</v>
      </c>
      <c r="AR60" s="51">
        <v>14039</v>
      </c>
      <c r="AS60" s="41">
        <v>36219</v>
      </c>
      <c r="AT60" s="50">
        <v>16905</v>
      </c>
      <c r="AU60" s="51">
        <v>19314</v>
      </c>
      <c r="AV60" s="41">
        <v>35382</v>
      </c>
      <c r="AW60" s="50">
        <v>17654</v>
      </c>
      <c r="AX60" s="51">
        <v>17728</v>
      </c>
      <c r="AY60" s="41">
        <v>47992</v>
      </c>
      <c r="AZ60" s="50">
        <v>23417</v>
      </c>
      <c r="BA60" s="51">
        <v>24575</v>
      </c>
      <c r="BB60" s="41">
        <v>37459</v>
      </c>
      <c r="BC60" s="50">
        <v>18643</v>
      </c>
      <c r="BD60" s="51">
        <v>18816</v>
      </c>
      <c r="BE60" s="41">
        <v>22053</v>
      </c>
      <c r="BF60" s="50">
        <v>11771</v>
      </c>
      <c r="BG60" s="51">
        <v>10282</v>
      </c>
      <c r="BH60" s="41">
        <v>36295</v>
      </c>
      <c r="BI60" s="50">
        <v>18104</v>
      </c>
      <c r="BJ60" s="51">
        <v>18191</v>
      </c>
      <c r="BK60" s="41">
        <v>39887</v>
      </c>
      <c r="BL60" s="50">
        <v>19631</v>
      </c>
      <c r="BM60" s="51">
        <v>20256</v>
      </c>
      <c r="BN60" s="41">
        <v>64837</v>
      </c>
      <c r="BO60" s="50">
        <v>33547</v>
      </c>
      <c r="BP60" s="51">
        <v>31290</v>
      </c>
      <c r="BQ60" s="41">
        <v>36024</v>
      </c>
      <c r="BR60" s="50">
        <v>16810</v>
      </c>
      <c r="BS60" s="51">
        <v>19214</v>
      </c>
      <c r="BT60" s="41">
        <v>51170</v>
      </c>
      <c r="BU60" s="50">
        <v>22818</v>
      </c>
      <c r="BV60" s="51">
        <v>28352</v>
      </c>
      <c r="BW60" s="41">
        <v>58796</v>
      </c>
      <c r="BX60" s="50">
        <v>27844</v>
      </c>
      <c r="BY60" s="51">
        <v>30952</v>
      </c>
      <c r="BZ60" s="41">
        <v>41072</v>
      </c>
      <c r="CA60" s="50">
        <v>20673</v>
      </c>
      <c r="CB60" s="52">
        <v>20399</v>
      </c>
    </row>
    <row r="61" spans="2:80">
      <c r="B61" s="49" t="s">
        <v>130</v>
      </c>
      <c r="C61" s="41">
        <v>966606</v>
      </c>
      <c r="D61" s="50">
        <v>487738</v>
      </c>
      <c r="E61" s="50">
        <v>478868</v>
      </c>
      <c r="F61" s="41">
        <v>13807</v>
      </c>
      <c r="G61" s="50">
        <v>7134</v>
      </c>
      <c r="H61" s="51">
        <v>6673</v>
      </c>
      <c r="I61" s="41">
        <v>12726</v>
      </c>
      <c r="J61" s="50">
        <v>6640</v>
      </c>
      <c r="K61" s="51">
        <v>6086</v>
      </c>
      <c r="L61" s="41">
        <v>25359</v>
      </c>
      <c r="M61" s="50">
        <v>12594</v>
      </c>
      <c r="N61" s="51">
        <v>12765</v>
      </c>
      <c r="O61" s="41">
        <v>28559</v>
      </c>
      <c r="P61" s="50">
        <v>14473</v>
      </c>
      <c r="Q61" s="51">
        <v>14086</v>
      </c>
      <c r="R61" s="41">
        <v>37607</v>
      </c>
      <c r="S61" s="50">
        <v>19127</v>
      </c>
      <c r="T61" s="51">
        <v>18480</v>
      </c>
      <c r="U61" s="41">
        <v>33290</v>
      </c>
      <c r="V61" s="50">
        <v>17192</v>
      </c>
      <c r="W61" s="51">
        <v>16098</v>
      </c>
      <c r="X61" s="41">
        <v>37344</v>
      </c>
      <c r="Y61" s="50">
        <v>19242</v>
      </c>
      <c r="Z61" s="51">
        <v>18102</v>
      </c>
      <c r="AA61" s="41">
        <v>43126</v>
      </c>
      <c r="AB61" s="50">
        <v>21722</v>
      </c>
      <c r="AC61" s="51">
        <v>21404</v>
      </c>
      <c r="AD61" s="41">
        <v>29915</v>
      </c>
      <c r="AE61" s="50">
        <v>15520</v>
      </c>
      <c r="AF61" s="51">
        <v>14395</v>
      </c>
      <c r="AG61" s="41">
        <v>28464</v>
      </c>
      <c r="AH61" s="50">
        <v>14353</v>
      </c>
      <c r="AI61" s="51">
        <v>14111</v>
      </c>
      <c r="AJ61" s="41">
        <v>47054</v>
      </c>
      <c r="AK61" s="50">
        <v>23313</v>
      </c>
      <c r="AL61" s="51">
        <v>23741</v>
      </c>
      <c r="AM61" s="41">
        <v>43527</v>
      </c>
      <c r="AN61" s="50">
        <v>21747</v>
      </c>
      <c r="AO61" s="51">
        <v>21780</v>
      </c>
      <c r="AP61" s="41">
        <v>27462</v>
      </c>
      <c r="AQ61" s="50">
        <v>13850</v>
      </c>
      <c r="AR61" s="51">
        <v>13612</v>
      </c>
      <c r="AS61" s="41">
        <v>41176</v>
      </c>
      <c r="AT61" s="50">
        <v>20114</v>
      </c>
      <c r="AU61" s="51">
        <v>21062</v>
      </c>
      <c r="AV61" s="41">
        <v>37698</v>
      </c>
      <c r="AW61" s="50">
        <v>18763</v>
      </c>
      <c r="AX61" s="51">
        <v>18935</v>
      </c>
      <c r="AY61" s="41">
        <v>55353</v>
      </c>
      <c r="AZ61" s="50">
        <v>27979</v>
      </c>
      <c r="BA61" s="51">
        <v>27374</v>
      </c>
      <c r="BB61" s="41">
        <v>46202</v>
      </c>
      <c r="BC61" s="50">
        <v>23677</v>
      </c>
      <c r="BD61" s="51">
        <v>22525</v>
      </c>
      <c r="BE61" s="41">
        <v>23244</v>
      </c>
      <c r="BF61" s="50">
        <v>12685</v>
      </c>
      <c r="BG61" s="51">
        <v>10559</v>
      </c>
      <c r="BH61" s="41">
        <v>42675</v>
      </c>
      <c r="BI61" s="50">
        <v>21917</v>
      </c>
      <c r="BJ61" s="51">
        <v>20758</v>
      </c>
      <c r="BK61" s="41">
        <v>41355</v>
      </c>
      <c r="BL61" s="50">
        <v>21016</v>
      </c>
      <c r="BM61" s="51">
        <v>20339</v>
      </c>
      <c r="BN61" s="41">
        <v>62543</v>
      </c>
      <c r="BO61" s="50">
        <v>34157</v>
      </c>
      <c r="BP61" s="51">
        <v>28386</v>
      </c>
      <c r="BQ61" s="41">
        <v>40759</v>
      </c>
      <c r="BR61" s="50">
        <v>19463</v>
      </c>
      <c r="BS61" s="51">
        <v>21296</v>
      </c>
      <c r="BT61" s="41">
        <v>56571</v>
      </c>
      <c r="BU61" s="50">
        <v>26345</v>
      </c>
      <c r="BV61" s="51">
        <v>30226</v>
      </c>
      <c r="BW61" s="41">
        <v>64608</v>
      </c>
      <c r="BX61" s="50">
        <v>31299</v>
      </c>
      <c r="BY61" s="51">
        <v>33309</v>
      </c>
      <c r="BZ61" s="41">
        <v>46182</v>
      </c>
      <c r="CA61" s="50">
        <v>23416</v>
      </c>
      <c r="CB61" s="52">
        <v>22766</v>
      </c>
    </row>
    <row r="62" spans="2:80">
      <c r="B62" s="49" t="s">
        <v>131</v>
      </c>
      <c r="C62" s="41">
        <v>918542</v>
      </c>
      <c r="D62" s="50">
        <v>468347</v>
      </c>
      <c r="E62" s="50">
        <v>450195</v>
      </c>
      <c r="F62" s="41">
        <v>13901</v>
      </c>
      <c r="G62" s="50">
        <v>7033</v>
      </c>
      <c r="H62" s="51">
        <v>6868</v>
      </c>
      <c r="I62" s="41">
        <v>12058</v>
      </c>
      <c r="J62" s="50">
        <v>6341</v>
      </c>
      <c r="K62" s="51">
        <v>5717</v>
      </c>
      <c r="L62" s="41">
        <v>24296</v>
      </c>
      <c r="M62" s="50">
        <v>12444</v>
      </c>
      <c r="N62" s="51">
        <v>11852</v>
      </c>
      <c r="O62" s="41">
        <v>28671</v>
      </c>
      <c r="P62" s="50">
        <v>14800</v>
      </c>
      <c r="Q62" s="51">
        <v>13871</v>
      </c>
      <c r="R62" s="41">
        <v>33006</v>
      </c>
      <c r="S62" s="50">
        <v>16768</v>
      </c>
      <c r="T62" s="51">
        <v>16238</v>
      </c>
      <c r="U62" s="41">
        <v>31970</v>
      </c>
      <c r="V62" s="50">
        <v>16871</v>
      </c>
      <c r="W62" s="51">
        <v>15099</v>
      </c>
      <c r="X62" s="41">
        <v>35063</v>
      </c>
      <c r="Y62" s="50">
        <v>18205</v>
      </c>
      <c r="Z62" s="51">
        <v>16858</v>
      </c>
      <c r="AA62" s="41">
        <v>45066</v>
      </c>
      <c r="AB62" s="50">
        <v>22935</v>
      </c>
      <c r="AC62" s="51">
        <v>22131</v>
      </c>
      <c r="AD62" s="41">
        <v>30000</v>
      </c>
      <c r="AE62" s="50">
        <v>15617</v>
      </c>
      <c r="AF62" s="51">
        <v>14383</v>
      </c>
      <c r="AG62" s="41">
        <v>29426</v>
      </c>
      <c r="AH62" s="50">
        <v>14789</v>
      </c>
      <c r="AI62" s="51">
        <v>14637</v>
      </c>
      <c r="AJ62" s="41">
        <v>50307</v>
      </c>
      <c r="AK62" s="50">
        <v>24567</v>
      </c>
      <c r="AL62" s="51">
        <v>25740</v>
      </c>
      <c r="AM62" s="41">
        <v>44574</v>
      </c>
      <c r="AN62" s="50">
        <v>22678</v>
      </c>
      <c r="AO62" s="51">
        <v>21896</v>
      </c>
      <c r="AP62" s="41">
        <v>26922</v>
      </c>
      <c r="AQ62" s="50">
        <v>13646</v>
      </c>
      <c r="AR62" s="51">
        <v>13276</v>
      </c>
      <c r="AS62" s="41">
        <v>39920</v>
      </c>
      <c r="AT62" s="50">
        <v>20188</v>
      </c>
      <c r="AU62" s="51">
        <v>19732</v>
      </c>
      <c r="AV62" s="41">
        <v>39678</v>
      </c>
      <c r="AW62" s="50">
        <v>19058</v>
      </c>
      <c r="AX62" s="51">
        <v>20620</v>
      </c>
      <c r="AY62" s="41">
        <v>51744</v>
      </c>
      <c r="AZ62" s="50">
        <v>26438</v>
      </c>
      <c r="BA62" s="51">
        <v>25306</v>
      </c>
      <c r="BB62" s="41">
        <v>43581</v>
      </c>
      <c r="BC62" s="50">
        <v>23375</v>
      </c>
      <c r="BD62" s="51">
        <v>20206</v>
      </c>
      <c r="BE62" s="41">
        <v>22541</v>
      </c>
      <c r="BF62" s="50">
        <v>12090</v>
      </c>
      <c r="BG62" s="51">
        <v>10451</v>
      </c>
      <c r="BH62" s="41">
        <v>40728</v>
      </c>
      <c r="BI62" s="50">
        <v>21661</v>
      </c>
      <c r="BJ62" s="51">
        <v>19067</v>
      </c>
      <c r="BK62" s="41">
        <v>37133</v>
      </c>
      <c r="BL62" s="50">
        <v>19257</v>
      </c>
      <c r="BM62" s="51">
        <v>17876</v>
      </c>
      <c r="BN62" s="41">
        <v>50965</v>
      </c>
      <c r="BO62" s="50">
        <v>28146</v>
      </c>
      <c r="BP62" s="51">
        <v>22819</v>
      </c>
      <c r="BQ62" s="41">
        <v>38849</v>
      </c>
      <c r="BR62" s="50">
        <v>18382</v>
      </c>
      <c r="BS62" s="51">
        <v>20467</v>
      </c>
      <c r="BT62" s="41">
        <v>47426</v>
      </c>
      <c r="BU62" s="50">
        <v>22753</v>
      </c>
      <c r="BV62" s="51">
        <v>24673</v>
      </c>
      <c r="BW62" s="41">
        <v>59514</v>
      </c>
      <c r="BX62" s="50">
        <v>29227</v>
      </c>
      <c r="BY62" s="51">
        <v>30287</v>
      </c>
      <c r="BZ62" s="41">
        <v>41203</v>
      </c>
      <c r="CA62" s="50">
        <v>21078</v>
      </c>
      <c r="CB62" s="52">
        <v>20125</v>
      </c>
    </row>
    <row r="63" spans="2:80">
      <c r="B63" s="49" t="s">
        <v>132</v>
      </c>
      <c r="C63" s="41">
        <v>953921</v>
      </c>
      <c r="D63" s="50">
        <v>477817</v>
      </c>
      <c r="E63" s="50">
        <v>476104</v>
      </c>
      <c r="F63" s="41">
        <v>16238</v>
      </c>
      <c r="G63" s="50">
        <v>8042</v>
      </c>
      <c r="H63" s="51">
        <v>8196</v>
      </c>
      <c r="I63" s="41">
        <v>12800</v>
      </c>
      <c r="J63" s="50">
        <v>6837</v>
      </c>
      <c r="K63" s="51">
        <v>5963</v>
      </c>
      <c r="L63" s="41">
        <v>24506</v>
      </c>
      <c r="M63" s="50">
        <v>12528</v>
      </c>
      <c r="N63" s="51">
        <v>11978</v>
      </c>
      <c r="O63" s="41">
        <v>28706</v>
      </c>
      <c r="P63" s="50">
        <v>15133</v>
      </c>
      <c r="Q63" s="51">
        <v>13573</v>
      </c>
      <c r="R63" s="41">
        <v>35316</v>
      </c>
      <c r="S63" s="50">
        <v>17480</v>
      </c>
      <c r="T63" s="51">
        <v>17836</v>
      </c>
      <c r="U63" s="41">
        <v>32414</v>
      </c>
      <c r="V63" s="50">
        <v>16874</v>
      </c>
      <c r="W63" s="51">
        <v>15540</v>
      </c>
      <c r="X63" s="41">
        <v>38172</v>
      </c>
      <c r="Y63" s="50">
        <v>19442</v>
      </c>
      <c r="Z63" s="51">
        <v>18730</v>
      </c>
      <c r="AA63" s="41">
        <v>44855</v>
      </c>
      <c r="AB63" s="50">
        <v>23075</v>
      </c>
      <c r="AC63" s="51">
        <v>21780</v>
      </c>
      <c r="AD63" s="41">
        <v>30832</v>
      </c>
      <c r="AE63" s="50">
        <v>15690</v>
      </c>
      <c r="AF63" s="51">
        <v>15142</v>
      </c>
      <c r="AG63" s="41">
        <v>33113</v>
      </c>
      <c r="AH63" s="50">
        <v>16151</v>
      </c>
      <c r="AI63" s="51">
        <v>16962</v>
      </c>
      <c r="AJ63" s="41">
        <v>59036</v>
      </c>
      <c r="AK63" s="50">
        <v>28024</v>
      </c>
      <c r="AL63" s="51">
        <v>31012</v>
      </c>
      <c r="AM63" s="41">
        <v>45281</v>
      </c>
      <c r="AN63" s="50">
        <v>22711</v>
      </c>
      <c r="AO63" s="51">
        <v>22570</v>
      </c>
      <c r="AP63" s="41">
        <v>29284</v>
      </c>
      <c r="AQ63" s="50">
        <v>14686</v>
      </c>
      <c r="AR63" s="51">
        <v>14598</v>
      </c>
      <c r="AS63" s="41">
        <v>36720</v>
      </c>
      <c r="AT63" s="50">
        <v>18894</v>
      </c>
      <c r="AU63" s="51">
        <v>17826</v>
      </c>
      <c r="AV63" s="41">
        <v>50572</v>
      </c>
      <c r="AW63" s="50">
        <v>23789</v>
      </c>
      <c r="AX63" s="51">
        <v>26783</v>
      </c>
      <c r="AY63" s="41">
        <v>49434</v>
      </c>
      <c r="AZ63" s="50">
        <v>24788</v>
      </c>
      <c r="BA63" s="51">
        <v>24646</v>
      </c>
      <c r="BB63" s="41">
        <v>40184</v>
      </c>
      <c r="BC63" s="50">
        <v>21178</v>
      </c>
      <c r="BD63" s="51">
        <v>19006</v>
      </c>
      <c r="BE63" s="41">
        <v>24699</v>
      </c>
      <c r="BF63" s="50">
        <v>12856</v>
      </c>
      <c r="BG63" s="51">
        <v>11843</v>
      </c>
      <c r="BH63" s="41">
        <v>40698</v>
      </c>
      <c r="BI63" s="50">
        <v>21415</v>
      </c>
      <c r="BJ63" s="51">
        <v>19283</v>
      </c>
      <c r="BK63" s="41">
        <v>34865</v>
      </c>
      <c r="BL63" s="50">
        <v>17661</v>
      </c>
      <c r="BM63" s="51">
        <v>17204</v>
      </c>
      <c r="BN63" s="41">
        <v>45175</v>
      </c>
      <c r="BO63" s="50">
        <v>24109</v>
      </c>
      <c r="BP63" s="51">
        <v>21066</v>
      </c>
      <c r="BQ63" s="41">
        <v>42022</v>
      </c>
      <c r="BR63" s="50">
        <v>20040</v>
      </c>
      <c r="BS63" s="51">
        <v>21982</v>
      </c>
      <c r="BT63" s="41">
        <v>52445</v>
      </c>
      <c r="BU63" s="50">
        <v>24076</v>
      </c>
      <c r="BV63" s="51">
        <v>28369</v>
      </c>
      <c r="BW63" s="41">
        <v>63150</v>
      </c>
      <c r="BX63" s="50">
        <v>30858</v>
      </c>
      <c r="BY63" s="51">
        <v>32292</v>
      </c>
      <c r="BZ63" s="41">
        <v>43404</v>
      </c>
      <c r="CA63" s="50">
        <v>21480</v>
      </c>
      <c r="CB63" s="52">
        <v>21924</v>
      </c>
    </row>
    <row r="64" spans="2:80">
      <c r="B64" s="49" t="s">
        <v>133</v>
      </c>
      <c r="C64" s="41">
        <v>864018</v>
      </c>
      <c r="D64" s="50">
        <v>433336</v>
      </c>
      <c r="E64" s="50">
        <v>430682</v>
      </c>
      <c r="F64" s="41">
        <v>15245</v>
      </c>
      <c r="G64" s="50">
        <v>7746</v>
      </c>
      <c r="H64" s="51">
        <v>7499</v>
      </c>
      <c r="I64" s="41">
        <v>11848</v>
      </c>
      <c r="J64" s="50">
        <v>6095</v>
      </c>
      <c r="K64" s="51">
        <v>5753</v>
      </c>
      <c r="L64" s="41">
        <v>20458</v>
      </c>
      <c r="M64" s="50">
        <v>10362</v>
      </c>
      <c r="N64" s="51">
        <v>10096</v>
      </c>
      <c r="O64" s="41">
        <v>25081</v>
      </c>
      <c r="P64" s="50">
        <v>12915</v>
      </c>
      <c r="Q64" s="51">
        <v>12166</v>
      </c>
      <c r="R64" s="41">
        <v>32468</v>
      </c>
      <c r="S64" s="50">
        <v>16261</v>
      </c>
      <c r="T64" s="51">
        <v>16207</v>
      </c>
      <c r="U64" s="41">
        <v>29290</v>
      </c>
      <c r="V64" s="50">
        <v>15125</v>
      </c>
      <c r="W64" s="51">
        <v>14165</v>
      </c>
      <c r="X64" s="41">
        <v>36848</v>
      </c>
      <c r="Y64" s="50">
        <v>18623</v>
      </c>
      <c r="Z64" s="51">
        <v>18225</v>
      </c>
      <c r="AA64" s="41">
        <v>37429</v>
      </c>
      <c r="AB64" s="50">
        <v>18862</v>
      </c>
      <c r="AC64" s="51">
        <v>18567</v>
      </c>
      <c r="AD64" s="41">
        <v>27498</v>
      </c>
      <c r="AE64" s="50">
        <v>13833</v>
      </c>
      <c r="AF64" s="51">
        <v>13665</v>
      </c>
      <c r="AG64" s="41">
        <v>31107</v>
      </c>
      <c r="AH64" s="50">
        <v>15184</v>
      </c>
      <c r="AI64" s="51">
        <v>15923</v>
      </c>
      <c r="AJ64" s="41">
        <v>53342</v>
      </c>
      <c r="AK64" s="50">
        <v>26385</v>
      </c>
      <c r="AL64" s="51">
        <v>26957</v>
      </c>
      <c r="AM64" s="41">
        <v>39365</v>
      </c>
      <c r="AN64" s="50">
        <v>19610</v>
      </c>
      <c r="AO64" s="51">
        <v>19755</v>
      </c>
      <c r="AP64" s="41">
        <v>25585</v>
      </c>
      <c r="AQ64" s="50">
        <v>12807</v>
      </c>
      <c r="AR64" s="51">
        <v>12778</v>
      </c>
      <c r="AS64" s="41">
        <v>29391</v>
      </c>
      <c r="AT64" s="50">
        <v>14738</v>
      </c>
      <c r="AU64" s="51">
        <v>14653</v>
      </c>
      <c r="AV64" s="41">
        <v>48374</v>
      </c>
      <c r="AW64" s="50">
        <v>24523</v>
      </c>
      <c r="AX64" s="51">
        <v>23851</v>
      </c>
      <c r="AY64" s="41">
        <v>45511</v>
      </c>
      <c r="AZ64" s="50">
        <v>22233</v>
      </c>
      <c r="BA64" s="51">
        <v>23278</v>
      </c>
      <c r="BB64" s="41">
        <v>37906</v>
      </c>
      <c r="BC64" s="50">
        <v>19347</v>
      </c>
      <c r="BD64" s="51">
        <v>18559</v>
      </c>
      <c r="BE64" s="41">
        <v>25366</v>
      </c>
      <c r="BF64" s="50">
        <v>13204</v>
      </c>
      <c r="BG64" s="51">
        <v>12162</v>
      </c>
      <c r="BH64" s="41">
        <v>38543</v>
      </c>
      <c r="BI64" s="50">
        <v>20004</v>
      </c>
      <c r="BJ64" s="51">
        <v>18539</v>
      </c>
      <c r="BK64" s="41">
        <v>30357</v>
      </c>
      <c r="BL64" s="50">
        <v>15021</v>
      </c>
      <c r="BM64" s="51">
        <v>15336</v>
      </c>
      <c r="BN64" s="41">
        <v>39151</v>
      </c>
      <c r="BO64" s="50">
        <v>19942</v>
      </c>
      <c r="BP64" s="51">
        <v>19209</v>
      </c>
      <c r="BQ64" s="41">
        <v>34895</v>
      </c>
      <c r="BR64" s="50">
        <v>17289</v>
      </c>
      <c r="BS64" s="51">
        <v>17606</v>
      </c>
      <c r="BT64" s="41">
        <v>49891</v>
      </c>
      <c r="BU64" s="50">
        <v>24471</v>
      </c>
      <c r="BV64" s="51">
        <v>25420</v>
      </c>
      <c r="BW64" s="41">
        <v>56761</v>
      </c>
      <c r="BX64" s="50">
        <v>28020</v>
      </c>
      <c r="BY64" s="51">
        <v>28741</v>
      </c>
      <c r="BZ64" s="41">
        <v>42308</v>
      </c>
      <c r="CA64" s="50">
        <v>20736</v>
      </c>
      <c r="CB64" s="52">
        <v>21572</v>
      </c>
    </row>
    <row r="65" spans="2:80">
      <c r="B65" s="49" t="s">
        <v>134</v>
      </c>
      <c r="C65" s="41">
        <v>903056</v>
      </c>
      <c r="D65" s="50">
        <v>437677</v>
      </c>
      <c r="E65" s="50">
        <v>465379</v>
      </c>
      <c r="F65" s="41">
        <v>15546</v>
      </c>
      <c r="G65" s="50">
        <v>7783</v>
      </c>
      <c r="H65" s="51">
        <v>7763</v>
      </c>
      <c r="I65" s="41">
        <v>12958</v>
      </c>
      <c r="J65" s="50">
        <v>6611</v>
      </c>
      <c r="K65" s="51">
        <v>6347</v>
      </c>
      <c r="L65" s="41">
        <v>21201</v>
      </c>
      <c r="M65" s="50">
        <v>10280</v>
      </c>
      <c r="N65" s="51">
        <v>10921</v>
      </c>
      <c r="O65" s="41">
        <v>26124</v>
      </c>
      <c r="P65" s="50">
        <v>13210</v>
      </c>
      <c r="Q65" s="51">
        <v>12914</v>
      </c>
      <c r="R65" s="41">
        <v>33423</v>
      </c>
      <c r="S65" s="50">
        <v>16200</v>
      </c>
      <c r="T65" s="51">
        <v>17223</v>
      </c>
      <c r="U65" s="41">
        <v>32260</v>
      </c>
      <c r="V65" s="50">
        <v>15812</v>
      </c>
      <c r="W65" s="51">
        <v>16448</v>
      </c>
      <c r="X65" s="41">
        <v>39745</v>
      </c>
      <c r="Y65" s="50">
        <v>19606</v>
      </c>
      <c r="Z65" s="51">
        <v>20139</v>
      </c>
      <c r="AA65" s="41">
        <v>39984</v>
      </c>
      <c r="AB65" s="50">
        <v>19308</v>
      </c>
      <c r="AC65" s="51">
        <v>20676</v>
      </c>
      <c r="AD65" s="41">
        <v>30013</v>
      </c>
      <c r="AE65" s="50">
        <v>14333</v>
      </c>
      <c r="AF65" s="51">
        <v>15680</v>
      </c>
      <c r="AG65" s="41">
        <v>34148</v>
      </c>
      <c r="AH65" s="50">
        <v>16325</v>
      </c>
      <c r="AI65" s="51">
        <v>17823</v>
      </c>
      <c r="AJ65" s="41">
        <v>52165</v>
      </c>
      <c r="AK65" s="50">
        <v>25337</v>
      </c>
      <c r="AL65" s="51">
        <v>26828</v>
      </c>
      <c r="AM65" s="41">
        <v>41949</v>
      </c>
      <c r="AN65" s="50">
        <v>20079</v>
      </c>
      <c r="AO65" s="51">
        <v>21870</v>
      </c>
      <c r="AP65" s="41">
        <v>26674</v>
      </c>
      <c r="AQ65" s="50">
        <v>12920</v>
      </c>
      <c r="AR65" s="51">
        <v>13754</v>
      </c>
      <c r="AS65" s="41">
        <v>30339</v>
      </c>
      <c r="AT65" s="50">
        <v>14597</v>
      </c>
      <c r="AU65" s="51">
        <v>15742</v>
      </c>
      <c r="AV65" s="41">
        <v>45097</v>
      </c>
      <c r="AW65" s="50">
        <v>22543</v>
      </c>
      <c r="AX65" s="51">
        <v>22554</v>
      </c>
      <c r="AY65" s="41">
        <v>50768</v>
      </c>
      <c r="AZ65" s="50">
        <v>24192</v>
      </c>
      <c r="BA65" s="51">
        <v>26576</v>
      </c>
      <c r="BB65" s="41">
        <v>41021</v>
      </c>
      <c r="BC65" s="50">
        <v>20121</v>
      </c>
      <c r="BD65" s="51">
        <v>20900</v>
      </c>
      <c r="BE65" s="41">
        <v>25592</v>
      </c>
      <c r="BF65" s="50">
        <v>12922</v>
      </c>
      <c r="BG65" s="51">
        <v>12670</v>
      </c>
      <c r="BH65" s="41">
        <v>40850</v>
      </c>
      <c r="BI65" s="50">
        <v>20201</v>
      </c>
      <c r="BJ65" s="51">
        <v>20649</v>
      </c>
      <c r="BK65" s="41">
        <v>33621</v>
      </c>
      <c r="BL65" s="50">
        <v>15632</v>
      </c>
      <c r="BM65" s="51">
        <v>17989</v>
      </c>
      <c r="BN65" s="41">
        <v>42023</v>
      </c>
      <c r="BO65" s="50">
        <v>19928</v>
      </c>
      <c r="BP65" s="51">
        <v>22095</v>
      </c>
      <c r="BQ65" s="41">
        <v>34732</v>
      </c>
      <c r="BR65" s="50">
        <v>16470</v>
      </c>
      <c r="BS65" s="51">
        <v>18262</v>
      </c>
      <c r="BT65" s="41">
        <v>46546</v>
      </c>
      <c r="BU65" s="50">
        <v>22469</v>
      </c>
      <c r="BV65" s="51">
        <v>24077</v>
      </c>
      <c r="BW65" s="41">
        <v>59785</v>
      </c>
      <c r="BX65" s="50">
        <v>28475</v>
      </c>
      <c r="BY65" s="51">
        <v>31310</v>
      </c>
      <c r="BZ65" s="41">
        <v>46492</v>
      </c>
      <c r="CA65" s="50">
        <v>22323</v>
      </c>
      <c r="CB65" s="52">
        <v>24169</v>
      </c>
    </row>
    <row r="66" spans="2:80">
      <c r="B66" s="49" t="s">
        <v>135</v>
      </c>
      <c r="C66" s="41">
        <v>720116</v>
      </c>
      <c r="D66" s="50">
        <v>346362</v>
      </c>
      <c r="E66" s="50">
        <v>373754</v>
      </c>
      <c r="F66" s="41">
        <v>12257</v>
      </c>
      <c r="G66" s="50">
        <v>6039</v>
      </c>
      <c r="H66" s="51">
        <v>6218</v>
      </c>
      <c r="I66" s="41">
        <v>10461</v>
      </c>
      <c r="J66" s="50">
        <v>5160</v>
      </c>
      <c r="K66" s="51">
        <v>5301</v>
      </c>
      <c r="L66" s="41">
        <v>17133</v>
      </c>
      <c r="M66" s="50">
        <v>8185</v>
      </c>
      <c r="N66" s="51">
        <v>8948</v>
      </c>
      <c r="O66" s="41">
        <v>20387</v>
      </c>
      <c r="P66" s="50">
        <v>9983</v>
      </c>
      <c r="Q66" s="51">
        <v>10404</v>
      </c>
      <c r="R66" s="41">
        <v>25360</v>
      </c>
      <c r="S66" s="50">
        <v>12303</v>
      </c>
      <c r="T66" s="51">
        <v>13057</v>
      </c>
      <c r="U66" s="41">
        <v>26846</v>
      </c>
      <c r="V66" s="50">
        <v>13076</v>
      </c>
      <c r="W66" s="51">
        <v>13770</v>
      </c>
      <c r="X66" s="41">
        <v>31060</v>
      </c>
      <c r="Y66" s="50">
        <v>15369</v>
      </c>
      <c r="Z66" s="51">
        <v>15691</v>
      </c>
      <c r="AA66" s="41">
        <v>32590</v>
      </c>
      <c r="AB66" s="50">
        <v>15603</v>
      </c>
      <c r="AC66" s="51">
        <v>16987</v>
      </c>
      <c r="AD66" s="41">
        <v>25099</v>
      </c>
      <c r="AE66" s="50">
        <v>11795</v>
      </c>
      <c r="AF66" s="51">
        <v>13304</v>
      </c>
      <c r="AG66" s="41">
        <v>26250</v>
      </c>
      <c r="AH66" s="50">
        <v>12992</v>
      </c>
      <c r="AI66" s="51">
        <v>13258</v>
      </c>
      <c r="AJ66" s="41">
        <v>38628</v>
      </c>
      <c r="AK66" s="50">
        <v>18827</v>
      </c>
      <c r="AL66" s="51">
        <v>19801</v>
      </c>
      <c r="AM66" s="41">
        <v>33921</v>
      </c>
      <c r="AN66" s="50">
        <v>16124</v>
      </c>
      <c r="AO66" s="51">
        <v>17797</v>
      </c>
      <c r="AP66" s="41">
        <v>21023</v>
      </c>
      <c r="AQ66" s="50">
        <v>9984</v>
      </c>
      <c r="AR66" s="51">
        <v>11039</v>
      </c>
      <c r="AS66" s="41">
        <v>24143</v>
      </c>
      <c r="AT66" s="50">
        <v>11303</v>
      </c>
      <c r="AU66" s="51">
        <v>12840</v>
      </c>
      <c r="AV66" s="41">
        <v>32818</v>
      </c>
      <c r="AW66" s="50">
        <v>16367</v>
      </c>
      <c r="AX66" s="51">
        <v>16451</v>
      </c>
      <c r="AY66" s="41">
        <v>40431</v>
      </c>
      <c r="AZ66" s="50">
        <v>19335</v>
      </c>
      <c r="BA66" s="51">
        <v>21096</v>
      </c>
      <c r="BB66" s="41">
        <v>34235</v>
      </c>
      <c r="BC66" s="50">
        <v>16465</v>
      </c>
      <c r="BD66" s="51">
        <v>17770</v>
      </c>
      <c r="BE66" s="41">
        <v>19771</v>
      </c>
      <c r="BF66" s="50">
        <v>9830</v>
      </c>
      <c r="BG66" s="51">
        <v>9941</v>
      </c>
      <c r="BH66" s="41">
        <v>32858</v>
      </c>
      <c r="BI66" s="50">
        <v>16228</v>
      </c>
      <c r="BJ66" s="51">
        <v>16630</v>
      </c>
      <c r="BK66" s="41">
        <v>27992</v>
      </c>
      <c r="BL66" s="50">
        <v>13105</v>
      </c>
      <c r="BM66" s="51">
        <v>14887</v>
      </c>
      <c r="BN66" s="41">
        <v>36012</v>
      </c>
      <c r="BO66" s="50">
        <v>16576</v>
      </c>
      <c r="BP66" s="51">
        <v>19436</v>
      </c>
      <c r="BQ66" s="41">
        <v>29363</v>
      </c>
      <c r="BR66" s="50">
        <v>13699</v>
      </c>
      <c r="BS66" s="51">
        <v>15664</v>
      </c>
      <c r="BT66" s="41">
        <v>37160</v>
      </c>
      <c r="BU66" s="50">
        <v>17189</v>
      </c>
      <c r="BV66" s="51">
        <v>19971</v>
      </c>
      <c r="BW66" s="41">
        <v>47814</v>
      </c>
      <c r="BX66" s="50">
        <v>23056</v>
      </c>
      <c r="BY66" s="51">
        <v>24758</v>
      </c>
      <c r="BZ66" s="41">
        <v>36504</v>
      </c>
      <c r="CA66" s="50">
        <v>17769</v>
      </c>
      <c r="CB66" s="52">
        <v>18735</v>
      </c>
    </row>
    <row r="67" spans="2:80">
      <c r="B67" s="49" t="s">
        <v>136</v>
      </c>
      <c r="C67" s="41">
        <v>508822</v>
      </c>
      <c r="D67" s="50">
        <v>245568</v>
      </c>
      <c r="E67" s="50">
        <v>263254</v>
      </c>
      <c r="F67" s="41">
        <v>8956</v>
      </c>
      <c r="G67" s="50">
        <v>4223</v>
      </c>
      <c r="H67" s="51">
        <v>4733</v>
      </c>
      <c r="I67" s="41">
        <v>7570</v>
      </c>
      <c r="J67" s="50">
        <v>3756</v>
      </c>
      <c r="K67" s="51">
        <v>3814</v>
      </c>
      <c r="L67" s="41">
        <v>12644</v>
      </c>
      <c r="M67" s="50">
        <v>5866</v>
      </c>
      <c r="N67" s="51">
        <v>6778</v>
      </c>
      <c r="O67" s="41">
        <v>14739</v>
      </c>
      <c r="P67" s="50">
        <v>7075</v>
      </c>
      <c r="Q67" s="51">
        <v>7664</v>
      </c>
      <c r="R67" s="41">
        <v>16768</v>
      </c>
      <c r="S67" s="50">
        <v>8119</v>
      </c>
      <c r="T67" s="51">
        <v>8649</v>
      </c>
      <c r="U67" s="41">
        <v>19655</v>
      </c>
      <c r="V67" s="50">
        <v>9415</v>
      </c>
      <c r="W67" s="51">
        <v>10240</v>
      </c>
      <c r="X67" s="41">
        <v>21706</v>
      </c>
      <c r="Y67" s="50">
        <v>10519</v>
      </c>
      <c r="Z67" s="51">
        <v>11187</v>
      </c>
      <c r="AA67" s="41">
        <v>24158</v>
      </c>
      <c r="AB67" s="50">
        <v>11299</v>
      </c>
      <c r="AC67" s="51">
        <v>12859</v>
      </c>
      <c r="AD67" s="41">
        <v>19743</v>
      </c>
      <c r="AE67" s="50">
        <v>8997</v>
      </c>
      <c r="AF67" s="51">
        <v>10746</v>
      </c>
      <c r="AG67" s="41">
        <v>17965</v>
      </c>
      <c r="AH67" s="50">
        <v>8855</v>
      </c>
      <c r="AI67" s="51">
        <v>9110</v>
      </c>
      <c r="AJ67" s="41">
        <v>25625</v>
      </c>
      <c r="AK67" s="50">
        <v>12249</v>
      </c>
      <c r="AL67" s="51">
        <v>13376</v>
      </c>
      <c r="AM67" s="41">
        <v>25567</v>
      </c>
      <c r="AN67" s="50">
        <v>11960</v>
      </c>
      <c r="AO67" s="51">
        <v>13607</v>
      </c>
      <c r="AP67" s="41">
        <v>15950</v>
      </c>
      <c r="AQ67" s="50">
        <v>7304</v>
      </c>
      <c r="AR67" s="51">
        <v>8646</v>
      </c>
      <c r="AS67" s="41">
        <v>17836</v>
      </c>
      <c r="AT67" s="50">
        <v>8060</v>
      </c>
      <c r="AU67" s="51">
        <v>9776</v>
      </c>
      <c r="AV67" s="41">
        <v>21397</v>
      </c>
      <c r="AW67" s="50">
        <v>10973</v>
      </c>
      <c r="AX67" s="51">
        <v>10424</v>
      </c>
      <c r="AY67" s="41">
        <v>27483</v>
      </c>
      <c r="AZ67" s="50">
        <v>13526</v>
      </c>
      <c r="BA67" s="51">
        <v>13957</v>
      </c>
      <c r="BB67" s="41">
        <v>23983</v>
      </c>
      <c r="BC67" s="50">
        <v>12084</v>
      </c>
      <c r="BD67" s="51">
        <v>11899</v>
      </c>
      <c r="BE67" s="41">
        <v>13703</v>
      </c>
      <c r="BF67" s="50">
        <v>6879</v>
      </c>
      <c r="BG67" s="51">
        <v>6824</v>
      </c>
      <c r="BH67" s="41">
        <v>22743</v>
      </c>
      <c r="BI67" s="50">
        <v>11168</v>
      </c>
      <c r="BJ67" s="51">
        <v>11575</v>
      </c>
      <c r="BK67" s="41">
        <v>21127</v>
      </c>
      <c r="BL67" s="50">
        <v>9840</v>
      </c>
      <c r="BM67" s="51">
        <v>11287</v>
      </c>
      <c r="BN67" s="41">
        <v>27919</v>
      </c>
      <c r="BO67" s="50">
        <v>13244</v>
      </c>
      <c r="BP67" s="51">
        <v>14675</v>
      </c>
      <c r="BQ67" s="41">
        <v>21044</v>
      </c>
      <c r="BR67" s="50">
        <v>10063</v>
      </c>
      <c r="BS67" s="51">
        <v>10981</v>
      </c>
      <c r="BT67" s="41">
        <v>25626</v>
      </c>
      <c r="BU67" s="50">
        <v>12253</v>
      </c>
      <c r="BV67" s="51">
        <v>13373</v>
      </c>
      <c r="BW67" s="41">
        <v>31192</v>
      </c>
      <c r="BX67" s="50">
        <v>15783</v>
      </c>
      <c r="BY67" s="51">
        <v>15409</v>
      </c>
      <c r="BZ67" s="41">
        <v>23723</v>
      </c>
      <c r="CA67" s="50">
        <v>12058</v>
      </c>
      <c r="CB67" s="52">
        <v>11665</v>
      </c>
    </row>
    <row r="68" spans="2:80">
      <c r="B68" s="49" t="s">
        <v>137</v>
      </c>
      <c r="C68" s="41">
        <v>398352</v>
      </c>
      <c r="D68" s="50">
        <v>192091</v>
      </c>
      <c r="E68" s="50">
        <v>206261</v>
      </c>
      <c r="F68" s="41">
        <v>7916</v>
      </c>
      <c r="G68" s="50">
        <v>3681</v>
      </c>
      <c r="H68" s="51">
        <v>4235</v>
      </c>
      <c r="I68" s="41">
        <v>6410</v>
      </c>
      <c r="J68" s="50">
        <v>2950</v>
      </c>
      <c r="K68" s="51">
        <v>3460</v>
      </c>
      <c r="L68" s="41">
        <v>10885</v>
      </c>
      <c r="M68" s="50">
        <v>4972</v>
      </c>
      <c r="N68" s="51">
        <v>5913</v>
      </c>
      <c r="O68" s="41">
        <v>12347</v>
      </c>
      <c r="P68" s="50">
        <v>5734</v>
      </c>
      <c r="Q68" s="51">
        <v>6613</v>
      </c>
      <c r="R68" s="41">
        <v>13009</v>
      </c>
      <c r="S68" s="50">
        <v>6402</v>
      </c>
      <c r="T68" s="51">
        <v>6607</v>
      </c>
      <c r="U68" s="41">
        <v>16935</v>
      </c>
      <c r="V68" s="50">
        <v>8063</v>
      </c>
      <c r="W68" s="51">
        <v>8872</v>
      </c>
      <c r="X68" s="41">
        <v>17163</v>
      </c>
      <c r="Y68" s="50">
        <v>8289</v>
      </c>
      <c r="Z68" s="51">
        <v>8874</v>
      </c>
      <c r="AA68" s="41">
        <v>20688</v>
      </c>
      <c r="AB68" s="50">
        <v>9707</v>
      </c>
      <c r="AC68" s="51">
        <v>10981</v>
      </c>
      <c r="AD68" s="41">
        <v>17212</v>
      </c>
      <c r="AE68" s="50">
        <v>7994</v>
      </c>
      <c r="AF68" s="51">
        <v>9218</v>
      </c>
      <c r="AG68" s="41">
        <v>14464</v>
      </c>
      <c r="AH68" s="50">
        <v>6955</v>
      </c>
      <c r="AI68" s="51">
        <v>7509</v>
      </c>
      <c r="AJ68" s="41">
        <v>20242</v>
      </c>
      <c r="AK68" s="50">
        <v>9202</v>
      </c>
      <c r="AL68" s="51">
        <v>11040</v>
      </c>
      <c r="AM68" s="41">
        <v>21267</v>
      </c>
      <c r="AN68" s="50">
        <v>9896</v>
      </c>
      <c r="AO68" s="51">
        <v>11371</v>
      </c>
      <c r="AP68" s="41">
        <v>14234</v>
      </c>
      <c r="AQ68" s="50">
        <v>6471</v>
      </c>
      <c r="AR68" s="51">
        <v>7763</v>
      </c>
      <c r="AS68" s="41">
        <v>15542</v>
      </c>
      <c r="AT68" s="50">
        <v>7086</v>
      </c>
      <c r="AU68" s="51">
        <v>8456</v>
      </c>
      <c r="AV68" s="41">
        <v>15233</v>
      </c>
      <c r="AW68" s="50">
        <v>7606</v>
      </c>
      <c r="AX68" s="51">
        <v>7627</v>
      </c>
      <c r="AY68" s="41">
        <v>19440</v>
      </c>
      <c r="AZ68" s="50">
        <v>9685</v>
      </c>
      <c r="BA68" s="51">
        <v>9755</v>
      </c>
      <c r="BB68" s="41">
        <v>17108</v>
      </c>
      <c r="BC68" s="50">
        <v>8596</v>
      </c>
      <c r="BD68" s="51">
        <v>8512</v>
      </c>
      <c r="BE68" s="41">
        <v>10137</v>
      </c>
      <c r="BF68" s="50">
        <v>5003</v>
      </c>
      <c r="BG68" s="51">
        <v>5134</v>
      </c>
      <c r="BH68" s="41">
        <v>16642</v>
      </c>
      <c r="BI68" s="50">
        <v>8196</v>
      </c>
      <c r="BJ68" s="51">
        <v>8446</v>
      </c>
      <c r="BK68" s="41">
        <v>17037</v>
      </c>
      <c r="BL68" s="50">
        <v>8141</v>
      </c>
      <c r="BM68" s="51">
        <v>8896</v>
      </c>
      <c r="BN68" s="41">
        <v>21928</v>
      </c>
      <c r="BO68" s="50">
        <v>10640</v>
      </c>
      <c r="BP68" s="51">
        <v>11288</v>
      </c>
      <c r="BQ68" s="41">
        <v>15608</v>
      </c>
      <c r="BR68" s="50">
        <v>7877</v>
      </c>
      <c r="BS68" s="51">
        <v>7731</v>
      </c>
      <c r="BT68" s="41">
        <v>18825</v>
      </c>
      <c r="BU68" s="50">
        <v>9513</v>
      </c>
      <c r="BV68" s="51">
        <v>9312</v>
      </c>
      <c r="BW68" s="41">
        <v>21679</v>
      </c>
      <c r="BX68" s="50">
        <v>11014</v>
      </c>
      <c r="BY68" s="51">
        <v>10665</v>
      </c>
      <c r="BZ68" s="41">
        <v>16401</v>
      </c>
      <c r="CA68" s="50">
        <v>8418</v>
      </c>
      <c r="CB68" s="52">
        <v>7983</v>
      </c>
    </row>
    <row r="69" spans="2:80">
      <c r="B69" s="49" t="s">
        <v>138</v>
      </c>
      <c r="C69" s="41">
        <v>296503</v>
      </c>
      <c r="D69" s="50">
        <v>137699</v>
      </c>
      <c r="E69" s="50">
        <v>158804</v>
      </c>
      <c r="F69" s="41">
        <v>6562</v>
      </c>
      <c r="G69" s="50">
        <v>3005</v>
      </c>
      <c r="H69" s="51">
        <v>3557</v>
      </c>
      <c r="I69" s="41">
        <v>5089</v>
      </c>
      <c r="J69" s="50">
        <v>2272</v>
      </c>
      <c r="K69" s="51">
        <v>2817</v>
      </c>
      <c r="L69" s="41">
        <v>9119</v>
      </c>
      <c r="M69" s="50">
        <v>3974</v>
      </c>
      <c r="N69" s="51">
        <v>5145</v>
      </c>
      <c r="O69" s="41">
        <v>9541</v>
      </c>
      <c r="P69" s="50">
        <v>4321</v>
      </c>
      <c r="Q69" s="51">
        <v>5220</v>
      </c>
      <c r="R69" s="41">
        <v>9727</v>
      </c>
      <c r="S69" s="50">
        <v>4640</v>
      </c>
      <c r="T69" s="51">
        <v>5087</v>
      </c>
      <c r="U69" s="41">
        <v>13023</v>
      </c>
      <c r="V69" s="50">
        <v>6096</v>
      </c>
      <c r="W69" s="51">
        <v>6927</v>
      </c>
      <c r="X69" s="41">
        <v>12580</v>
      </c>
      <c r="Y69" s="50">
        <v>5927</v>
      </c>
      <c r="Z69" s="51">
        <v>6653</v>
      </c>
      <c r="AA69" s="41">
        <v>16170</v>
      </c>
      <c r="AB69" s="50">
        <v>7426</v>
      </c>
      <c r="AC69" s="51">
        <v>8744</v>
      </c>
      <c r="AD69" s="41">
        <v>12911</v>
      </c>
      <c r="AE69" s="50">
        <v>6078</v>
      </c>
      <c r="AF69" s="51">
        <v>6833</v>
      </c>
      <c r="AG69" s="41">
        <v>11563</v>
      </c>
      <c r="AH69" s="50">
        <v>5345</v>
      </c>
      <c r="AI69" s="51">
        <v>6218</v>
      </c>
      <c r="AJ69" s="41">
        <v>16538</v>
      </c>
      <c r="AK69" s="50">
        <v>7022</v>
      </c>
      <c r="AL69" s="51">
        <v>9516</v>
      </c>
      <c r="AM69" s="41">
        <v>16685</v>
      </c>
      <c r="AN69" s="50">
        <v>7890</v>
      </c>
      <c r="AO69" s="51">
        <v>8795</v>
      </c>
      <c r="AP69" s="41">
        <v>11947</v>
      </c>
      <c r="AQ69" s="50">
        <v>5372</v>
      </c>
      <c r="AR69" s="51">
        <v>6575</v>
      </c>
      <c r="AS69" s="41">
        <v>12342</v>
      </c>
      <c r="AT69" s="50">
        <v>5570</v>
      </c>
      <c r="AU69" s="51">
        <v>6772</v>
      </c>
      <c r="AV69" s="41">
        <v>11124</v>
      </c>
      <c r="AW69" s="50">
        <v>4927</v>
      </c>
      <c r="AX69" s="51">
        <v>6197</v>
      </c>
      <c r="AY69" s="41">
        <v>14192</v>
      </c>
      <c r="AZ69" s="50">
        <v>6325</v>
      </c>
      <c r="BA69" s="51">
        <v>7867</v>
      </c>
      <c r="BB69" s="41">
        <v>11833</v>
      </c>
      <c r="BC69" s="50">
        <v>5663</v>
      </c>
      <c r="BD69" s="51">
        <v>6170</v>
      </c>
      <c r="BE69" s="41">
        <v>7193</v>
      </c>
      <c r="BF69" s="50">
        <v>3426</v>
      </c>
      <c r="BG69" s="51">
        <v>3767</v>
      </c>
      <c r="BH69" s="41">
        <v>12421</v>
      </c>
      <c r="BI69" s="50">
        <v>5805</v>
      </c>
      <c r="BJ69" s="51">
        <v>6616</v>
      </c>
      <c r="BK69" s="41">
        <v>12483</v>
      </c>
      <c r="BL69" s="50">
        <v>5886</v>
      </c>
      <c r="BM69" s="51">
        <v>6597</v>
      </c>
      <c r="BN69" s="41">
        <v>15504</v>
      </c>
      <c r="BO69" s="50">
        <v>7610</v>
      </c>
      <c r="BP69" s="51">
        <v>7894</v>
      </c>
      <c r="BQ69" s="41">
        <v>10173</v>
      </c>
      <c r="BR69" s="50">
        <v>5141</v>
      </c>
      <c r="BS69" s="51">
        <v>5032</v>
      </c>
      <c r="BT69" s="41">
        <v>12167</v>
      </c>
      <c r="BU69" s="50">
        <v>5941</v>
      </c>
      <c r="BV69" s="51">
        <v>6226</v>
      </c>
      <c r="BW69" s="41">
        <v>14647</v>
      </c>
      <c r="BX69" s="50">
        <v>6876</v>
      </c>
      <c r="BY69" s="51">
        <v>7771</v>
      </c>
      <c r="BZ69" s="41">
        <v>10969</v>
      </c>
      <c r="CA69" s="50">
        <v>5161</v>
      </c>
      <c r="CB69" s="52">
        <v>5808</v>
      </c>
    </row>
    <row r="70" spans="2:80">
      <c r="B70" s="49" t="s">
        <v>139</v>
      </c>
      <c r="C70" s="41">
        <v>181313</v>
      </c>
      <c r="D70" s="50">
        <v>73563</v>
      </c>
      <c r="E70" s="50">
        <v>107750</v>
      </c>
      <c r="F70" s="41">
        <v>4176</v>
      </c>
      <c r="G70" s="50">
        <v>1791</v>
      </c>
      <c r="H70" s="51">
        <v>2385</v>
      </c>
      <c r="I70" s="41">
        <v>3256</v>
      </c>
      <c r="J70" s="50">
        <v>1282</v>
      </c>
      <c r="K70" s="51">
        <v>1974</v>
      </c>
      <c r="L70" s="41">
        <v>5904</v>
      </c>
      <c r="M70" s="50">
        <v>2374</v>
      </c>
      <c r="N70" s="51">
        <v>3530</v>
      </c>
      <c r="O70" s="41">
        <v>5791</v>
      </c>
      <c r="P70" s="50">
        <v>2377</v>
      </c>
      <c r="Q70" s="51">
        <v>3414</v>
      </c>
      <c r="R70" s="41">
        <v>5548</v>
      </c>
      <c r="S70" s="50">
        <v>2202</v>
      </c>
      <c r="T70" s="51">
        <v>3346</v>
      </c>
      <c r="U70" s="41">
        <v>7760</v>
      </c>
      <c r="V70" s="50">
        <v>3244</v>
      </c>
      <c r="W70" s="51">
        <v>4516</v>
      </c>
      <c r="X70" s="41">
        <v>7312</v>
      </c>
      <c r="Y70" s="50">
        <v>3019</v>
      </c>
      <c r="Z70" s="51">
        <v>4293</v>
      </c>
      <c r="AA70" s="41">
        <v>9682</v>
      </c>
      <c r="AB70" s="50">
        <v>4057</v>
      </c>
      <c r="AC70" s="51">
        <v>5625</v>
      </c>
      <c r="AD70" s="41">
        <v>7222</v>
      </c>
      <c r="AE70" s="50">
        <v>3139</v>
      </c>
      <c r="AF70" s="51">
        <v>4083</v>
      </c>
      <c r="AG70" s="41">
        <v>7251</v>
      </c>
      <c r="AH70" s="50">
        <v>2928</v>
      </c>
      <c r="AI70" s="51">
        <v>4323</v>
      </c>
      <c r="AJ70" s="41">
        <v>10968</v>
      </c>
      <c r="AK70" s="50">
        <v>4001</v>
      </c>
      <c r="AL70" s="51">
        <v>6967</v>
      </c>
      <c r="AM70" s="41">
        <v>9886</v>
      </c>
      <c r="AN70" s="50">
        <v>4158</v>
      </c>
      <c r="AO70" s="51">
        <v>5728</v>
      </c>
      <c r="AP70" s="41">
        <v>7392</v>
      </c>
      <c r="AQ70" s="50">
        <v>3056</v>
      </c>
      <c r="AR70" s="51">
        <v>4336</v>
      </c>
      <c r="AS70" s="41">
        <v>7744</v>
      </c>
      <c r="AT70" s="50">
        <v>3182</v>
      </c>
      <c r="AU70" s="51">
        <v>4562</v>
      </c>
      <c r="AV70" s="41">
        <v>7279</v>
      </c>
      <c r="AW70" s="50">
        <v>2674</v>
      </c>
      <c r="AX70" s="51">
        <v>4605</v>
      </c>
      <c r="AY70" s="41">
        <v>9221</v>
      </c>
      <c r="AZ70" s="50">
        <v>3438</v>
      </c>
      <c r="BA70" s="51">
        <v>5783</v>
      </c>
      <c r="BB70" s="41">
        <v>6972</v>
      </c>
      <c r="BC70" s="50">
        <v>2911</v>
      </c>
      <c r="BD70" s="51">
        <v>4061</v>
      </c>
      <c r="BE70" s="41">
        <v>4194</v>
      </c>
      <c r="BF70" s="50">
        <v>1739</v>
      </c>
      <c r="BG70" s="51">
        <v>2455</v>
      </c>
      <c r="BH70" s="41">
        <v>7890</v>
      </c>
      <c r="BI70" s="50">
        <v>3413</v>
      </c>
      <c r="BJ70" s="51">
        <v>4477</v>
      </c>
      <c r="BK70" s="41">
        <v>7667</v>
      </c>
      <c r="BL70" s="50">
        <v>3215</v>
      </c>
      <c r="BM70" s="51">
        <v>4452</v>
      </c>
      <c r="BN70" s="41">
        <v>8243</v>
      </c>
      <c r="BO70" s="50">
        <v>3545</v>
      </c>
      <c r="BP70" s="51">
        <v>4698</v>
      </c>
      <c r="BQ70" s="41">
        <v>6200</v>
      </c>
      <c r="BR70" s="50">
        <v>2691</v>
      </c>
      <c r="BS70" s="51">
        <v>3509</v>
      </c>
      <c r="BT70" s="41">
        <v>7325</v>
      </c>
      <c r="BU70" s="50">
        <v>2944</v>
      </c>
      <c r="BV70" s="51">
        <v>4381</v>
      </c>
      <c r="BW70" s="41">
        <v>9289</v>
      </c>
      <c r="BX70" s="50">
        <v>3605</v>
      </c>
      <c r="BY70" s="51">
        <v>5684</v>
      </c>
      <c r="BZ70" s="41">
        <v>7141</v>
      </c>
      <c r="CA70" s="50">
        <v>2578</v>
      </c>
      <c r="CB70" s="52">
        <v>4563</v>
      </c>
    </row>
    <row r="71" spans="2:80">
      <c r="B71" s="49" t="s">
        <v>140</v>
      </c>
      <c r="C71" s="41">
        <v>99230</v>
      </c>
      <c r="D71" s="50">
        <v>31997</v>
      </c>
      <c r="E71" s="50">
        <v>67233</v>
      </c>
      <c r="F71" s="41">
        <v>2319</v>
      </c>
      <c r="G71" s="50">
        <v>847</v>
      </c>
      <c r="H71" s="51">
        <v>1472</v>
      </c>
      <c r="I71" s="41">
        <v>1892</v>
      </c>
      <c r="J71" s="50">
        <v>650</v>
      </c>
      <c r="K71" s="51">
        <v>1242</v>
      </c>
      <c r="L71" s="41">
        <v>3302</v>
      </c>
      <c r="M71" s="50">
        <v>1154</v>
      </c>
      <c r="N71" s="51">
        <v>2148</v>
      </c>
      <c r="O71" s="41">
        <v>2969</v>
      </c>
      <c r="P71" s="50">
        <v>986</v>
      </c>
      <c r="Q71" s="51">
        <v>1983</v>
      </c>
      <c r="R71" s="41">
        <v>3076</v>
      </c>
      <c r="S71" s="50">
        <v>1040</v>
      </c>
      <c r="T71" s="51">
        <v>2036</v>
      </c>
      <c r="U71" s="41">
        <v>3885</v>
      </c>
      <c r="V71" s="50">
        <v>1334</v>
      </c>
      <c r="W71" s="51">
        <v>2551</v>
      </c>
      <c r="X71" s="41">
        <v>3928</v>
      </c>
      <c r="Y71" s="50">
        <v>1182</v>
      </c>
      <c r="Z71" s="51">
        <v>2746</v>
      </c>
      <c r="AA71" s="41">
        <v>5005</v>
      </c>
      <c r="AB71" s="50">
        <v>1623</v>
      </c>
      <c r="AC71" s="51">
        <v>3382</v>
      </c>
      <c r="AD71" s="41">
        <v>3564</v>
      </c>
      <c r="AE71" s="50">
        <v>1195</v>
      </c>
      <c r="AF71" s="51">
        <v>2369</v>
      </c>
      <c r="AG71" s="41">
        <v>3908</v>
      </c>
      <c r="AH71" s="50">
        <v>1370</v>
      </c>
      <c r="AI71" s="51">
        <v>2538</v>
      </c>
      <c r="AJ71" s="41">
        <v>6361</v>
      </c>
      <c r="AK71" s="50">
        <v>1980</v>
      </c>
      <c r="AL71" s="51">
        <v>4381</v>
      </c>
      <c r="AM71" s="41">
        <v>5119</v>
      </c>
      <c r="AN71" s="50">
        <v>1768</v>
      </c>
      <c r="AO71" s="51">
        <v>3351</v>
      </c>
      <c r="AP71" s="41">
        <v>3753</v>
      </c>
      <c r="AQ71" s="50">
        <v>1294</v>
      </c>
      <c r="AR71" s="51">
        <v>2459</v>
      </c>
      <c r="AS71" s="41">
        <v>3993</v>
      </c>
      <c r="AT71" s="50">
        <v>1405</v>
      </c>
      <c r="AU71" s="51">
        <v>2588</v>
      </c>
      <c r="AV71" s="41">
        <v>4422</v>
      </c>
      <c r="AW71" s="50">
        <v>1317</v>
      </c>
      <c r="AX71" s="51">
        <v>3105</v>
      </c>
      <c r="AY71" s="41">
        <v>5480</v>
      </c>
      <c r="AZ71" s="50">
        <v>1609</v>
      </c>
      <c r="BA71" s="51">
        <v>3871</v>
      </c>
      <c r="BB71" s="41">
        <v>3572</v>
      </c>
      <c r="BC71" s="50">
        <v>1133</v>
      </c>
      <c r="BD71" s="51">
        <v>2439</v>
      </c>
      <c r="BE71" s="41">
        <v>2103</v>
      </c>
      <c r="BF71" s="50">
        <v>631</v>
      </c>
      <c r="BG71" s="51">
        <v>1472</v>
      </c>
      <c r="BH71" s="41">
        <v>3935</v>
      </c>
      <c r="BI71" s="50">
        <v>1306</v>
      </c>
      <c r="BJ71" s="51">
        <v>2629</v>
      </c>
      <c r="BK71" s="41">
        <v>4042</v>
      </c>
      <c r="BL71" s="50">
        <v>1401</v>
      </c>
      <c r="BM71" s="51">
        <v>2641</v>
      </c>
      <c r="BN71" s="41">
        <v>4234</v>
      </c>
      <c r="BO71" s="50">
        <v>1369</v>
      </c>
      <c r="BP71" s="51">
        <v>2865</v>
      </c>
      <c r="BQ71" s="41">
        <v>3755</v>
      </c>
      <c r="BR71" s="50">
        <v>1161</v>
      </c>
      <c r="BS71" s="51">
        <v>2594</v>
      </c>
      <c r="BT71" s="41">
        <v>4742</v>
      </c>
      <c r="BU71" s="50">
        <v>1392</v>
      </c>
      <c r="BV71" s="51">
        <v>3350</v>
      </c>
      <c r="BW71" s="41">
        <v>5485</v>
      </c>
      <c r="BX71" s="50">
        <v>1650</v>
      </c>
      <c r="BY71" s="51">
        <v>3835</v>
      </c>
      <c r="BZ71" s="41">
        <v>4386</v>
      </c>
      <c r="CA71" s="50">
        <v>1200</v>
      </c>
      <c r="CB71" s="52">
        <v>3186</v>
      </c>
    </row>
    <row r="72" spans="2:80">
      <c r="B72" s="49" t="s">
        <v>141</v>
      </c>
      <c r="C72" s="41">
        <v>47763</v>
      </c>
      <c r="D72" s="50">
        <v>13258</v>
      </c>
      <c r="E72" s="50">
        <v>34505</v>
      </c>
      <c r="F72" s="41">
        <v>1162</v>
      </c>
      <c r="G72" s="50">
        <v>401</v>
      </c>
      <c r="H72" s="51">
        <v>761</v>
      </c>
      <c r="I72" s="41">
        <v>891</v>
      </c>
      <c r="J72" s="50">
        <v>280</v>
      </c>
      <c r="K72" s="51">
        <v>611</v>
      </c>
      <c r="L72" s="41">
        <v>1668</v>
      </c>
      <c r="M72" s="50">
        <v>554</v>
      </c>
      <c r="N72" s="51">
        <v>1114</v>
      </c>
      <c r="O72" s="41">
        <v>1339</v>
      </c>
      <c r="P72" s="50">
        <v>404</v>
      </c>
      <c r="Q72" s="51">
        <v>935</v>
      </c>
      <c r="R72" s="41">
        <v>1428</v>
      </c>
      <c r="S72" s="50">
        <v>397</v>
      </c>
      <c r="T72" s="51">
        <v>1031</v>
      </c>
      <c r="U72" s="41">
        <v>1723</v>
      </c>
      <c r="V72" s="50">
        <v>515</v>
      </c>
      <c r="W72" s="51">
        <v>1208</v>
      </c>
      <c r="X72" s="41">
        <v>1786</v>
      </c>
      <c r="Y72" s="50">
        <v>463</v>
      </c>
      <c r="Z72" s="51">
        <v>1323</v>
      </c>
      <c r="AA72" s="41">
        <v>2301</v>
      </c>
      <c r="AB72" s="50">
        <v>657</v>
      </c>
      <c r="AC72" s="51">
        <v>1644</v>
      </c>
      <c r="AD72" s="41">
        <v>1590</v>
      </c>
      <c r="AE72" s="50">
        <v>474</v>
      </c>
      <c r="AF72" s="51">
        <v>1116</v>
      </c>
      <c r="AG72" s="41">
        <v>1782</v>
      </c>
      <c r="AH72" s="50">
        <v>515</v>
      </c>
      <c r="AI72" s="51">
        <v>1267</v>
      </c>
      <c r="AJ72" s="41">
        <v>3074</v>
      </c>
      <c r="AK72" s="50">
        <v>834</v>
      </c>
      <c r="AL72" s="51">
        <v>2240</v>
      </c>
      <c r="AM72" s="41">
        <v>2311</v>
      </c>
      <c r="AN72" s="50">
        <v>677</v>
      </c>
      <c r="AO72" s="51">
        <v>1634</v>
      </c>
      <c r="AP72" s="41">
        <v>1766</v>
      </c>
      <c r="AQ72" s="50">
        <v>498</v>
      </c>
      <c r="AR72" s="51">
        <v>1268</v>
      </c>
      <c r="AS72" s="41">
        <v>1882</v>
      </c>
      <c r="AT72" s="50">
        <v>561</v>
      </c>
      <c r="AU72" s="51">
        <v>1321</v>
      </c>
      <c r="AV72" s="41">
        <v>2073</v>
      </c>
      <c r="AW72" s="50">
        <v>530</v>
      </c>
      <c r="AX72" s="51">
        <v>1543</v>
      </c>
      <c r="AY72" s="41">
        <v>2693</v>
      </c>
      <c r="AZ72" s="50">
        <v>690</v>
      </c>
      <c r="BA72" s="51">
        <v>2003</v>
      </c>
      <c r="BB72" s="41">
        <v>1678</v>
      </c>
      <c r="BC72" s="50">
        <v>429</v>
      </c>
      <c r="BD72" s="51">
        <v>1249</v>
      </c>
      <c r="BE72" s="41">
        <v>909</v>
      </c>
      <c r="BF72" s="50">
        <v>233</v>
      </c>
      <c r="BG72" s="51">
        <v>676</v>
      </c>
      <c r="BH72" s="41">
        <v>1892</v>
      </c>
      <c r="BI72" s="50">
        <v>555</v>
      </c>
      <c r="BJ72" s="51">
        <v>1337</v>
      </c>
      <c r="BK72" s="41">
        <v>1938</v>
      </c>
      <c r="BL72" s="50">
        <v>542</v>
      </c>
      <c r="BM72" s="51">
        <v>1396</v>
      </c>
      <c r="BN72" s="41">
        <v>2012</v>
      </c>
      <c r="BO72" s="50">
        <v>495</v>
      </c>
      <c r="BP72" s="51">
        <v>1517</v>
      </c>
      <c r="BQ72" s="41">
        <v>2096</v>
      </c>
      <c r="BR72" s="50">
        <v>583</v>
      </c>
      <c r="BS72" s="51">
        <v>1513</v>
      </c>
      <c r="BT72" s="41">
        <v>2635</v>
      </c>
      <c r="BU72" s="50">
        <v>663</v>
      </c>
      <c r="BV72" s="51">
        <v>1972</v>
      </c>
      <c r="BW72" s="41">
        <v>2899</v>
      </c>
      <c r="BX72" s="50">
        <v>748</v>
      </c>
      <c r="BY72" s="51">
        <v>2151</v>
      </c>
      <c r="BZ72" s="41">
        <v>2235</v>
      </c>
      <c r="CA72" s="50">
        <v>560</v>
      </c>
      <c r="CB72" s="52">
        <v>1675</v>
      </c>
    </row>
    <row r="73" spans="2:80">
      <c r="B73" s="49" t="s">
        <v>142</v>
      </c>
      <c r="C73" s="41">
        <v>17540</v>
      </c>
      <c r="D73" s="50">
        <v>4609</v>
      </c>
      <c r="E73" s="50">
        <v>12931</v>
      </c>
      <c r="F73" s="41">
        <v>505</v>
      </c>
      <c r="G73" s="50">
        <v>177</v>
      </c>
      <c r="H73" s="51">
        <v>328</v>
      </c>
      <c r="I73" s="41">
        <v>337</v>
      </c>
      <c r="J73" s="50">
        <v>120</v>
      </c>
      <c r="K73" s="51">
        <v>217</v>
      </c>
      <c r="L73" s="41">
        <v>571</v>
      </c>
      <c r="M73" s="50">
        <v>194</v>
      </c>
      <c r="N73" s="51">
        <v>377</v>
      </c>
      <c r="O73" s="41">
        <v>493</v>
      </c>
      <c r="P73" s="50">
        <v>138</v>
      </c>
      <c r="Q73" s="51">
        <v>355</v>
      </c>
      <c r="R73" s="41">
        <v>554</v>
      </c>
      <c r="S73" s="50">
        <v>139</v>
      </c>
      <c r="T73" s="51">
        <v>415</v>
      </c>
      <c r="U73" s="41">
        <v>681</v>
      </c>
      <c r="V73" s="50">
        <v>199</v>
      </c>
      <c r="W73" s="51">
        <v>482</v>
      </c>
      <c r="X73" s="41">
        <v>667</v>
      </c>
      <c r="Y73" s="50">
        <v>140</v>
      </c>
      <c r="Z73" s="51">
        <v>527</v>
      </c>
      <c r="AA73" s="41">
        <v>884</v>
      </c>
      <c r="AB73" s="50">
        <v>217</v>
      </c>
      <c r="AC73" s="51">
        <v>667</v>
      </c>
      <c r="AD73" s="41">
        <v>638</v>
      </c>
      <c r="AE73" s="50">
        <v>171</v>
      </c>
      <c r="AF73" s="51">
        <v>467</v>
      </c>
      <c r="AG73" s="41">
        <v>594</v>
      </c>
      <c r="AH73" s="50">
        <v>169</v>
      </c>
      <c r="AI73" s="51">
        <v>425</v>
      </c>
      <c r="AJ73" s="41">
        <v>1031</v>
      </c>
      <c r="AK73" s="50">
        <v>269</v>
      </c>
      <c r="AL73" s="51">
        <v>762</v>
      </c>
      <c r="AM73" s="41">
        <v>815</v>
      </c>
      <c r="AN73" s="50">
        <v>200</v>
      </c>
      <c r="AO73" s="51">
        <v>615</v>
      </c>
      <c r="AP73" s="41">
        <v>638</v>
      </c>
      <c r="AQ73" s="50">
        <v>205</v>
      </c>
      <c r="AR73" s="51">
        <v>433</v>
      </c>
      <c r="AS73" s="41">
        <v>733</v>
      </c>
      <c r="AT73" s="50">
        <v>189</v>
      </c>
      <c r="AU73" s="51">
        <v>544</v>
      </c>
      <c r="AV73" s="41">
        <v>705</v>
      </c>
      <c r="AW73" s="50">
        <v>175</v>
      </c>
      <c r="AX73" s="51">
        <v>530</v>
      </c>
      <c r="AY73" s="41">
        <v>926</v>
      </c>
      <c r="AZ73" s="50">
        <v>249</v>
      </c>
      <c r="BA73" s="51">
        <v>677</v>
      </c>
      <c r="BB73" s="41">
        <v>574</v>
      </c>
      <c r="BC73" s="50">
        <v>129</v>
      </c>
      <c r="BD73" s="51">
        <v>445</v>
      </c>
      <c r="BE73" s="41">
        <v>362</v>
      </c>
      <c r="BF73" s="50">
        <v>91</v>
      </c>
      <c r="BG73" s="51">
        <v>271</v>
      </c>
      <c r="BH73" s="41">
        <v>712</v>
      </c>
      <c r="BI73" s="50">
        <v>200</v>
      </c>
      <c r="BJ73" s="51">
        <v>512</v>
      </c>
      <c r="BK73" s="41">
        <v>727</v>
      </c>
      <c r="BL73" s="50">
        <v>187</v>
      </c>
      <c r="BM73" s="51">
        <v>540</v>
      </c>
      <c r="BN73" s="41">
        <v>679</v>
      </c>
      <c r="BO73" s="50">
        <v>153</v>
      </c>
      <c r="BP73" s="51">
        <v>526</v>
      </c>
      <c r="BQ73" s="41">
        <v>828</v>
      </c>
      <c r="BR73" s="50">
        <v>210</v>
      </c>
      <c r="BS73" s="51">
        <v>618</v>
      </c>
      <c r="BT73" s="41">
        <v>1060</v>
      </c>
      <c r="BU73" s="50">
        <v>251</v>
      </c>
      <c r="BV73" s="51">
        <v>809</v>
      </c>
      <c r="BW73" s="41">
        <v>1033</v>
      </c>
      <c r="BX73" s="50">
        <v>242</v>
      </c>
      <c r="BY73" s="51">
        <v>791</v>
      </c>
      <c r="BZ73" s="41">
        <v>793</v>
      </c>
      <c r="CA73" s="50">
        <v>195</v>
      </c>
      <c r="CB73" s="52">
        <v>598</v>
      </c>
    </row>
    <row r="74" spans="2:80">
      <c r="B74" s="49" t="s">
        <v>143</v>
      </c>
      <c r="C74" s="41">
        <v>5130</v>
      </c>
      <c r="D74" s="50">
        <v>1189</v>
      </c>
      <c r="E74" s="50">
        <v>3941</v>
      </c>
      <c r="F74" s="41">
        <v>164</v>
      </c>
      <c r="G74" s="50">
        <v>53</v>
      </c>
      <c r="H74" s="51">
        <v>111</v>
      </c>
      <c r="I74" s="41">
        <v>125</v>
      </c>
      <c r="J74" s="50">
        <v>39</v>
      </c>
      <c r="K74" s="51">
        <v>86</v>
      </c>
      <c r="L74" s="41">
        <v>191</v>
      </c>
      <c r="M74" s="50">
        <v>56</v>
      </c>
      <c r="N74" s="51">
        <v>135</v>
      </c>
      <c r="O74" s="41">
        <v>163</v>
      </c>
      <c r="P74" s="50">
        <v>39</v>
      </c>
      <c r="Q74" s="51">
        <v>124</v>
      </c>
      <c r="R74" s="41">
        <v>159</v>
      </c>
      <c r="S74" s="50">
        <v>33</v>
      </c>
      <c r="T74" s="51">
        <v>126</v>
      </c>
      <c r="U74" s="41">
        <v>213</v>
      </c>
      <c r="V74" s="50">
        <v>68</v>
      </c>
      <c r="W74" s="51">
        <v>145</v>
      </c>
      <c r="X74" s="41">
        <v>212</v>
      </c>
      <c r="Y74" s="50">
        <v>39</v>
      </c>
      <c r="Z74" s="51">
        <v>173</v>
      </c>
      <c r="AA74" s="41">
        <v>268</v>
      </c>
      <c r="AB74" s="50">
        <v>58</v>
      </c>
      <c r="AC74" s="51">
        <v>210</v>
      </c>
      <c r="AD74" s="41">
        <v>199</v>
      </c>
      <c r="AE74" s="50">
        <v>40</v>
      </c>
      <c r="AF74" s="51">
        <v>159</v>
      </c>
      <c r="AG74" s="41">
        <v>157</v>
      </c>
      <c r="AH74" s="50">
        <v>27</v>
      </c>
      <c r="AI74" s="51">
        <v>130</v>
      </c>
      <c r="AJ74" s="41">
        <v>273</v>
      </c>
      <c r="AK74" s="50">
        <v>64</v>
      </c>
      <c r="AL74" s="51">
        <v>209</v>
      </c>
      <c r="AM74" s="41">
        <v>237</v>
      </c>
      <c r="AN74" s="50">
        <v>46</v>
      </c>
      <c r="AO74" s="51">
        <v>191</v>
      </c>
      <c r="AP74" s="41">
        <v>173</v>
      </c>
      <c r="AQ74" s="50">
        <v>45</v>
      </c>
      <c r="AR74" s="51">
        <v>128</v>
      </c>
      <c r="AS74" s="41">
        <v>200</v>
      </c>
      <c r="AT74" s="50">
        <v>44</v>
      </c>
      <c r="AU74" s="51">
        <v>156</v>
      </c>
      <c r="AV74" s="41">
        <v>190</v>
      </c>
      <c r="AW74" s="50">
        <v>37</v>
      </c>
      <c r="AX74" s="51">
        <v>153</v>
      </c>
      <c r="AY74" s="41">
        <v>230</v>
      </c>
      <c r="AZ74" s="50">
        <v>52</v>
      </c>
      <c r="BA74" s="51">
        <v>178</v>
      </c>
      <c r="BB74" s="41">
        <v>154</v>
      </c>
      <c r="BC74" s="50">
        <v>29</v>
      </c>
      <c r="BD74" s="51">
        <v>125</v>
      </c>
      <c r="BE74" s="41">
        <v>103</v>
      </c>
      <c r="BF74" s="50">
        <v>34</v>
      </c>
      <c r="BG74" s="51">
        <v>69</v>
      </c>
      <c r="BH74" s="41">
        <v>202</v>
      </c>
      <c r="BI74" s="50">
        <v>59</v>
      </c>
      <c r="BJ74" s="51">
        <v>143</v>
      </c>
      <c r="BK74" s="41">
        <v>244</v>
      </c>
      <c r="BL74" s="50">
        <v>57</v>
      </c>
      <c r="BM74" s="51">
        <v>187</v>
      </c>
      <c r="BN74" s="41">
        <v>230</v>
      </c>
      <c r="BO74" s="50">
        <v>45</v>
      </c>
      <c r="BP74" s="51">
        <v>185</v>
      </c>
      <c r="BQ74" s="41">
        <v>259</v>
      </c>
      <c r="BR74" s="50">
        <v>60</v>
      </c>
      <c r="BS74" s="51">
        <v>199</v>
      </c>
      <c r="BT74" s="41">
        <v>289</v>
      </c>
      <c r="BU74" s="50">
        <v>60</v>
      </c>
      <c r="BV74" s="51">
        <v>229</v>
      </c>
      <c r="BW74" s="41">
        <v>290</v>
      </c>
      <c r="BX74" s="50">
        <v>59</v>
      </c>
      <c r="BY74" s="51">
        <v>231</v>
      </c>
      <c r="BZ74" s="41">
        <v>205</v>
      </c>
      <c r="CA74" s="50">
        <v>46</v>
      </c>
      <c r="CB74" s="52">
        <v>159</v>
      </c>
    </row>
    <row r="75" spans="2:80">
      <c r="B75" s="53" t="s">
        <v>146</v>
      </c>
      <c r="C75" s="54">
        <v>3594</v>
      </c>
      <c r="D75" s="55">
        <v>896</v>
      </c>
      <c r="E75" s="55">
        <v>2698</v>
      </c>
      <c r="F75" s="54">
        <v>135</v>
      </c>
      <c r="G75" s="55">
        <v>44</v>
      </c>
      <c r="H75" s="56">
        <v>91</v>
      </c>
      <c r="I75" s="54">
        <v>99</v>
      </c>
      <c r="J75" s="55">
        <v>28</v>
      </c>
      <c r="K75" s="56">
        <v>71</v>
      </c>
      <c r="L75" s="54">
        <v>197</v>
      </c>
      <c r="M75" s="55">
        <v>55</v>
      </c>
      <c r="N75" s="56">
        <v>142</v>
      </c>
      <c r="O75" s="54">
        <v>124</v>
      </c>
      <c r="P75" s="55">
        <v>33</v>
      </c>
      <c r="Q75" s="56">
        <v>91</v>
      </c>
      <c r="R75" s="54">
        <v>112</v>
      </c>
      <c r="S75" s="55">
        <v>25</v>
      </c>
      <c r="T75" s="56">
        <v>87</v>
      </c>
      <c r="U75" s="54">
        <v>148</v>
      </c>
      <c r="V75" s="55">
        <v>40</v>
      </c>
      <c r="W75" s="56">
        <v>108</v>
      </c>
      <c r="X75" s="54">
        <v>97</v>
      </c>
      <c r="Y75" s="55">
        <v>20</v>
      </c>
      <c r="Z75" s="56">
        <v>77</v>
      </c>
      <c r="AA75" s="54">
        <v>215</v>
      </c>
      <c r="AB75" s="55">
        <v>60</v>
      </c>
      <c r="AC75" s="56">
        <v>155</v>
      </c>
      <c r="AD75" s="54">
        <v>171</v>
      </c>
      <c r="AE75" s="55">
        <v>45</v>
      </c>
      <c r="AF75" s="56">
        <v>126</v>
      </c>
      <c r="AG75" s="54">
        <v>91</v>
      </c>
      <c r="AH75" s="55">
        <v>15</v>
      </c>
      <c r="AI75" s="56">
        <v>76</v>
      </c>
      <c r="AJ75" s="54">
        <v>155</v>
      </c>
      <c r="AK75" s="55">
        <v>53</v>
      </c>
      <c r="AL75" s="56">
        <v>102</v>
      </c>
      <c r="AM75" s="54">
        <v>275</v>
      </c>
      <c r="AN75" s="55">
        <v>34</v>
      </c>
      <c r="AO75" s="56">
        <v>241</v>
      </c>
      <c r="AP75" s="54">
        <v>138</v>
      </c>
      <c r="AQ75" s="55">
        <v>27</v>
      </c>
      <c r="AR75" s="56">
        <v>111</v>
      </c>
      <c r="AS75" s="54">
        <v>174</v>
      </c>
      <c r="AT75" s="55">
        <v>39</v>
      </c>
      <c r="AU75" s="56">
        <v>135</v>
      </c>
      <c r="AV75" s="54">
        <v>84</v>
      </c>
      <c r="AW75" s="55">
        <v>18</v>
      </c>
      <c r="AX75" s="56">
        <v>66</v>
      </c>
      <c r="AY75" s="54">
        <v>132</v>
      </c>
      <c r="AZ75" s="55">
        <v>41</v>
      </c>
      <c r="BA75" s="56">
        <v>91</v>
      </c>
      <c r="BB75" s="54">
        <v>101</v>
      </c>
      <c r="BC75" s="55">
        <v>22</v>
      </c>
      <c r="BD75" s="56">
        <v>79</v>
      </c>
      <c r="BE75" s="54">
        <v>88</v>
      </c>
      <c r="BF75" s="55">
        <v>26</v>
      </c>
      <c r="BG75" s="56">
        <v>62</v>
      </c>
      <c r="BH75" s="54">
        <v>197</v>
      </c>
      <c r="BI75" s="55">
        <v>53</v>
      </c>
      <c r="BJ75" s="56">
        <v>144</v>
      </c>
      <c r="BK75" s="54">
        <v>149</v>
      </c>
      <c r="BL75" s="55">
        <v>39</v>
      </c>
      <c r="BM75" s="56">
        <v>110</v>
      </c>
      <c r="BN75" s="54">
        <v>192</v>
      </c>
      <c r="BO75" s="55">
        <v>38</v>
      </c>
      <c r="BP75" s="56">
        <v>154</v>
      </c>
      <c r="BQ75" s="54">
        <v>116</v>
      </c>
      <c r="BR75" s="55">
        <v>28</v>
      </c>
      <c r="BS75" s="56">
        <v>88</v>
      </c>
      <c r="BT75" s="54">
        <v>144</v>
      </c>
      <c r="BU75" s="55">
        <v>37</v>
      </c>
      <c r="BV75" s="56">
        <v>107</v>
      </c>
      <c r="BW75" s="54">
        <v>134</v>
      </c>
      <c r="BX75" s="55">
        <v>40</v>
      </c>
      <c r="BY75" s="56">
        <v>94</v>
      </c>
      <c r="BZ75" s="54">
        <v>126</v>
      </c>
      <c r="CA75" s="55">
        <v>36</v>
      </c>
      <c r="CB75" s="57">
        <v>90</v>
      </c>
    </row>
    <row r="77" spans="2:80">
      <c r="B77" s="102">
        <v>2010</v>
      </c>
      <c r="C77" s="102"/>
      <c r="D77" s="102"/>
      <c r="E77" s="103"/>
      <c r="F77" s="99" t="s">
        <v>63</v>
      </c>
      <c r="G77" s="100"/>
      <c r="H77" s="101"/>
      <c r="I77" s="100" t="s">
        <v>68</v>
      </c>
      <c r="J77" s="100"/>
      <c r="K77" s="100"/>
      <c r="L77" s="99" t="s">
        <v>69</v>
      </c>
      <c r="M77" s="100"/>
      <c r="N77" s="101"/>
      <c r="O77" s="100" t="s">
        <v>70</v>
      </c>
      <c r="P77" s="100"/>
      <c r="Q77" s="100"/>
      <c r="R77" s="99" t="s">
        <v>71</v>
      </c>
      <c r="S77" s="100"/>
      <c r="T77" s="101"/>
      <c r="U77" s="100" t="s">
        <v>72</v>
      </c>
      <c r="V77" s="100"/>
      <c r="W77" s="100"/>
      <c r="X77" s="99" t="s">
        <v>73</v>
      </c>
      <c r="Y77" s="100"/>
      <c r="Z77" s="101"/>
      <c r="AA77" s="100" t="s">
        <v>74</v>
      </c>
      <c r="AB77" s="100"/>
      <c r="AC77" s="100"/>
      <c r="AD77" s="99" t="s">
        <v>75</v>
      </c>
      <c r="AE77" s="100"/>
      <c r="AF77" s="101"/>
      <c r="AG77" s="100" t="s">
        <v>76</v>
      </c>
      <c r="AH77" s="100"/>
      <c r="AI77" s="100"/>
      <c r="AJ77" s="99" t="s">
        <v>77</v>
      </c>
      <c r="AK77" s="100"/>
      <c r="AL77" s="101"/>
      <c r="AM77" s="100" t="s">
        <v>78</v>
      </c>
      <c r="AN77" s="100"/>
      <c r="AO77" s="100"/>
      <c r="AP77" s="99" t="s">
        <v>79</v>
      </c>
      <c r="AQ77" s="100"/>
      <c r="AR77" s="101"/>
      <c r="AS77" s="100" t="s">
        <v>80</v>
      </c>
      <c r="AT77" s="100"/>
      <c r="AU77" s="100"/>
      <c r="AV77" s="99" t="s">
        <v>81</v>
      </c>
      <c r="AW77" s="100"/>
      <c r="AX77" s="101"/>
      <c r="AY77" s="100" t="s">
        <v>82</v>
      </c>
      <c r="AZ77" s="100"/>
      <c r="BA77" s="100"/>
      <c r="BB77" s="99" t="s">
        <v>83</v>
      </c>
      <c r="BC77" s="100"/>
      <c r="BD77" s="101"/>
      <c r="BE77" s="100" t="s">
        <v>84</v>
      </c>
      <c r="BF77" s="100"/>
      <c r="BG77" s="100"/>
      <c r="BH77" s="99" t="s">
        <v>85</v>
      </c>
      <c r="BI77" s="100"/>
      <c r="BJ77" s="101"/>
      <c r="BK77" s="100" t="s">
        <v>86</v>
      </c>
      <c r="BL77" s="100"/>
      <c r="BM77" s="100"/>
      <c r="BN77" s="99" t="s">
        <v>87</v>
      </c>
      <c r="BO77" s="100"/>
      <c r="BP77" s="101"/>
      <c r="BQ77" s="100" t="s">
        <v>88</v>
      </c>
      <c r="BR77" s="100"/>
      <c r="BS77" s="100"/>
      <c r="BT77" s="99" t="s">
        <v>89</v>
      </c>
      <c r="BU77" s="100"/>
      <c r="BV77" s="101"/>
      <c r="BW77" s="99" t="s">
        <v>90</v>
      </c>
      <c r="BX77" s="100"/>
      <c r="BY77" s="101"/>
      <c r="BZ77" s="99" t="s">
        <v>91</v>
      </c>
      <c r="CA77" s="100"/>
      <c r="CB77" s="101"/>
    </row>
    <row r="78" spans="2:80">
      <c r="B78" s="102"/>
      <c r="C78" s="60" t="s">
        <v>119</v>
      </c>
      <c r="D78" s="60" t="s">
        <v>120</v>
      </c>
      <c r="E78" s="61" t="s">
        <v>121</v>
      </c>
      <c r="F78" s="60" t="s">
        <v>145</v>
      </c>
      <c r="G78" s="60" t="s">
        <v>120</v>
      </c>
      <c r="H78" s="60" t="s">
        <v>121</v>
      </c>
      <c r="I78" s="59" t="s">
        <v>145</v>
      </c>
      <c r="J78" s="60" t="s">
        <v>120</v>
      </c>
      <c r="K78" s="61" t="s">
        <v>121</v>
      </c>
      <c r="L78" s="60" t="s">
        <v>145</v>
      </c>
      <c r="M78" s="60" t="s">
        <v>120</v>
      </c>
      <c r="N78" s="60" t="s">
        <v>121</v>
      </c>
      <c r="O78" s="59" t="s">
        <v>145</v>
      </c>
      <c r="P78" s="60" t="s">
        <v>120</v>
      </c>
      <c r="Q78" s="61" t="s">
        <v>121</v>
      </c>
      <c r="R78" s="60" t="s">
        <v>145</v>
      </c>
      <c r="S78" s="60" t="s">
        <v>120</v>
      </c>
      <c r="T78" s="60" t="s">
        <v>121</v>
      </c>
      <c r="U78" s="59" t="s">
        <v>145</v>
      </c>
      <c r="V78" s="60" t="s">
        <v>120</v>
      </c>
      <c r="W78" s="61" t="s">
        <v>121</v>
      </c>
      <c r="X78" s="60" t="s">
        <v>145</v>
      </c>
      <c r="Y78" s="60" t="s">
        <v>120</v>
      </c>
      <c r="Z78" s="60" t="s">
        <v>121</v>
      </c>
      <c r="AA78" s="59" t="s">
        <v>145</v>
      </c>
      <c r="AB78" s="60" t="s">
        <v>120</v>
      </c>
      <c r="AC78" s="61" t="s">
        <v>121</v>
      </c>
      <c r="AD78" s="60" t="s">
        <v>145</v>
      </c>
      <c r="AE78" s="60" t="s">
        <v>120</v>
      </c>
      <c r="AF78" s="60" t="s">
        <v>121</v>
      </c>
      <c r="AG78" s="59" t="s">
        <v>145</v>
      </c>
      <c r="AH78" s="60" t="s">
        <v>120</v>
      </c>
      <c r="AI78" s="61" t="s">
        <v>121</v>
      </c>
      <c r="AJ78" s="60" t="s">
        <v>145</v>
      </c>
      <c r="AK78" s="60" t="s">
        <v>120</v>
      </c>
      <c r="AL78" s="60" t="s">
        <v>121</v>
      </c>
      <c r="AM78" s="59" t="s">
        <v>145</v>
      </c>
      <c r="AN78" s="60" t="s">
        <v>120</v>
      </c>
      <c r="AO78" s="61" t="s">
        <v>121</v>
      </c>
      <c r="AP78" s="60" t="s">
        <v>145</v>
      </c>
      <c r="AQ78" s="60" t="s">
        <v>120</v>
      </c>
      <c r="AR78" s="60" t="s">
        <v>121</v>
      </c>
      <c r="AS78" s="59" t="s">
        <v>145</v>
      </c>
      <c r="AT78" s="60" t="s">
        <v>120</v>
      </c>
      <c r="AU78" s="61" t="s">
        <v>121</v>
      </c>
      <c r="AV78" s="60" t="s">
        <v>145</v>
      </c>
      <c r="AW78" s="60" t="s">
        <v>120</v>
      </c>
      <c r="AX78" s="60" t="s">
        <v>121</v>
      </c>
      <c r="AY78" s="59" t="s">
        <v>145</v>
      </c>
      <c r="AZ78" s="60" t="s">
        <v>120</v>
      </c>
      <c r="BA78" s="61" t="s">
        <v>121</v>
      </c>
      <c r="BB78" s="60" t="s">
        <v>145</v>
      </c>
      <c r="BC78" s="60" t="s">
        <v>120</v>
      </c>
      <c r="BD78" s="60" t="s">
        <v>121</v>
      </c>
      <c r="BE78" s="59" t="s">
        <v>145</v>
      </c>
      <c r="BF78" s="60" t="s">
        <v>120</v>
      </c>
      <c r="BG78" s="61" t="s">
        <v>121</v>
      </c>
      <c r="BH78" s="60" t="s">
        <v>145</v>
      </c>
      <c r="BI78" s="60" t="s">
        <v>120</v>
      </c>
      <c r="BJ78" s="60" t="s">
        <v>121</v>
      </c>
      <c r="BK78" s="59" t="s">
        <v>145</v>
      </c>
      <c r="BL78" s="60" t="s">
        <v>120</v>
      </c>
      <c r="BM78" s="61" t="s">
        <v>121</v>
      </c>
      <c r="BN78" s="60" t="s">
        <v>145</v>
      </c>
      <c r="BO78" s="60" t="s">
        <v>120</v>
      </c>
      <c r="BP78" s="60" t="s">
        <v>121</v>
      </c>
      <c r="BQ78" s="59" t="s">
        <v>145</v>
      </c>
      <c r="BR78" s="60" t="s">
        <v>120</v>
      </c>
      <c r="BS78" s="61" t="s">
        <v>121</v>
      </c>
      <c r="BT78" s="60" t="s">
        <v>145</v>
      </c>
      <c r="BU78" s="60" t="s">
        <v>120</v>
      </c>
      <c r="BV78" s="60" t="s">
        <v>121</v>
      </c>
      <c r="BW78" s="60" t="s">
        <v>145</v>
      </c>
      <c r="BX78" s="60" t="s">
        <v>120</v>
      </c>
      <c r="BY78" s="60" t="s">
        <v>121</v>
      </c>
      <c r="BZ78" s="60" t="s">
        <v>145</v>
      </c>
      <c r="CA78" s="60" t="s">
        <v>120</v>
      </c>
      <c r="CB78" s="60" t="s">
        <v>121</v>
      </c>
    </row>
    <row r="79" spans="2:80">
      <c r="B79" s="83" t="s">
        <v>119</v>
      </c>
      <c r="C79" s="87">
        <v>10575447</v>
      </c>
      <c r="D79" s="88">
        <v>5236742</v>
      </c>
      <c r="E79" s="89">
        <v>5338705</v>
      </c>
      <c r="F79" s="87">
        <v>179362</v>
      </c>
      <c r="G79" s="88">
        <v>89252</v>
      </c>
      <c r="H79" s="89">
        <v>90110</v>
      </c>
      <c r="I79" s="87">
        <v>141200</v>
      </c>
      <c r="J79" s="88">
        <v>70908</v>
      </c>
      <c r="K79" s="89">
        <v>70292</v>
      </c>
      <c r="L79" s="87">
        <v>257143</v>
      </c>
      <c r="M79" s="88">
        <v>125832</v>
      </c>
      <c r="N79" s="89">
        <v>131311</v>
      </c>
      <c r="O79" s="87">
        <v>316892</v>
      </c>
      <c r="P79" s="88">
        <v>158771</v>
      </c>
      <c r="Q79" s="89">
        <v>158121</v>
      </c>
      <c r="R79" s="87">
        <v>388775</v>
      </c>
      <c r="S79" s="88">
        <v>192053</v>
      </c>
      <c r="T79" s="89">
        <v>196722</v>
      </c>
      <c r="U79" s="87">
        <v>379343</v>
      </c>
      <c r="V79" s="88">
        <v>190317</v>
      </c>
      <c r="W79" s="89">
        <v>189026</v>
      </c>
      <c r="X79" s="87">
        <v>432302</v>
      </c>
      <c r="Y79" s="88">
        <v>216255</v>
      </c>
      <c r="Z79" s="89">
        <v>216047</v>
      </c>
      <c r="AA79" s="87">
        <v>497692</v>
      </c>
      <c r="AB79" s="88">
        <v>245659</v>
      </c>
      <c r="AC79" s="89">
        <v>252033</v>
      </c>
      <c r="AD79" s="87">
        <v>350007</v>
      </c>
      <c r="AE79" s="88">
        <v>173373</v>
      </c>
      <c r="AF79" s="89">
        <v>176634</v>
      </c>
      <c r="AG79" s="87">
        <v>370734</v>
      </c>
      <c r="AH79" s="88">
        <v>183283</v>
      </c>
      <c r="AI79" s="89">
        <v>187451</v>
      </c>
      <c r="AJ79" s="87">
        <v>615425</v>
      </c>
      <c r="AK79" s="88">
        <v>301141</v>
      </c>
      <c r="AL79" s="89">
        <v>314284</v>
      </c>
      <c r="AM79" s="87">
        <v>492925</v>
      </c>
      <c r="AN79" s="88">
        <v>242564</v>
      </c>
      <c r="AO79" s="89">
        <v>250361</v>
      </c>
      <c r="AP79" s="87">
        <v>333871</v>
      </c>
      <c r="AQ79" s="88">
        <v>162823</v>
      </c>
      <c r="AR79" s="89">
        <v>171048</v>
      </c>
      <c r="AS79" s="87">
        <v>400464</v>
      </c>
      <c r="AT79" s="88">
        <v>195145</v>
      </c>
      <c r="AU79" s="89">
        <v>205319</v>
      </c>
      <c r="AV79" s="87">
        <v>505223</v>
      </c>
      <c r="AW79" s="88">
        <v>251368</v>
      </c>
      <c r="AX79" s="89">
        <v>253855</v>
      </c>
      <c r="AY79" s="87">
        <v>580506</v>
      </c>
      <c r="AZ79" s="88">
        <v>286324</v>
      </c>
      <c r="BA79" s="89">
        <v>294182</v>
      </c>
      <c r="BB79" s="87">
        <v>452667</v>
      </c>
      <c r="BC79" s="88">
        <v>229189</v>
      </c>
      <c r="BD79" s="89">
        <v>223478</v>
      </c>
      <c r="BE79" s="87">
        <v>264544</v>
      </c>
      <c r="BF79" s="88">
        <v>135717</v>
      </c>
      <c r="BG79" s="89">
        <v>128827</v>
      </c>
      <c r="BH79" s="87">
        <v>445648</v>
      </c>
      <c r="BI79" s="88">
        <v>225127</v>
      </c>
      <c r="BJ79" s="89">
        <v>220521</v>
      </c>
      <c r="BK79" s="87">
        <v>413814</v>
      </c>
      <c r="BL79" s="88">
        <v>203608</v>
      </c>
      <c r="BM79" s="89">
        <v>210206</v>
      </c>
      <c r="BN79" s="87">
        <v>549736</v>
      </c>
      <c r="BO79" s="88">
        <v>278445</v>
      </c>
      <c r="BP79" s="89">
        <v>271291</v>
      </c>
      <c r="BQ79" s="87">
        <v>440021</v>
      </c>
      <c r="BR79" s="88">
        <v>213200</v>
      </c>
      <c r="BS79" s="89">
        <v>226821</v>
      </c>
      <c r="BT79" s="87">
        <v>577070</v>
      </c>
      <c r="BU79" s="88">
        <v>277932</v>
      </c>
      <c r="BV79" s="89">
        <v>299138</v>
      </c>
      <c r="BW79" s="87">
        <v>693144</v>
      </c>
      <c r="BX79" s="88">
        <v>339868</v>
      </c>
      <c r="BY79" s="89">
        <v>353276</v>
      </c>
      <c r="BZ79" s="87">
        <v>496939</v>
      </c>
      <c r="CA79" s="88">
        <v>248588</v>
      </c>
      <c r="CB79" s="89">
        <v>248351</v>
      </c>
    </row>
    <row r="80" spans="2:80">
      <c r="B80" s="84" t="s">
        <v>124</v>
      </c>
      <c r="C80" s="78">
        <v>429272</v>
      </c>
      <c r="D80" s="79">
        <v>220789</v>
      </c>
      <c r="E80" s="79">
        <v>208483</v>
      </c>
      <c r="F80" s="80">
        <v>5332</v>
      </c>
      <c r="G80" s="79">
        <v>2750</v>
      </c>
      <c r="H80" s="81">
        <v>2582</v>
      </c>
      <c r="I80" s="78">
        <v>5036</v>
      </c>
      <c r="J80" s="79">
        <v>2555</v>
      </c>
      <c r="K80" s="79">
        <v>2481</v>
      </c>
      <c r="L80" s="80">
        <v>10453</v>
      </c>
      <c r="M80" s="79">
        <v>5287</v>
      </c>
      <c r="N80" s="81">
        <v>5166</v>
      </c>
      <c r="O80" s="78">
        <v>13395</v>
      </c>
      <c r="P80" s="79">
        <v>6917</v>
      </c>
      <c r="Q80" s="79">
        <v>6478</v>
      </c>
      <c r="R80" s="80">
        <v>14620</v>
      </c>
      <c r="S80" s="79">
        <v>7485</v>
      </c>
      <c r="T80" s="81">
        <v>7135</v>
      </c>
      <c r="U80" s="78">
        <v>14181</v>
      </c>
      <c r="V80" s="79">
        <v>7222</v>
      </c>
      <c r="W80" s="79">
        <v>6959</v>
      </c>
      <c r="X80" s="80">
        <v>16493</v>
      </c>
      <c r="Y80" s="79">
        <v>8503</v>
      </c>
      <c r="Z80" s="81">
        <v>7990</v>
      </c>
      <c r="AA80" s="78">
        <v>22040</v>
      </c>
      <c r="AB80" s="79">
        <v>11297</v>
      </c>
      <c r="AC80" s="79">
        <v>10743</v>
      </c>
      <c r="AD80" s="80">
        <v>13190</v>
      </c>
      <c r="AE80" s="79">
        <v>6792</v>
      </c>
      <c r="AF80" s="81">
        <v>6398</v>
      </c>
      <c r="AG80" s="78">
        <v>14260</v>
      </c>
      <c r="AH80" s="82">
        <v>7426</v>
      </c>
      <c r="AI80" s="82">
        <v>6834</v>
      </c>
      <c r="AJ80" s="80">
        <v>25439</v>
      </c>
      <c r="AK80" s="79">
        <v>13095</v>
      </c>
      <c r="AL80" s="81">
        <v>12344</v>
      </c>
      <c r="AM80" s="78">
        <v>20726</v>
      </c>
      <c r="AN80" s="79">
        <v>10674</v>
      </c>
      <c r="AO80" s="79">
        <v>10052</v>
      </c>
      <c r="AP80" s="80">
        <v>12672</v>
      </c>
      <c r="AQ80" s="79">
        <v>6535</v>
      </c>
      <c r="AR80" s="81">
        <v>6137</v>
      </c>
      <c r="AS80" s="78">
        <v>18236</v>
      </c>
      <c r="AT80" s="79">
        <v>9446</v>
      </c>
      <c r="AU80" s="79">
        <v>8790</v>
      </c>
      <c r="AV80" s="80">
        <v>18794</v>
      </c>
      <c r="AW80" s="79">
        <v>9605</v>
      </c>
      <c r="AX80" s="81">
        <v>9189</v>
      </c>
      <c r="AY80" s="78">
        <v>26327</v>
      </c>
      <c r="AZ80" s="79">
        <v>13643</v>
      </c>
      <c r="BA80" s="79">
        <v>12684</v>
      </c>
      <c r="BB80" s="80">
        <v>21348</v>
      </c>
      <c r="BC80" s="79">
        <v>10950</v>
      </c>
      <c r="BD80" s="81">
        <v>10398</v>
      </c>
      <c r="BE80" s="78">
        <v>9498</v>
      </c>
      <c r="BF80" s="79">
        <v>4844</v>
      </c>
      <c r="BG80" s="79">
        <v>4654</v>
      </c>
      <c r="BH80" s="80">
        <v>19194</v>
      </c>
      <c r="BI80" s="79">
        <v>9866</v>
      </c>
      <c r="BJ80" s="81">
        <v>9328</v>
      </c>
      <c r="BK80" s="78">
        <v>17169</v>
      </c>
      <c r="BL80" s="79">
        <v>8883</v>
      </c>
      <c r="BM80" s="79">
        <v>8286</v>
      </c>
      <c r="BN80" s="80">
        <v>20922</v>
      </c>
      <c r="BO80" s="79">
        <v>10676</v>
      </c>
      <c r="BP80" s="81">
        <v>10246</v>
      </c>
      <c r="BQ80" s="78">
        <v>18543</v>
      </c>
      <c r="BR80" s="79">
        <v>9472</v>
      </c>
      <c r="BS80" s="79">
        <v>9071</v>
      </c>
      <c r="BT80" s="80">
        <v>20813</v>
      </c>
      <c r="BU80" s="79">
        <v>10694</v>
      </c>
      <c r="BV80" s="81">
        <v>10119</v>
      </c>
      <c r="BW80" s="80">
        <v>29402</v>
      </c>
      <c r="BX80" s="79">
        <v>15140</v>
      </c>
      <c r="BY80" s="81">
        <v>14262</v>
      </c>
      <c r="BZ80" s="80">
        <v>21189</v>
      </c>
      <c r="CA80" s="79">
        <v>11032</v>
      </c>
      <c r="CB80" s="81">
        <v>10157</v>
      </c>
    </row>
    <row r="81" spans="2:80">
      <c r="B81" s="85" t="s">
        <v>125</v>
      </c>
      <c r="C81" s="62">
        <v>437320</v>
      </c>
      <c r="D81" s="64">
        <v>225842</v>
      </c>
      <c r="E81" s="64">
        <v>211478</v>
      </c>
      <c r="F81" s="63">
        <v>6105</v>
      </c>
      <c r="G81" s="64">
        <v>3192</v>
      </c>
      <c r="H81" s="65">
        <v>2913</v>
      </c>
      <c r="I81" s="62">
        <v>4657</v>
      </c>
      <c r="J81" s="64">
        <v>2355</v>
      </c>
      <c r="K81" s="64">
        <v>2302</v>
      </c>
      <c r="L81" s="63">
        <v>10093</v>
      </c>
      <c r="M81" s="64">
        <v>5190</v>
      </c>
      <c r="N81" s="65">
        <v>4903</v>
      </c>
      <c r="O81" s="62">
        <v>13212</v>
      </c>
      <c r="P81" s="64">
        <v>6716</v>
      </c>
      <c r="Q81" s="64">
        <v>6496</v>
      </c>
      <c r="R81" s="63">
        <v>14835</v>
      </c>
      <c r="S81" s="64">
        <v>7629</v>
      </c>
      <c r="T81" s="65">
        <v>7206</v>
      </c>
      <c r="U81" s="62">
        <v>14357</v>
      </c>
      <c r="V81" s="64">
        <v>7364</v>
      </c>
      <c r="W81" s="64">
        <v>6993</v>
      </c>
      <c r="X81" s="63">
        <v>16673</v>
      </c>
      <c r="Y81" s="64">
        <v>8563</v>
      </c>
      <c r="Z81" s="65">
        <v>8110</v>
      </c>
      <c r="AA81" s="62">
        <v>22521</v>
      </c>
      <c r="AB81" s="64">
        <v>11644</v>
      </c>
      <c r="AC81" s="64">
        <v>10877</v>
      </c>
      <c r="AD81" s="63">
        <v>13546</v>
      </c>
      <c r="AE81" s="64">
        <v>6976</v>
      </c>
      <c r="AF81" s="65">
        <v>6570</v>
      </c>
      <c r="AG81" s="62">
        <v>15869</v>
      </c>
      <c r="AH81" s="66">
        <v>8103</v>
      </c>
      <c r="AI81" s="66">
        <v>7766</v>
      </c>
      <c r="AJ81" s="63">
        <v>29652</v>
      </c>
      <c r="AK81" s="64">
        <v>15268</v>
      </c>
      <c r="AL81" s="65">
        <v>14384</v>
      </c>
      <c r="AM81" s="62">
        <v>21431</v>
      </c>
      <c r="AN81" s="64">
        <v>11047</v>
      </c>
      <c r="AO81" s="64">
        <v>10384</v>
      </c>
      <c r="AP81" s="63">
        <v>13357</v>
      </c>
      <c r="AQ81" s="64">
        <v>6871</v>
      </c>
      <c r="AR81" s="65">
        <v>6486</v>
      </c>
      <c r="AS81" s="62">
        <v>17189</v>
      </c>
      <c r="AT81" s="64">
        <v>8859</v>
      </c>
      <c r="AU81" s="64">
        <v>8330</v>
      </c>
      <c r="AV81" s="63">
        <v>23954</v>
      </c>
      <c r="AW81" s="64">
        <v>12449</v>
      </c>
      <c r="AX81" s="65">
        <v>11505</v>
      </c>
      <c r="AY81" s="62">
        <v>25858</v>
      </c>
      <c r="AZ81" s="64">
        <v>13300</v>
      </c>
      <c r="BA81" s="64">
        <v>12558</v>
      </c>
      <c r="BB81" s="63">
        <v>18698</v>
      </c>
      <c r="BC81" s="64">
        <v>9832</v>
      </c>
      <c r="BD81" s="65">
        <v>8866</v>
      </c>
      <c r="BE81" s="62">
        <v>9664</v>
      </c>
      <c r="BF81" s="64">
        <v>4914</v>
      </c>
      <c r="BG81" s="64">
        <v>4750</v>
      </c>
      <c r="BH81" s="63">
        <v>16979</v>
      </c>
      <c r="BI81" s="64">
        <v>8899</v>
      </c>
      <c r="BJ81" s="65">
        <v>8080</v>
      </c>
      <c r="BK81" s="62">
        <v>16567</v>
      </c>
      <c r="BL81" s="64">
        <v>8532</v>
      </c>
      <c r="BM81" s="64">
        <v>8035</v>
      </c>
      <c r="BN81" s="63">
        <v>19252</v>
      </c>
      <c r="BO81" s="64">
        <v>9901</v>
      </c>
      <c r="BP81" s="65">
        <v>9351</v>
      </c>
      <c r="BQ81" s="62">
        <v>19592</v>
      </c>
      <c r="BR81" s="64">
        <v>10088</v>
      </c>
      <c r="BS81" s="64">
        <v>9504</v>
      </c>
      <c r="BT81" s="63">
        <v>21335</v>
      </c>
      <c r="BU81" s="64">
        <v>11116</v>
      </c>
      <c r="BV81" s="65">
        <v>10219</v>
      </c>
      <c r="BW81" s="63">
        <v>31418</v>
      </c>
      <c r="BX81" s="64">
        <v>16379</v>
      </c>
      <c r="BY81" s="65">
        <v>15039</v>
      </c>
      <c r="BZ81" s="63">
        <v>20506</v>
      </c>
      <c r="CA81" s="64">
        <v>10655</v>
      </c>
      <c r="CB81" s="65">
        <v>9851</v>
      </c>
    </row>
    <row r="82" spans="2:80">
      <c r="B82" s="85" t="s">
        <v>126</v>
      </c>
      <c r="C82" s="62">
        <v>577827</v>
      </c>
      <c r="D82" s="64">
        <v>301006</v>
      </c>
      <c r="E82" s="64">
        <v>276821</v>
      </c>
      <c r="F82" s="63">
        <v>9082</v>
      </c>
      <c r="G82" s="64">
        <v>4790</v>
      </c>
      <c r="H82" s="65">
        <v>4292</v>
      </c>
      <c r="I82" s="62">
        <v>5933</v>
      </c>
      <c r="J82" s="64">
        <v>3058</v>
      </c>
      <c r="K82" s="64">
        <v>2875</v>
      </c>
      <c r="L82" s="63">
        <v>11913</v>
      </c>
      <c r="M82" s="64">
        <v>6258</v>
      </c>
      <c r="N82" s="65">
        <v>5655</v>
      </c>
      <c r="O82" s="62">
        <v>15709</v>
      </c>
      <c r="P82" s="64">
        <v>7952</v>
      </c>
      <c r="Q82" s="64">
        <v>7757</v>
      </c>
      <c r="R82" s="63">
        <v>21059</v>
      </c>
      <c r="S82" s="64">
        <v>10894</v>
      </c>
      <c r="T82" s="65">
        <v>10165</v>
      </c>
      <c r="U82" s="62">
        <v>18265</v>
      </c>
      <c r="V82" s="64">
        <v>9459</v>
      </c>
      <c r="W82" s="64">
        <v>8806</v>
      </c>
      <c r="X82" s="63">
        <v>23080</v>
      </c>
      <c r="Y82" s="64">
        <v>12154</v>
      </c>
      <c r="Z82" s="65">
        <v>10926</v>
      </c>
      <c r="AA82" s="62">
        <v>25642</v>
      </c>
      <c r="AB82" s="64">
        <v>13117</v>
      </c>
      <c r="AC82" s="64">
        <v>12525</v>
      </c>
      <c r="AD82" s="63">
        <v>18011</v>
      </c>
      <c r="AE82" s="64">
        <v>9518</v>
      </c>
      <c r="AF82" s="65">
        <v>8493</v>
      </c>
      <c r="AG82" s="62">
        <v>22022</v>
      </c>
      <c r="AH82" s="66">
        <v>11457</v>
      </c>
      <c r="AI82" s="66">
        <v>10565</v>
      </c>
      <c r="AJ82" s="63">
        <v>42945</v>
      </c>
      <c r="AK82" s="64">
        <v>22578</v>
      </c>
      <c r="AL82" s="65">
        <v>20367</v>
      </c>
      <c r="AM82" s="62">
        <v>27938</v>
      </c>
      <c r="AN82" s="64">
        <v>14306</v>
      </c>
      <c r="AO82" s="64">
        <v>13632</v>
      </c>
      <c r="AP82" s="63">
        <v>17335</v>
      </c>
      <c r="AQ82" s="64">
        <v>8863</v>
      </c>
      <c r="AR82" s="65">
        <v>8472</v>
      </c>
      <c r="AS82" s="62">
        <v>19768</v>
      </c>
      <c r="AT82" s="64">
        <v>10133</v>
      </c>
      <c r="AU82" s="64">
        <v>9635</v>
      </c>
      <c r="AV82" s="63">
        <v>37622</v>
      </c>
      <c r="AW82" s="64">
        <v>20080</v>
      </c>
      <c r="AX82" s="65">
        <v>17542</v>
      </c>
      <c r="AY82" s="62">
        <v>31660</v>
      </c>
      <c r="AZ82" s="64">
        <v>16398</v>
      </c>
      <c r="BA82" s="64">
        <v>15262</v>
      </c>
      <c r="BB82" s="63">
        <v>21472</v>
      </c>
      <c r="BC82" s="64">
        <v>11130</v>
      </c>
      <c r="BD82" s="65">
        <v>10342</v>
      </c>
      <c r="BE82" s="62">
        <v>12934</v>
      </c>
      <c r="BF82" s="64">
        <v>6741</v>
      </c>
      <c r="BG82" s="64">
        <v>6193</v>
      </c>
      <c r="BH82" s="63">
        <v>19694</v>
      </c>
      <c r="BI82" s="64">
        <v>10187</v>
      </c>
      <c r="BJ82" s="65">
        <v>9507</v>
      </c>
      <c r="BK82" s="62">
        <v>19766</v>
      </c>
      <c r="BL82" s="64">
        <v>10236</v>
      </c>
      <c r="BM82" s="64">
        <v>9530</v>
      </c>
      <c r="BN82" s="63">
        <v>23269</v>
      </c>
      <c r="BO82" s="64">
        <v>12143</v>
      </c>
      <c r="BP82" s="65">
        <v>11126</v>
      </c>
      <c r="BQ82" s="62">
        <v>26973</v>
      </c>
      <c r="BR82" s="64">
        <v>14097</v>
      </c>
      <c r="BS82" s="64">
        <v>12876</v>
      </c>
      <c r="BT82" s="63">
        <v>35403</v>
      </c>
      <c r="BU82" s="64">
        <v>18943</v>
      </c>
      <c r="BV82" s="65">
        <v>16460</v>
      </c>
      <c r="BW82" s="63">
        <v>42145</v>
      </c>
      <c r="BX82" s="64">
        <v>21635</v>
      </c>
      <c r="BY82" s="65">
        <v>20510</v>
      </c>
      <c r="BZ82" s="63">
        <v>28187</v>
      </c>
      <c r="CA82" s="64">
        <v>14879</v>
      </c>
      <c r="CB82" s="65">
        <v>13308</v>
      </c>
    </row>
    <row r="83" spans="2:80">
      <c r="B83" s="85" t="s">
        <v>127</v>
      </c>
      <c r="C83" s="62">
        <v>678687</v>
      </c>
      <c r="D83" s="64">
        <v>357404</v>
      </c>
      <c r="E83" s="64">
        <v>321283</v>
      </c>
      <c r="F83" s="63">
        <v>11128</v>
      </c>
      <c r="G83" s="64">
        <v>5955</v>
      </c>
      <c r="H83" s="65">
        <v>5173</v>
      </c>
      <c r="I83" s="62">
        <v>7334</v>
      </c>
      <c r="J83" s="64">
        <v>3823</v>
      </c>
      <c r="K83" s="64">
        <v>3511</v>
      </c>
      <c r="L83" s="63">
        <v>13320</v>
      </c>
      <c r="M83" s="64">
        <v>6929</v>
      </c>
      <c r="N83" s="65">
        <v>6391</v>
      </c>
      <c r="O83" s="62">
        <v>18150</v>
      </c>
      <c r="P83" s="64">
        <v>9538</v>
      </c>
      <c r="Q83" s="64">
        <v>8612</v>
      </c>
      <c r="R83" s="63">
        <v>25172</v>
      </c>
      <c r="S83" s="64">
        <v>13102</v>
      </c>
      <c r="T83" s="65">
        <v>12070</v>
      </c>
      <c r="U83" s="62">
        <v>21885</v>
      </c>
      <c r="V83" s="64">
        <v>11430</v>
      </c>
      <c r="W83" s="64">
        <v>10455</v>
      </c>
      <c r="X83" s="63">
        <v>28384</v>
      </c>
      <c r="Y83" s="64">
        <v>14692</v>
      </c>
      <c r="Z83" s="65">
        <v>13692</v>
      </c>
      <c r="AA83" s="62">
        <v>29275</v>
      </c>
      <c r="AB83" s="64">
        <v>15408</v>
      </c>
      <c r="AC83" s="64">
        <v>13867</v>
      </c>
      <c r="AD83" s="63">
        <v>21278</v>
      </c>
      <c r="AE83" s="64">
        <v>11037</v>
      </c>
      <c r="AF83" s="65">
        <v>10241</v>
      </c>
      <c r="AG83" s="62">
        <v>25855</v>
      </c>
      <c r="AH83" s="66">
        <v>13594</v>
      </c>
      <c r="AI83" s="66">
        <v>12261</v>
      </c>
      <c r="AJ83" s="63">
        <v>48094</v>
      </c>
      <c r="AK83" s="64">
        <v>25553</v>
      </c>
      <c r="AL83" s="65">
        <v>22541</v>
      </c>
      <c r="AM83" s="62">
        <v>31680</v>
      </c>
      <c r="AN83" s="64">
        <v>16518</v>
      </c>
      <c r="AO83" s="64">
        <v>15162</v>
      </c>
      <c r="AP83" s="63">
        <v>20787</v>
      </c>
      <c r="AQ83" s="64">
        <v>10844</v>
      </c>
      <c r="AR83" s="65">
        <v>9943</v>
      </c>
      <c r="AS83" s="62">
        <v>21968</v>
      </c>
      <c r="AT83" s="64">
        <v>11384</v>
      </c>
      <c r="AU83" s="64">
        <v>10584</v>
      </c>
      <c r="AV83" s="63">
        <v>42347</v>
      </c>
      <c r="AW83" s="64">
        <v>22512</v>
      </c>
      <c r="AX83" s="65">
        <v>19835</v>
      </c>
      <c r="AY83" s="62">
        <v>38272</v>
      </c>
      <c r="AZ83" s="64">
        <v>19982</v>
      </c>
      <c r="BA83" s="64">
        <v>18290</v>
      </c>
      <c r="BB83" s="63">
        <v>24875</v>
      </c>
      <c r="BC83" s="64">
        <v>13123</v>
      </c>
      <c r="BD83" s="65">
        <v>11752</v>
      </c>
      <c r="BE83" s="62">
        <v>16111</v>
      </c>
      <c r="BF83" s="64">
        <v>8481</v>
      </c>
      <c r="BG83" s="64">
        <v>7630</v>
      </c>
      <c r="BH83" s="63">
        <v>23499</v>
      </c>
      <c r="BI83" s="64">
        <v>12481</v>
      </c>
      <c r="BJ83" s="65">
        <v>11018</v>
      </c>
      <c r="BK83" s="62">
        <v>23509</v>
      </c>
      <c r="BL83" s="64">
        <v>12281</v>
      </c>
      <c r="BM83" s="64">
        <v>11228</v>
      </c>
      <c r="BN83" s="63">
        <v>27415</v>
      </c>
      <c r="BO83" s="64">
        <v>14374</v>
      </c>
      <c r="BP83" s="65">
        <v>13041</v>
      </c>
      <c r="BQ83" s="62">
        <v>30060</v>
      </c>
      <c r="BR83" s="64">
        <v>15757</v>
      </c>
      <c r="BS83" s="64">
        <v>14303</v>
      </c>
      <c r="BT83" s="63">
        <v>45530</v>
      </c>
      <c r="BU83" s="64">
        <v>24672</v>
      </c>
      <c r="BV83" s="65">
        <v>20858</v>
      </c>
      <c r="BW83" s="63">
        <v>47844</v>
      </c>
      <c r="BX83" s="64">
        <v>24993</v>
      </c>
      <c r="BY83" s="65">
        <v>22851</v>
      </c>
      <c r="BZ83" s="63">
        <v>34915</v>
      </c>
      <c r="CA83" s="64">
        <v>18941</v>
      </c>
      <c r="CB83" s="65">
        <v>15974</v>
      </c>
    </row>
    <row r="84" spans="2:80">
      <c r="B84" s="85" t="s">
        <v>128</v>
      </c>
      <c r="C84" s="62">
        <v>691122</v>
      </c>
      <c r="D84" s="64">
        <v>344150</v>
      </c>
      <c r="E84" s="64">
        <v>346972</v>
      </c>
      <c r="F84" s="63">
        <v>13013</v>
      </c>
      <c r="G84" s="64">
        <v>6385</v>
      </c>
      <c r="H84" s="65">
        <v>6628</v>
      </c>
      <c r="I84" s="62">
        <v>8832</v>
      </c>
      <c r="J84" s="64">
        <v>4480</v>
      </c>
      <c r="K84" s="64">
        <v>4352</v>
      </c>
      <c r="L84" s="63">
        <v>14514</v>
      </c>
      <c r="M84" s="64">
        <v>7011</v>
      </c>
      <c r="N84" s="65">
        <v>7503</v>
      </c>
      <c r="O84" s="62">
        <v>20426</v>
      </c>
      <c r="P84" s="64">
        <v>10257</v>
      </c>
      <c r="Q84" s="64">
        <v>10169</v>
      </c>
      <c r="R84" s="63">
        <v>28171</v>
      </c>
      <c r="S84" s="64">
        <v>13648</v>
      </c>
      <c r="T84" s="65">
        <v>14523</v>
      </c>
      <c r="U84" s="62">
        <v>27694</v>
      </c>
      <c r="V84" s="64">
        <v>13673</v>
      </c>
      <c r="W84" s="64">
        <v>14021</v>
      </c>
      <c r="X84" s="63">
        <v>28680</v>
      </c>
      <c r="Y84" s="64">
        <v>14536</v>
      </c>
      <c r="Z84" s="65">
        <v>14144</v>
      </c>
      <c r="AA84" s="62">
        <v>34014</v>
      </c>
      <c r="AB84" s="64">
        <v>16465</v>
      </c>
      <c r="AC84" s="64">
        <v>17549</v>
      </c>
      <c r="AD84" s="63">
        <v>20820</v>
      </c>
      <c r="AE84" s="64">
        <v>10549</v>
      </c>
      <c r="AF84" s="65">
        <v>10271</v>
      </c>
      <c r="AG84" s="62">
        <v>24927</v>
      </c>
      <c r="AH84" s="66">
        <v>12730</v>
      </c>
      <c r="AI84" s="66">
        <v>12197</v>
      </c>
      <c r="AJ84" s="63">
        <v>40679</v>
      </c>
      <c r="AK84" s="64">
        <v>20876</v>
      </c>
      <c r="AL84" s="65">
        <v>19803</v>
      </c>
      <c r="AM84" s="62">
        <v>29423</v>
      </c>
      <c r="AN84" s="64">
        <v>14736</v>
      </c>
      <c r="AO84" s="64">
        <v>14687</v>
      </c>
      <c r="AP84" s="63">
        <v>23348</v>
      </c>
      <c r="AQ84" s="64">
        <v>11124</v>
      </c>
      <c r="AR84" s="65">
        <v>12224</v>
      </c>
      <c r="AS84" s="62">
        <v>24934</v>
      </c>
      <c r="AT84" s="64">
        <v>11897</v>
      </c>
      <c r="AU84" s="64">
        <v>13037</v>
      </c>
      <c r="AV84" s="63">
        <v>32903</v>
      </c>
      <c r="AW84" s="64">
        <v>16754</v>
      </c>
      <c r="AX84" s="65">
        <v>16149</v>
      </c>
      <c r="AY84" s="62">
        <v>37565</v>
      </c>
      <c r="AZ84" s="64">
        <v>19095</v>
      </c>
      <c r="BA84" s="64">
        <v>18470</v>
      </c>
      <c r="BB84" s="63">
        <v>26080</v>
      </c>
      <c r="BC84" s="64">
        <v>13350</v>
      </c>
      <c r="BD84" s="65">
        <v>12730</v>
      </c>
      <c r="BE84" s="62">
        <v>15961</v>
      </c>
      <c r="BF84" s="64">
        <v>8253</v>
      </c>
      <c r="BG84" s="64">
        <v>7708</v>
      </c>
      <c r="BH84" s="63">
        <v>25000</v>
      </c>
      <c r="BI84" s="64">
        <v>12498</v>
      </c>
      <c r="BJ84" s="65">
        <v>12502</v>
      </c>
      <c r="BK84" s="62">
        <v>27771</v>
      </c>
      <c r="BL84" s="64">
        <v>13581</v>
      </c>
      <c r="BM84" s="64">
        <v>14190</v>
      </c>
      <c r="BN84" s="63">
        <v>37622</v>
      </c>
      <c r="BO84" s="64">
        <v>17952</v>
      </c>
      <c r="BP84" s="65">
        <v>19670</v>
      </c>
      <c r="BQ84" s="62">
        <v>28599</v>
      </c>
      <c r="BR84" s="64">
        <v>13961</v>
      </c>
      <c r="BS84" s="64">
        <v>14638</v>
      </c>
      <c r="BT84" s="63">
        <v>39489</v>
      </c>
      <c r="BU84" s="64">
        <v>19119</v>
      </c>
      <c r="BV84" s="65">
        <v>20370</v>
      </c>
      <c r="BW84" s="63">
        <v>46705</v>
      </c>
      <c r="BX84" s="64">
        <v>23413</v>
      </c>
      <c r="BY84" s="65">
        <v>23292</v>
      </c>
      <c r="BZ84" s="63">
        <v>33952</v>
      </c>
      <c r="CA84" s="64">
        <v>17807</v>
      </c>
      <c r="CB84" s="65">
        <v>16145</v>
      </c>
    </row>
    <row r="85" spans="2:80">
      <c r="B85" s="85" t="s">
        <v>129</v>
      </c>
      <c r="C85" s="62">
        <v>945114</v>
      </c>
      <c r="D85" s="64">
        <v>466796</v>
      </c>
      <c r="E85" s="64">
        <v>478318</v>
      </c>
      <c r="F85" s="63">
        <v>15921</v>
      </c>
      <c r="G85" s="64">
        <v>8200</v>
      </c>
      <c r="H85" s="65">
        <v>7721</v>
      </c>
      <c r="I85" s="62">
        <v>12349</v>
      </c>
      <c r="J85" s="64">
        <v>6326</v>
      </c>
      <c r="K85" s="64">
        <v>6023</v>
      </c>
      <c r="L85" s="63">
        <v>22798</v>
      </c>
      <c r="M85" s="64">
        <v>11071</v>
      </c>
      <c r="N85" s="65">
        <v>11727</v>
      </c>
      <c r="O85" s="62">
        <v>28245</v>
      </c>
      <c r="P85" s="64">
        <v>14295</v>
      </c>
      <c r="Q85" s="64">
        <v>13950</v>
      </c>
      <c r="R85" s="63">
        <v>40245</v>
      </c>
      <c r="S85" s="64">
        <v>19449</v>
      </c>
      <c r="T85" s="65">
        <v>20796</v>
      </c>
      <c r="U85" s="62">
        <v>35615</v>
      </c>
      <c r="V85" s="64">
        <v>18420</v>
      </c>
      <c r="W85" s="64">
        <v>17195</v>
      </c>
      <c r="X85" s="63">
        <v>37709</v>
      </c>
      <c r="Y85" s="64">
        <v>18884</v>
      </c>
      <c r="Z85" s="65">
        <v>18825</v>
      </c>
      <c r="AA85" s="62">
        <v>43314</v>
      </c>
      <c r="AB85" s="64">
        <v>21777</v>
      </c>
      <c r="AC85" s="64">
        <v>21537</v>
      </c>
      <c r="AD85" s="63">
        <v>28908</v>
      </c>
      <c r="AE85" s="64">
        <v>14629</v>
      </c>
      <c r="AF85" s="65">
        <v>14279</v>
      </c>
      <c r="AG85" s="62">
        <v>29417</v>
      </c>
      <c r="AH85" s="66">
        <v>14812</v>
      </c>
      <c r="AI85" s="66">
        <v>14605</v>
      </c>
      <c r="AJ85" s="63">
        <v>44464</v>
      </c>
      <c r="AK85" s="64">
        <v>21883</v>
      </c>
      <c r="AL85" s="65">
        <v>22581</v>
      </c>
      <c r="AM85" s="62">
        <v>39120</v>
      </c>
      <c r="AN85" s="64">
        <v>19431</v>
      </c>
      <c r="AO85" s="64">
        <v>19689</v>
      </c>
      <c r="AP85" s="63">
        <v>29879</v>
      </c>
      <c r="AQ85" s="64">
        <v>14775</v>
      </c>
      <c r="AR85" s="65">
        <v>15104</v>
      </c>
      <c r="AS85" s="62">
        <v>38468</v>
      </c>
      <c r="AT85" s="64">
        <v>17998</v>
      </c>
      <c r="AU85" s="64">
        <v>20470</v>
      </c>
      <c r="AV85" s="63">
        <v>37442</v>
      </c>
      <c r="AW85" s="64">
        <v>18733</v>
      </c>
      <c r="AX85" s="65">
        <v>18709</v>
      </c>
      <c r="AY85" s="62">
        <v>50784</v>
      </c>
      <c r="AZ85" s="64">
        <v>24922</v>
      </c>
      <c r="BA85" s="64">
        <v>25862</v>
      </c>
      <c r="BB85" s="63">
        <v>39381</v>
      </c>
      <c r="BC85" s="64">
        <v>19747</v>
      </c>
      <c r="BD85" s="65">
        <v>19634</v>
      </c>
      <c r="BE85" s="62">
        <v>22894</v>
      </c>
      <c r="BF85" s="64">
        <v>12162</v>
      </c>
      <c r="BG85" s="64">
        <v>10732</v>
      </c>
      <c r="BH85" s="63">
        <v>38217</v>
      </c>
      <c r="BI85" s="64">
        <v>19116</v>
      </c>
      <c r="BJ85" s="65">
        <v>19101</v>
      </c>
      <c r="BK85" s="62">
        <v>41499</v>
      </c>
      <c r="BL85" s="64">
        <v>20580</v>
      </c>
      <c r="BM85" s="64">
        <v>20919</v>
      </c>
      <c r="BN85" s="63">
        <v>68396</v>
      </c>
      <c r="BO85" s="64">
        <v>35389</v>
      </c>
      <c r="BP85" s="65">
        <v>33007</v>
      </c>
      <c r="BQ85" s="62">
        <v>38617</v>
      </c>
      <c r="BR85" s="64">
        <v>17921</v>
      </c>
      <c r="BS85" s="64">
        <v>20696</v>
      </c>
      <c r="BT85" s="63">
        <v>55261</v>
      </c>
      <c r="BU85" s="64">
        <v>24504</v>
      </c>
      <c r="BV85" s="65">
        <v>30757</v>
      </c>
      <c r="BW85" s="63">
        <v>62452</v>
      </c>
      <c r="BX85" s="64">
        <v>29694</v>
      </c>
      <c r="BY85" s="65">
        <v>32758</v>
      </c>
      <c r="BZ85" s="63">
        <v>43719</v>
      </c>
      <c r="CA85" s="64">
        <v>22078</v>
      </c>
      <c r="CB85" s="65">
        <v>21641</v>
      </c>
    </row>
    <row r="86" spans="2:80">
      <c r="B86" s="85" t="s">
        <v>130</v>
      </c>
      <c r="C86" s="62">
        <v>953877</v>
      </c>
      <c r="D86" s="64">
        <v>482818</v>
      </c>
      <c r="E86" s="64">
        <v>471059</v>
      </c>
      <c r="F86" s="63">
        <v>13741</v>
      </c>
      <c r="G86" s="64">
        <v>7148</v>
      </c>
      <c r="H86" s="65">
        <v>6593</v>
      </c>
      <c r="I86" s="62">
        <v>12453</v>
      </c>
      <c r="J86" s="64">
        <v>6492</v>
      </c>
      <c r="K86" s="64">
        <v>5961</v>
      </c>
      <c r="L86" s="63">
        <v>24588</v>
      </c>
      <c r="M86" s="64">
        <v>12261</v>
      </c>
      <c r="N86" s="65">
        <v>12327</v>
      </c>
      <c r="O86" s="62">
        <v>29273</v>
      </c>
      <c r="P86" s="64">
        <v>14940</v>
      </c>
      <c r="Q86" s="64">
        <v>14333</v>
      </c>
      <c r="R86" s="63">
        <v>36918</v>
      </c>
      <c r="S86" s="64">
        <v>18713</v>
      </c>
      <c r="T86" s="65">
        <v>18205</v>
      </c>
      <c r="U86" s="62">
        <v>32638</v>
      </c>
      <c r="V86" s="64">
        <v>16964</v>
      </c>
      <c r="W86" s="64">
        <v>15674</v>
      </c>
      <c r="X86" s="63">
        <v>36646</v>
      </c>
      <c r="Y86" s="64">
        <v>18894</v>
      </c>
      <c r="Z86" s="65">
        <v>17752</v>
      </c>
      <c r="AA86" s="62">
        <v>43199</v>
      </c>
      <c r="AB86" s="64">
        <v>21757</v>
      </c>
      <c r="AC86" s="64">
        <v>21442</v>
      </c>
      <c r="AD86" s="63">
        <v>29756</v>
      </c>
      <c r="AE86" s="64">
        <v>15457</v>
      </c>
      <c r="AF86" s="65">
        <v>14299</v>
      </c>
      <c r="AG86" s="62">
        <v>27840</v>
      </c>
      <c r="AH86" s="66">
        <v>14153</v>
      </c>
      <c r="AI86" s="66">
        <v>13687</v>
      </c>
      <c r="AJ86" s="63">
        <v>47111</v>
      </c>
      <c r="AK86" s="64">
        <v>23379</v>
      </c>
      <c r="AL86" s="65">
        <v>23732</v>
      </c>
      <c r="AM86" s="62">
        <v>42253</v>
      </c>
      <c r="AN86" s="64">
        <v>21242</v>
      </c>
      <c r="AO86" s="64">
        <v>21011</v>
      </c>
      <c r="AP86" s="63">
        <v>28018</v>
      </c>
      <c r="AQ86" s="64">
        <v>14073</v>
      </c>
      <c r="AR86" s="65">
        <v>13945</v>
      </c>
      <c r="AS86" s="62">
        <v>41162</v>
      </c>
      <c r="AT86" s="64">
        <v>20334</v>
      </c>
      <c r="AU86" s="64">
        <v>20828</v>
      </c>
      <c r="AV86" s="63">
        <v>36823</v>
      </c>
      <c r="AW86" s="64">
        <v>18359</v>
      </c>
      <c r="AX86" s="65">
        <v>18464</v>
      </c>
      <c r="AY86" s="62">
        <v>54480</v>
      </c>
      <c r="AZ86" s="64">
        <v>27378</v>
      </c>
      <c r="BA86" s="64">
        <v>27102</v>
      </c>
      <c r="BB86" s="63">
        <v>44967</v>
      </c>
      <c r="BC86" s="64">
        <v>23115</v>
      </c>
      <c r="BD86" s="65">
        <v>21852</v>
      </c>
      <c r="BE86" s="62">
        <v>22820</v>
      </c>
      <c r="BF86" s="64">
        <v>12383</v>
      </c>
      <c r="BG86" s="64">
        <v>10437</v>
      </c>
      <c r="BH86" s="63">
        <v>43005</v>
      </c>
      <c r="BI86" s="64">
        <v>22022</v>
      </c>
      <c r="BJ86" s="65">
        <v>20983</v>
      </c>
      <c r="BK86" s="62">
        <v>41044</v>
      </c>
      <c r="BL86" s="64">
        <v>20839</v>
      </c>
      <c r="BM86" s="64">
        <v>20205</v>
      </c>
      <c r="BN86" s="63">
        <v>62060</v>
      </c>
      <c r="BO86" s="64">
        <v>33984</v>
      </c>
      <c r="BP86" s="65">
        <v>28076</v>
      </c>
      <c r="BQ86" s="62">
        <v>40556</v>
      </c>
      <c r="BR86" s="64">
        <v>19424</v>
      </c>
      <c r="BS86" s="64">
        <v>21132</v>
      </c>
      <c r="BT86" s="63">
        <v>55389</v>
      </c>
      <c r="BU86" s="64">
        <v>26249</v>
      </c>
      <c r="BV86" s="65">
        <v>29140</v>
      </c>
      <c r="BW86" s="63">
        <v>62799</v>
      </c>
      <c r="BX86" s="64">
        <v>30665</v>
      </c>
      <c r="BY86" s="65">
        <v>32134</v>
      </c>
      <c r="BZ86" s="63">
        <v>44338</v>
      </c>
      <c r="CA86" s="64">
        <v>22593</v>
      </c>
      <c r="CB86" s="65">
        <v>21745</v>
      </c>
    </row>
    <row r="87" spans="2:80">
      <c r="B87" s="85" t="s">
        <v>131</v>
      </c>
      <c r="C87" s="62">
        <v>967580</v>
      </c>
      <c r="D87" s="64">
        <v>494484</v>
      </c>
      <c r="E87" s="64">
        <v>473096</v>
      </c>
      <c r="F87" s="63">
        <v>15152</v>
      </c>
      <c r="G87" s="64">
        <v>7693</v>
      </c>
      <c r="H87" s="65">
        <v>7459</v>
      </c>
      <c r="I87" s="62">
        <v>12810</v>
      </c>
      <c r="J87" s="64">
        <v>6859</v>
      </c>
      <c r="K87" s="64">
        <v>5951</v>
      </c>
      <c r="L87" s="63">
        <v>25391</v>
      </c>
      <c r="M87" s="64">
        <v>13077</v>
      </c>
      <c r="N87" s="65">
        <v>12314</v>
      </c>
      <c r="O87" s="62">
        <v>31296</v>
      </c>
      <c r="P87" s="64">
        <v>16204</v>
      </c>
      <c r="Q87" s="64">
        <v>15092</v>
      </c>
      <c r="R87" s="63">
        <v>34938</v>
      </c>
      <c r="S87" s="64">
        <v>17834</v>
      </c>
      <c r="T87" s="65">
        <v>17104</v>
      </c>
      <c r="U87" s="62">
        <v>33705</v>
      </c>
      <c r="V87" s="64">
        <v>17909</v>
      </c>
      <c r="W87" s="64">
        <v>15796</v>
      </c>
      <c r="X87" s="63">
        <v>37506</v>
      </c>
      <c r="Y87" s="64">
        <v>19514</v>
      </c>
      <c r="Z87" s="65">
        <v>17992</v>
      </c>
      <c r="AA87" s="62">
        <v>48057</v>
      </c>
      <c r="AB87" s="64">
        <v>24646</v>
      </c>
      <c r="AC87" s="64">
        <v>23411</v>
      </c>
      <c r="AD87" s="63">
        <v>31715</v>
      </c>
      <c r="AE87" s="64">
        <v>16475</v>
      </c>
      <c r="AF87" s="65">
        <v>15240</v>
      </c>
      <c r="AG87" s="62">
        <v>31651</v>
      </c>
      <c r="AH87" s="66">
        <v>15678</v>
      </c>
      <c r="AI87" s="66">
        <v>15973</v>
      </c>
      <c r="AJ87" s="63">
        <v>54279</v>
      </c>
      <c r="AK87" s="64">
        <v>26404</v>
      </c>
      <c r="AL87" s="65">
        <v>27875</v>
      </c>
      <c r="AM87" s="62">
        <v>45977</v>
      </c>
      <c r="AN87" s="64">
        <v>23474</v>
      </c>
      <c r="AO87" s="64">
        <v>22503</v>
      </c>
      <c r="AP87" s="63">
        <v>29917</v>
      </c>
      <c r="AQ87" s="64">
        <v>15264</v>
      </c>
      <c r="AR87" s="65">
        <v>14653</v>
      </c>
      <c r="AS87" s="62">
        <v>41848</v>
      </c>
      <c r="AT87" s="64">
        <v>21394</v>
      </c>
      <c r="AU87" s="64">
        <v>20454</v>
      </c>
      <c r="AV87" s="63">
        <v>41915</v>
      </c>
      <c r="AW87" s="64">
        <v>20082</v>
      </c>
      <c r="AX87" s="65">
        <v>21833</v>
      </c>
      <c r="AY87" s="62">
        <v>54180</v>
      </c>
      <c r="AZ87" s="64">
        <v>27759</v>
      </c>
      <c r="BA87" s="64">
        <v>26421</v>
      </c>
      <c r="BB87" s="63">
        <v>44318</v>
      </c>
      <c r="BC87" s="64">
        <v>23854</v>
      </c>
      <c r="BD87" s="65">
        <v>20464</v>
      </c>
      <c r="BE87" s="62">
        <v>23892</v>
      </c>
      <c r="BF87" s="64">
        <v>12768</v>
      </c>
      <c r="BG87" s="64">
        <v>11124</v>
      </c>
      <c r="BH87" s="63">
        <v>43577</v>
      </c>
      <c r="BI87" s="64">
        <v>23288</v>
      </c>
      <c r="BJ87" s="65">
        <v>20289</v>
      </c>
      <c r="BK87" s="62">
        <v>38665</v>
      </c>
      <c r="BL87" s="64">
        <v>20119</v>
      </c>
      <c r="BM87" s="64">
        <v>18546</v>
      </c>
      <c r="BN87" s="63">
        <v>53104</v>
      </c>
      <c r="BO87" s="64">
        <v>29418</v>
      </c>
      <c r="BP87" s="65">
        <v>23686</v>
      </c>
      <c r="BQ87" s="62">
        <v>40091</v>
      </c>
      <c r="BR87" s="64">
        <v>19132</v>
      </c>
      <c r="BS87" s="64">
        <v>20959</v>
      </c>
      <c r="BT87" s="63">
        <v>48732</v>
      </c>
      <c r="BU87" s="64">
        <v>23374</v>
      </c>
      <c r="BV87" s="65">
        <v>25358</v>
      </c>
      <c r="BW87" s="63">
        <v>62348</v>
      </c>
      <c r="BX87" s="64">
        <v>30544</v>
      </c>
      <c r="BY87" s="65">
        <v>31804</v>
      </c>
      <c r="BZ87" s="63">
        <v>42516</v>
      </c>
      <c r="CA87" s="64">
        <v>21721</v>
      </c>
      <c r="CB87" s="65">
        <v>20795</v>
      </c>
    </row>
    <row r="88" spans="2:80">
      <c r="B88" s="85" t="s">
        <v>132</v>
      </c>
      <c r="C88" s="62">
        <v>925244</v>
      </c>
      <c r="D88" s="64">
        <v>465533</v>
      </c>
      <c r="E88" s="64">
        <v>459711</v>
      </c>
      <c r="F88" s="63">
        <v>15792</v>
      </c>
      <c r="G88" s="64">
        <v>7859</v>
      </c>
      <c r="H88" s="65">
        <v>7933</v>
      </c>
      <c r="I88" s="62">
        <v>12437</v>
      </c>
      <c r="J88" s="64">
        <v>6612</v>
      </c>
      <c r="K88" s="64">
        <v>5825</v>
      </c>
      <c r="L88" s="63">
        <v>23291</v>
      </c>
      <c r="M88" s="64">
        <v>12019</v>
      </c>
      <c r="N88" s="65">
        <v>11272</v>
      </c>
      <c r="O88" s="62">
        <v>28408</v>
      </c>
      <c r="P88" s="64">
        <v>15119</v>
      </c>
      <c r="Q88" s="64">
        <v>13289</v>
      </c>
      <c r="R88" s="63">
        <v>34428</v>
      </c>
      <c r="S88" s="64">
        <v>17076</v>
      </c>
      <c r="T88" s="65">
        <v>17352</v>
      </c>
      <c r="U88" s="62">
        <v>31550</v>
      </c>
      <c r="V88" s="64">
        <v>16491</v>
      </c>
      <c r="W88" s="64">
        <v>15059</v>
      </c>
      <c r="X88" s="63">
        <v>37752</v>
      </c>
      <c r="Y88" s="64">
        <v>19181</v>
      </c>
      <c r="Z88" s="65">
        <v>18571</v>
      </c>
      <c r="AA88" s="62">
        <v>42862</v>
      </c>
      <c r="AB88" s="64">
        <v>22058</v>
      </c>
      <c r="AC88" s="64">
        <v>20804</v>
      </c>
      <c r="AD88" s="63">
        <v>29696</v>
      </c>
      <c r="AE88" s="64">
        <v>15150</v>
      </c>
      <c r="AF88" s="65">
        <v>14546</v>
      </c>
      <c r="AG88" s="62">
        <v>32521</v>
      </c>
      <c r="AH88" s="66">
        <v>16045</v>
      </c>
      <c r="AI88" s="66">
        <v>16476</v>
      </c>
      <c r="AJ88" s="63">
        <v>58073</v>
      </c>
      <c r="AK88" s="64">
        <v>27855</v>
      </c>
      <c r="AL88" s="65">
        <v>30218</v>
      </c>
      <c r="AM88" s="62">
        <v>42995</v>
      </c>
      <c r="AN88" s="64">
        <v>21578</v>
      </c>
      <c r="AO88" s="64">
        <v>21417</v>
      </c>
      <c r="AP88" s="63">
        <v>28885</v>
      </c>
      <c r="AQ88" s="64">
        <v>14543</v>
      </c>
      <c r="AR88" s="65">
        <v>14342</v>
      </c>
      <c r="AS88" s="62">
        <v>34788</v>
      </c>
      <c r="AT88" s="64">
        <v>18089</v>
      </c>
      <c r="AU88" s="64">
        <v>16699</v>
      </c>
      <c r="AV88" s="63">
        <v>49553</v>
      </c>
      <c r="AW88" s="64">
        <v>23612</v>
      </c>
      <c r="AX88" s="65">
        <v>25941</v>
      </c>
      <c r="AY88" s="62">
        <v>48420</v>
      </c>
      <c r="AZ88" s="64">
        <v>24283</v>
      </c>
      <c r="BA88" s="64">
        <v>24137</v>
      </c>
      <c r="BB88" s="63">
        <v>38787</v>
      </c>
      <c r="BC88" s="64">
        <v>20301</v>
      </c>
      <c r="BD88" s="65">
        <v>18486</v>
      </c>
      <c r="BE88" s="62">
        <v>24801</v>
      </c>
      <c r="BF88" s="64">
        <v>13017</v>
      </c>
      <c r="BG88" s="64">
        <v>11784</v>
      </c>
      <c r="BH88" s="63">
        <v>39924</v>
      </c>
      <c r="BI88" s="64">
        <v>21056</v>
      </c>
      <c r="BJ88" s="65">
        <v>18868</v>
      </c>
      <c r="BK88" s="62">
        <v>33632</v>
      </c>
      <c r="BL88" s="64">
        <v>17270</v>
      </c>
      <c r="BM88" s="64">
        <v>16362</v>
      </c>
      <c r="BN88" s="63">
        <v>43316</v>
      </c>
      <c r="BO88" s="64">
        <v>22961</v>
      </c>
      <c r="BP88" s="65">
        <v>20355</v>
      </c>
      <c r="BQ88" s="62">
        <v>39531</v>
      </c>
      <c r="BR88" s="64">
        <v>19056</v>
      </c>
      <c r="BS88" s="64">
        <v>20475</v>
      </c>
      <c r="BT88" s="63">
        <v>50713</v>
      </c>
      <c r="BU88" s="64">
        <v>23416</v>
      </c>
      <c r="BV88" s="65">
        <v>27297</v>
      </c>
      <c r="BW88" s="63">
        <v>61208</v>
      </c>
      <c r="BX88" s="64">
        <v>30206</v>
      </c>
      <c r="BY88" s="65">
        <v>31002</v>
      </c>
      <c r="BZ88" s="63">
        <v>41881</v>
      </c>
      <c r="CA88" s="64">
        <v>20680</v>
      </c>
      <c r="CB88" s="65">
        <v>21201</v>
      </c>
    </row>
    <row r="89" spans="2:80">
      <c r="B89" s="85" t="s">
        <v>133</v>
      </c>
      <c r="C89" s="62">
        <v>892391</v>
      </c>
      <c r="D89" s="64">
        <v>443281</v>
      </c>
      <c r="E89" s="64">
        <v>449110</v>
      </c>
      <c r="F89" s="63">
        <v>15764</v>
      </c>
      <c r="G89" s="64">
        <v>7945</v>
      </c>
      <c r="H89" s="65">
        <v>7819</v>
      </c>
      <c r="I89" s="62">
        <v>12167</v>
      </c>
      <c r="J89" s="64">
        <v>6273</v>
      </c>
      <c r="K89" s="64">
        <v>5894</v>
      </c>
      <c r="L89" s="63">
        <v>20701</v>
      </c>
      <c r="M89" s="64">
        <v>10421</v>
      </c>
      <c r="N89" s="65">
        <v>10280</v>
      </c>
      <c r="O89" s="62">
        <v>26339</v>
      </c>
      <c r="P89" s="64">
        <v>13542</v>
      </c>
      <c r="Q89" s="64">
        <v>12797</v>
      </c>
      <c r="R89" s="63">
        <v>33455</v>
      </c>
      <c r="S89" s="64">
        <v>16636</v>
      </c>
      <c r="T89" s="65">
        <v>16819</v>
      </c>
      <c r="U89" s="62">
        <v>30037</v>
      </c>
      <c r="V89" s="64">
        <v>15327</v>
      </c>
      <c r="W89" s="64">
        <v>14710</v>
      </c>
      <c r="X89" s="63">
        <v>38463</v>
      </c>
      <c r="Y89" s="64">
        <v>19411</v>
      </c>
      <c r="Z89" s="65">
        <v>19052</v>
      </c>
      <c r="AA89" s="62">
        <v>38874</v>
      </c>
      <c r="AB89" s="64">
        <v>19378</v>
      </c>
      <c r="AC89" s="64">
        <v>19496</v>
      </c>
      <c r="AD89" s="63">
        <v>28378</v>
      </c>
      <c r="AE89" s="64">
        <v>14166</v>
      </c>
      <c r="AF89" s="65">
        <v>14212</v>
      </c>
      <c r="AG89" s="62">
        <v>32548</v>
      </c>
      <c r="AH89" s="66">
        <v>15636</v>
      </c>
      <c r="AI89" s="66">
        <v>16912</v>
      </c>
      <c r="AJ89" s="63">
        <v>55212</v>
      </c>
      <c r="AK89" s="64">
        <v>27164</v>
      </c>
      <c r="AL89" s="65">
        <v>28048</v>
      </c>
      <c r="AM89" s="62">
        <v>40132</v>
      </c>
      <c r="AN89" s="64">
        <v>19800</v>
      </c>
      <c r="AO89" s="64">
        <v>20332</v>
      </c>
      <c r="AP89" s="63">
        <v>26922</v>
      </c>
      <c r="AQ89" s="64">
        <v>13364</v>
      </c>
      <c r="AR89" s="65">
        <v>13558</v>
      </c>
      <c r="AS89" s="62">
        <v>30228</v>
      </c>
      <c r="AT89" s="64">
        <v>15000</v>
      </c>
      <c r="AU89" s="64">
        <v>15228</v>
      </c>
      <c r="AV89" s="63">
        <v>49827</v>
      </c>
      <c r="AW89" s="64">
        <v>25103</v>
      </c>
      <c r="AX89" s="65">
        <v>24724</v>
      </c>
      <c r="AY89" s="62">
        <v>48178</v>
      </c>
      <c r="AZ89" s="64">
        <v>23418</v>
      </c>
      <c r="BA89" s="64">
        <v>24760</v>
      </c>
      <c r="BB89" s="63">
        <v>38162</v>
      </c>
      <c r="BC89" s="64">
        <v>19446</v>
      </c>
      <c r="BD89" s="65">
        <v>18716</v>
      </c>
      <c r="BE89" s="62">
        <v>25547</v>
      </c>
      <c r="BF89" s="64">
        <v>13135</v>
      </c>
      <c r="BG89" s="64">
        <v>12412</v>
      </c>
      <c r="BH89" s="63">
        <v>39516</v>
      </c>
      <c r="BI89" s="64">
        <v>20389</v>
      </c>
      <c r="BJ89" s="65">
        <v>19127</v>
      </c>
      <c r="BK89" s="62">
        <v>31350</v>
      </c>
      <c r="BL89" s="64">
        <v>15294</v>
      </c>
      <c r="BM89" s="64">
        <v>16056</v>
      </c>
      <c r="BN89" s="63">
        <v>39880</v>
      </c>
      <c r="BO89" s="64">
        <v>20014</v>
      </c>
      <c r="BP89" s="65">
        <v>19866</v>
      </c>
      <c r="BQ89" s="62">
        <v>36091</v>
      </c>
      <c r="BR89" s="64">
        <v>17617</v>
      </c>
      <c r="BS89" s="64">
        <v>18474</v>
      </c>
      <c r="BT89" s="63">
        <v>51760</v>
      </c>
      <c r="BU89" s="64">
        <v>24928</v>
      </c>
      <c r="BV89" s="65">
        <v>26832</v>
      </c>
      <c r="BW89" s="63">
        <v>58824</v>
      </c>
      <c r="BX89" s="64">
        <v>28569</v>
      </c>
      <c r="BY89" s="65">
        <v>30255</v>
      </c>
      <c r="BZ89" s="63">
        <v>44036</v>
      </c>
      <c r="CA89" s="64">
        <v>21305</v>
      </c>
      <c r="CB89" s="65">
        <v>22731</v>
      </c>
    </row>
    <row r="90" spans="2:80">
      <c r="B90" s="85" t="s">
        <v>134</v>
      </c>
      <c r="C90" s="62">
        <v>886118</v>
      </c>
      <c r="D90" s="64">
        <v>428428</v>
      </c>
      <c r="E90" s="64">
        <v>457690</v>
      </c>
      <c r="F90" s="63">
        <v>15137</v>
      </c>
      <c r="G90" s="64">
        <v>7538</v>
      </c>
      <c r="H90" s="65">
        <v>7599</v>
      </c>
      <c r="I90" s="62">
        <v>12494</v>
      </c>
      <c r="J90" s="64">
        <v>6283</v>
      </c>
      <c r="K90" s="64">
        <v>6211</v>
      </c>
      <c r="L90" s="63">
        <v>20570</v>
      </c>
      <c r="M90" s="64">
        <v>9967</v>
      </c>
      <c r="N90" s="65">
        <v>10603</v>
      </c>
      <c r="O90" s="62">
        <v>25903</v>
      </c>
      <c r="P90" s="64">
        <v>12926</v>
      </c>
      <c r="Q90" s="64">
        <v>12977</v>
      </c>
      <c r="R90" s="63">
        <v>32419</v>
      </c>
      <c r="S90" s="64">
        <v>15815</v>
      </c>
      <c r="T90" s="65">
        <v>16604</v>
      </c>
      <c r="U90" s="62">
        <v>31668</v>
      </c>
      <c r="V90" s="64">
        <v>15468</v>
      </c>
      <c r="W90" s="64">
        <v>16200</v>
      </c>
      <c r="X90" s="63">
        <v>38454</v>
      </c>
      <c r="Y90" s="64">
        <v>18984</v>
      </c>
      <c r="Z90" s="65">
        <v>19470</v>
      </c>
      <c r="AA90" s="62">
        <v>39611</v>
      </c>
      <c r="AB90" s="64">
        <v>19042</v>
      </c>
      <c r="AC90" s="64">
        <v>20569</v>
      </c>
      <c r="AD90" s="63">
        <v>29591</v>
      </c>
      <c r="AE90" s="64">
        <v>14159</v>
      </c>
      <c r="AF90" s="65">
        <v>15432</v>
      </c>
      <c r="AG90" s="62">
        <v>33602</v>
      </c>
      <c r="AH90" s="66">
        <v>16195</v>
      </c>
      <c r="AI90" s="66">
        <v>17407</v>
      </c>
      <c r="AJ90" s="63">
        <v>51321</v>
      </c>
      <c r="AK90" s="64">
        <v>24867</v>
      </c>
      <c r="AL90" s="65">
        <v>26454</v>
      </c>
      <c r="AM90" s="62">
        <v>40582</v>
      </c>
      <c r="AN90" s="64">
        <v>19391</v>
      </c>
      <c r="AO90" s="64">
        <v>21191</v>
      </c>
      <c r="AP90" s="63">
        <v>26592</v>
      </c>
      <c r="AQ90" s="64">
        <v>12749</v>
      </c>
      <c r="AR90" s="65">
        <v>13843</v>
      </c>
      <c r="AS90" s="62">
        <v>29552</v>
      </c>
      <c r="AT90" s="64">
        <v>14218</v>
      </c>
      <c r="AU90" s="64">
        <v>15334</v>
      </c>
      <c r="AV90" s="63">
        <v>43756</v>
      </c>
      <c r="AW90" s="64">
        <v>21847</v>
      </c>
      <c r="AX90" s="65">
        <v>21909</v>
      </c>
      <c r="AY90" s="62">
        <v>49755</v>
      </c>
      <c r="AZ90" s="64">
        <v>23674</v>
      </c>
      <c r="BA90" s="64">
        <v>26081</v>
      </c>
      <c r="BB90" s="63">
        <v>39773</v>
      </c>
      <c r="BC90" s="64">
        <v>19359</v>
      </c>
      <c r="BD90" s="65">
        <v>20414</v>
      </c>
      <c r="BE90" s="62">
        <v>24600</v>
      </c>
      <c r="BF90" s="64">
        <v>12477</v>
      </c>
      <c r="BG90" s="64">
        <v>12123</v>
      </c>
      <c r="BH90" s="63">
        <v>40368</v>
      </c>
      <c r="BI90" s="64">
        <v>19863</v>
      </c>
      <c r="BJ90" s="65">
        <v>20505</v>
      </c>
      <c r="BK90" s="62">
        <v>32751</v>
      </c>
      <c r="BL90" s="64">
        <v>15205</v>
      </c>
      <c r="BM90" s="64">
        <v>17546</v>
      </c>
      <c r="BN90" s="63">
        <v>41541</v>
      </c>
      <c r="BO90" s="64">
        <v>19564</v>
      </c>
      <c r="BP90" s="65">
        <v>21977</v>
      </c>
      <c r="BQ90" s="62">
        <v>35049</v>
      </c>
      <c r="BR90" s="64">
        <v>16458</v>
      </c>
      <c r="BS90" s="64">
        <v>18591</v>
      </c>
      <c r="BT90" s="63">
        <v>46664</v>
      </c>
      <c r="BU90" s="64">
        <v>22415</v>
      </c>
      <c r="BV90" s="65">
        <v>24249</v>
      </c>
      <c r="BW90" s="63">
        <v>59025</v>
      </c>
      <c r="BX90" s="64">
        <v>28208</v>
      </c>
      <c r="BY90" s="65">
        <v>30817</v>
      </c>
      <c r="BZ90" s="63">
        <v>45340</v>
      </c>
      <c r="CA90" s="64">
        <v>21756</v>
      </c>
      <c r="CB90" s="65">
        <v>23584</v>
      </c>
    </row>
    <row r="91" spans="2:80">
      <c r="B91" s="85" t="s">
        <v>135</v>
      </c>
      <c r="C91" s="62">
        <v>669391</v>
      </c>
      <c r="D91" s="64">
        <v>322673</v>
      </c>
      <c r="E91" s="64">
        <v>346718</v>
      </c>
      <c r="F91" s="63">
        <v>11490</v>
      </c>
      <c r="G91" s="64">
        <v>5647</v>
      </c>
      <c r="H91" s="65">
        <v>5843</v>
      </c>
      <c r="I91" s="62">
        <v>9634</v>
      </c>
      <c r="J91" s="64">
        <v>4735</v>
      </c>
      <c r="K91" s="64">
        <v>4899</v>
      </c>
      <c r="L91" s="63">
        <v>15738</v>
      </c>
      <c r="M91" s="64">
        <v>7414</v>
      </c>
      <c r="N91" s="65">
        <v>8324</v>
      </c>
      <c r="O91" s="62">
        <v>19163</v>
      </c>
      <c r="P91" s="64">
        <v>9371</v>
      </c>
      <c r="Q91" s="64">
        <v>9792</v>
      </c>
      <c r="R91" s="63">
        <v>23277</v>
      </c>
      <c r="S91" s="64">
        <v>11305</v>
      </c>
      <c r="T91" s="65">
        <v>11972</v>
      </c>
      <c r="U91" s="62">
        <v>25132</v>
      </c>
      <c r="V91" s="64">
        <v>12230</v>
      </c>
      <c r="W91" s="64">
        <v>12902</v>
      </c>
      <c r="X91" s="63">
        <v>28824</v>
      </c>
      <c r="Y91" s="64">
        <v>14186</v>
      </c>
      <c r="Z91" s="65">
        <v>14638</v>
      </c>
      <c r="AA91" s="62">
        <v>30368</v>
      </c>
      <c r="AB91" s="64">
        <v>14549</v>
      </c>
      <c r="AC91" s="64">
        <v>15819</v>
      </c>
      <c r="AD91" s="63">
        <v>23346</v>
      </c>
      <c r="AE91" s="64">
        <v>10945</v>
      </c>
      <c r="AF91" s="65">
        <v>12401</v>
      </c>
      <c r="AG91" s="62">
        <v>24165</v>
      </c>
      <c r="AH91" s="66">
        <v>12036</v>
      </c>
      <c r="AI91" s="66">
        <v>12129</v>
      </c>
      <c r="AJ91" s="63">
        <v>35575</v>
      </c>
      <c r="AK91" s="64">
        <v>17456</v>
      </c>
      <c r="AL91" s="65">
        <v>18119</v>
      </c>
      <c r="AM91" s="62">
        <v>31210</v>
      </c>
      <c r="AN91" s="64">
        <v>14825</v>
      </c>
      <c r="AO91" s="64">
        <v>16385</v>
      </c>
      <c r="AP91" s="63">
        <v>19913</v>
      </c>
      <c r="AQ91" s="64">
        <v>9497</v>
      </c>
      <c r="AR91" s="65">
        <v>10416</v>
      </c>
      <c r="AS91" s="62">
        <v>22526</v>
      </c>
      <c r="AT91" s="64">
        <v>10495</v>
      </c>
      <c r="AU91" s="64">
        <v>12031</v>
      </c>
      <c r="AV91" s="63">
        <v>30235</v>
      </c>
      <c r="AW91" s="64">
        <v>15250</v>
      </c>
      <c r="AX91" s="65">
        <v>14985</v>
      </c>
      <c r="AY91" s="62">
        <v>37360</v>
      </c>
      <c r="AZ91" s="64">
        <v>17959</v>
      </c>
      <c r="BA91" s="64">
        <v>19401</v>
      </c>
      <c r="BB91" s="63">
        <v>31394</v>
      </c>
      <c r="BC91" s="64">
        <v>15230</v>
      </c>
      <c r="BD91" s="65">
        <v>16164</v>
      </c>
      <c r="BE91" s="62">
        <v>18163</v>
      </c>
      <c r="BF91" s="64">
        <v>9067</v>
      </c>
      <c r="BG91" s="64">
        <v>9096</v>
      </c>
      <c r="BH91" s="63">
        <v>30612</v>
      </c>
      <c r="BI91" s="64">
        <v>15051</v>
      </c>
      <c r="BJ91" s="65">
        <v>15561</v>
      </c>
      <c r="BK91" s="62">
        <v>26124</v>
      </c>
      <c r="BL91" s="64">
        <v>12080</v>
      </c>
      <c r="BM91" s="64">
        <v>14044</v>
      </c>
      <c r="BN91" s="63">
        <v>33963</v>
      </c>
      <c r="BO91" s="64">
        <v>15758</v>
      </c>
      <c r="BP91" s="65">
        <v>18205</v>
      </c>
      <c r="BQ91" s="62">
        <v>27716</v>
      </c>
      <c r="BR91" s="64">
        <v>13012</v>
      </c>
      <c r="BS91" s="64">
        <v>14704</v>
      </c>
      <c r="BT91" s="63">
        <v>35230</v>
      </c>
      <c r="BU91" s="64">
        <v>16378</v>
      </c>
      <c r="BV91" s="65">
        <v>18852</v>
      </c>
      <c r="BW91" s="63">
        <v>44652</v>
      </c>
      <c r="BX91" s="64">
        <v>21639</v>
      </c>
      <c r="BY91" s="65">
        <v>23013</v>
      </c>
      <c r="BZ91" s="63">
        <v>33581</v>
      </c>
      <c r="CA91" s="64">
        <v>16558</v>
      </c>
      <c r="CB91" s="65">
        <v>17023</v>
      </c>
    </row>
    <row r="92" spans="2:80">
      <c r="B92" s="85" t="s">
        <v>136</v>
      </c>
      <c r="C92" s="62">
        <v>513932</v>
      </c>
      <c r="D92" s="64">
        <v>247907</v>
      </c>
      <c r="E92" s="64">
        <v>266025</v>
      </c>
      <c r="F92" s="63">
        <v>9247</v>
      </c>
      <c r="G92" s="64">
        <v>4357</v>
      </c>
      <c r="H92" s="65">
        <v>4890</v>
      </c>
      <c r="I92" s="62">
        <v>7560</v>
      </c>
      <c r="J92" s="64">
        <v>3635</v>
      </c>
      <c r="K92" s="64">
        <v>3925</v>
      </c>
      <c r="L92" s="63">
        <v>12777</v>
      </c>
      <c r="M92" s="64">
        <v>5893</v>
      </c>
      <c r="N92" s="65">
        <v>6884</v>
      </c>
      <c r="O92" s="62">
        <v>15279</v>
      </c>
      <c r="P92" s="64">
        <v>7299</v>
      </c>
      <c r="Q92" s="64">
        <v>7980</v>
      </c>
      <c r="R92" s="63">
        <v>16997</v>
      </c>
      <c r="S92" s="64">
        <v>8306</v>
      </c>
      <c r="T92" s="65">
        <v>8691</v>
      </c>
      <c r="U92" s="62">
        <v>19947</v>
      </c>
      <c r="V92" s="64">
        <v>9548</v>
      </c>
      <c r="W92" s="64">
        <v>10399</v>
      </c>
      <c r="X92" s="63">
        <v>21751</v>
      </c>
      <c r="Y92" s="64">
        <v>10564</v>
      </c>
      <c r="Z92" s="65">
        <v>11187</v>
      </c>
      <c r="AA92" s="62">
        <v>24672</v>
      </c>
      <c r="AB92" s="64">
        <v>11529</v>
      </c>
      <c r="AC92" s="64">
        <v>13143</v>
      </c>
      <c r="AD92" s="63">
        <v>20070</v>
      </c>
      <c r="AE92" s="64">
        <v>9108</v>
      </c>
      <c r="AF92" s="65">
        <v>10962</v>
      </c>
      <c r="AG92" s="62">
        <v>17843</v>
      </c>
      <c r="AH92" s="66">
        <v>8774</v>
      </c>
      <c r="AI92" s="66">
        <v>9069</v>
      </c>
      <c r="AJ92" s="63">
        <v>25532</v>
      </c>
      <c r="AK92" s="64">
        <v>12075</v>
      </c>
      <c r="AL92" s="65">
        <v>13457</v>
      </c>
      <c r="AM92" s="62">
        <v>25679</v>
      </c>
      <c r="AN92" s="64">
        <v>12093</v>
      </c>
      <c r="AO92" s="64">
        <v>13586</v>
      </c>
      <c r="AP92" s="63">
        <v>16749</v>
      </c>
      <c r="AQ92" s="64">
        <v>7586</v>
      </c>
      <c r="AR92" s="65">
        <v>9163</v>
      </c>
      <c r="AS92" s="62">
        <v>18340</v>
      </c>
      <c r="AT92" s="64">
        <v>8242</v>
      </c>
      <c r="AU92" s="64">
        <v>10098</v>
      </c>
      <c r="AV92" s="63">
        <v>20985</v>
      </c>
      <c r="AW92" s="64">
        <v>10777</v>
      </c>
      <c r="AX92" s="65">
        <v>10208</v>
      </c>
      <c r="AY92" s="62">
        <v>27318</v>
      </c>
      <c r="AZ92" s="64">
        <v>13573</v>
      </c>
      <c r="BA92" s="64">
        <v>13745</v>
      </c>
      <c r="BB92" s="63">
        <v>24023</v>
      </c>
      <c r="BC92" s="64">
        <v>12096</v>
      </c>
      <c r="BD92" s="65">
        <v>11927</v>
      </c>
      <c r="BE92" s="62">
        <v>13664</v>
      </c>
      <c r="BF92" s="64">
        <v>6824</v>
      </c>
      <c r="BG92" s="64">
        <v>6840</v>
      </c>
      <c r="BH92" s="63">
        <v>23299</v>
      </c>
      <c r="BI92" s="64">
        <v>11425</v>
      </c>
      <c r="BJ92" s="65">
        <v>11874</v>
      </c>
      <c r="BK92" s="62">
        <v>21428</v>
      </c>
      <c r="BL92" s="64">
        <v>9934</v>
      </c>
      <c r="BM92" s="64">
        <v>11494</v>
      </c>
      <c r="BN92" s="63">
        <v>28333</v>
      </c>
      <c r="BO92" s="64">
        <v>13453</v>
      </c>
      <c r="BP92" s="65">
        <v>14880</v>
      </c>
      <c r="BQ92" s="62">
        <v>21472</v>
      </c>
      <c r="BR92" s="64">
        <v>10319</v>
      </c>
      <c r="BS92" s="64">
        <v>11153</v>
      </c>
      <c r="BT92" s="63">
        <v>26522</v>
      </c>
      <c r="BU92" s="64">
        <v>12760</v>
      </c>
      <c r="BV92" s="65">
        <v>13762</v>
      </c>
      <c r="BW92" s="63">
        <v>31166</v>
      </c>
      <c r="BX92" s="64">
        <v>15849</v>
      </c>
      <c r="BY92" s="65">
        <v>15317</v>
      </c>
      <c r="BZ92" s="63">
        <v>23279</v>
      </c>
      <c r="CA92" s="64">
        <v>11888</v>
      </c>
      <c r="CB92" s="65">
        <v>11391</v>
      </c>
    </row>
    <row r="93" spans="2:80">
      <c r="B93" s="85" t="s">
        <v>137</v>
      </c>
      <c r="C93" s="62">
        <v>395922</v>
      </c>
      <c r="D93" s="64">
        <v>192097</v>
      </c>
      <c r="E93" s="64">
        <v>203825</v>
      </c>
      <c r="F93" s="63">
        <v>8218</v>
      </c>
      <c r="G93" s="64">
        <v>3819</v>
      </c>
      <c r="H93" s="65">
        <v>4399</v>
      </c>
      <c r="I93" s="62">
        <v>6503</v>
      </c>
      <c r="J93" s="64">
        <v>3033</v>
      </c>
      <c r="K93" s="64">
        <v>3470</v>
      </c>
      <c r="L93" s="63">
        <v>11133</v>
      </c>
      <c r="M93" s="64">
        <v>5141</v>
      </c>
      <c r="N93" s="65">
        <v>5992</v>
      </c>
      <c r="O93" s="62">
        <v>12619</v>
      </c>
      <c r="P93" s="64">
        <v>5899</v>
      </c>
      <c r="Q93" s="64">
        <v>6720</v>
      </c>
      <c r="R93" s="63">
        <v>12907</v>
      </c>
      <c r="S93" s="64">
        <v>6323</v>
      </c>
      <c r="T93" s="65">
        <v>6584</v>
      </c>
      <c r="U93" s="62">
        <v>17035</v>
      </c>
      <c r="V93" s="64">
        <v>8153</v>
      </c>
      <c r="W93" s="64">
        <v>8882</v>
      </c>
      <c r="X93" s="63">
        <v>17105</v>
      </c>
      <c r="Y93" s="64">
        <v>8330</v>
      </c>
      <c r="Z93" s="65">
        <v>8775</v>
      </c>
      <c r="AA93" s="62">
        <v>20860</v>
      </c>
      <c r="AB93" s="64">
        <v>9949</v>
      </c>
      <c r="AC93" s="64">
        <v>10911</v>
      </c>
      <c r="AD93" s="63">
        <v>17385</v>
      </c>
      <c r="AE93" s="64">
        <v>8178</v>
      </c>
      <c r="AF93" s="65">
        <v>9207</v>
      </c>
      <c r="AG93" s="62">
        <v>14501</v>
      </c>
      <c r="AH93" s="66">
        <v>7077</v>
      </c>
      <c r="AI93" s="66">
        <v>7424</v>
      </c>
      <c r="AJ93" s="63">
        <v>20461</v>
      </c>
      <c r="AK93" s="64">
        <v>9248</v>
      </c>
      <c r="AL93" s="65">
        <v>11213</v>
      </c>
      <c r="AM93" s="62">
        <v>21134</v>
      </c>
      <c r="AN93" s="64">
        <v>9990</v>
      </c>
      <c r="AO93" s="64">
        <v>11144</v>
      </c>
      <c r="AP93" s="63">
        <v>14686</v>
      </c>
      <c r="AQ93" s="64">
        <v>6681</v>
      </c>
      <c r="AR93" s="65">
        <v>8005</v>
      </c>
      <c r="AS93" s="62">
        <v>15819</v>
      </c>
      <c r="AT93" s="64">
        <v>7321</v>
      </c>
      <c r="AU93" s="64">
        <v>8498</v>
      </c>
      <c r="AV93" s="63">
        <v>14673</v>
      </c>
      <c r="AW93" s="64">
        <v>7323</v>
      </c>
      <c r="AX93" s="65">
        <v>7350</v>
      </c>
      <c r="AY93" s="62">
        <v>19060</v>
      </c>
      <c r="AZ93" s="64">
        <v>9394</v>
      </c>
      <c r="BA93" s="64">
        <v>9666</v>
      </c>
      <c r="BB93" s="63">
        <v>16519</v>
      </c>
      <c r="BC93" s="64">
        <v>8318</v>
      </c>
      <c r="BD93" s="65">
        <v>8201</v>
      </c>
      <c r="BE93" s="62">
        <v>10107</v>
      </c>
      <c r="BF93" s="64">
        <v>5019</v>
      </c>
      <c r="BG93" s="64">
        <v>5088</v>
      </c>
      <c r="BH93" s="63">
        <v>16911</v>
      </c>
      <c r="BI93" s="64">
        <v>8301</v>
      </c>
      <c r="BJ93" s="65">
        <v>8610</v>
      </c>
      <c r="BK93" s="62">
        <v>17014</v>
      </c>
      <c r="BL93" s="64">
        <v>8296</v>
      </c>
      <c r="BM93" s="64">
        <v>8718</v>
      </c>
      <c r="BN93" s="63">
        <v>21921</v>
      </c>
      <c r="BO93" s="64">
        <v>10805</v>
      </c>
      <c r="BP93" s="65">
        <v>11116</v>
      </c>
      <c r="BQ93" s="62">
        <v>15114</v>
      </c>
      <c r="BR93" s="64">
        <v>7762</v>
      </c>
      <c r="BS93" s="64">
        <v>7352</v>
      </c>
      <c r="BT93" s="63">
        <v>17672</v>
      </c>
      <c r="BU93" s="64">
        <v>9089</v>
      </c>
      <c r="BV93" s="65">
        <v>8583</v>
      </c>
      <c r="BW93" s="63">
        <v>21038</v>
      </c>
      <c r="BX93" s="64">
        <v>10688</v>
      </c>
      <c r="BY93" s="65">
        <v>10350</v>
      </c>
      <c r="BZ93" s="63">
        <v>15527</v>
      </c>
      <c r="CA93" s="64">
        <v>7960</v>
      </c>
      <c r="CB93" s="65">
        <v>7567</v>
      </c>
    </row>
    <row r="94" spans="2:80">
      <c r="B94" s="85" t="s">
        <v>138</v>
      </c>
      <c r="C94" s="62">
        <v>278285</v>
      </c>
      <c r="D94" s="64">
        <v>127702</v>
      </c>
      <c r="E94" s="64">
        <v>150583</v>
      </c>
      <c r="F94" s="63">
        <v>6159</v>
      </c>
      <c r="G94" s="64">
        <v>2823</v>
      </c>
      <c r="H94" s="65">
        <v>3336</v>
      </c>
      <c r="I94" s="62">
        <v>4810</v>
      </c>
      <c r="J94" s="64">
        <v>2148</v>
      </c>
      <c r="K94" s="64">
        <v>2662</v>
      </c>
      <c r="L94" s="63">
        <v>8777</v>
      </c>
      <c r="M94" s="64">
        <v>3752</v>
      </c>
      <c r="N94" s="65">
        <v>5025</v>
      </c>
      <c r="O94" s="62">
        <v>9159</v>
      </c>
      <c r="P94" s="64">
        <v>4094</v>
      </c>
      <c r="Q94" s="64">
        <v>5065</v>
      </c>
      <c r="R94" s="63">
        <v>9104</v>
      </c>
      <c r="S94" s="64">
        <v>4299</v>
      </c>
      <c r="T94" s="65">
        <v>4805</v>
      </c>
      <c r="U94" s="62">
        <v>12208</v>
      </c>
      <c r="V94" s="64">
        <v>5674</v>
      </c>
      <c r="W94" s="64">
        <v>6534</v>
      </c>
      <c r="X94" s="63">
        <v>11660</v>
      </c>
      <c r="Y94" s="64">
        <v>5468</v>
      </c>
      <c r="Z94" s="65">
        <v>6192</v>
      </c>
      <c r="AA94" s="62">
        <v>15185</v>
      </c>
      <c r="AB94" s="64">
        <v>6912</v>
      </c>
      <c r="AC94" s="64">
        <v>8273</v>
      </c>
      <c r="AD94" s="63">
        <v>11967</v>
      </c>
      <c r="AE94" s="64">
        <v>5660</v>
      </c>
      <c r="AF94" s="65">
        <v>6307</v>
      </c>
      <c r="AG94" s="62">
        <v>10807</v>
      </c>
      <c r="AH94" s="66">
        <v>4930</v>
      </c>
      <c r="AI94" s="66">
        <v>5877</v>
      </c>
      <c r="AJ94" s="63">
        <v>15655</v>
      </c>
      <c r="AK94" s="64">
        <v>6564</v>
      </c>
      <c r="AL94" s="65">
        <v>9091</v>
      </c>
      <c r="AM94" s="62">
        <v>15490</v>
      </c>
      <c r="AN94" s="64">
        <v>7223</v>
      </c>
      <c r="AO94" s="64">
        <v>8267</v>
      </c>
      <c r="AP94" s="63">
        <v>11750</v>
      </c>
      <c r="AQ94" s="64">
        <v>5269</v>
      </c>
      <c r="AR94" s="65">
        <v>6481</v>
      </c>
      <c r="AS94" s="62">
        <v>11703</v>
      </c>
      <c r="AT94" s="64">
        <v>5251</v>
      </c>
      <c r="AU94" s="64">
        <v>6452</v>
      </c>
      <c r="AV94" s="63">
        <v>10457</v>
      </c>
      <c r="AW94" s="64">
        <v>4482</v>
      </c>
      <c r="AX94" s="65">
        <v>5975</v>
      </c>
      <c r="AY94" s="62">
        <v>13449</v>
      </c>
      <c r="AZ94" s="64">
        <v>5840</v>
      </c>
      <c r="BA94" s="64">
        <v>7609</v>
      </c>
      <c r="BB94" s="63">
        <v>10995</v>
      </c>
      <c r="BC94" s="64">
        <v>5224</v>
      </c>
      <c r="BD94" s="65">
        <v>5771</v>
      </c>
      <c r="BE94" s="62">
        <v>6673</v>
      </c>
      <c r="BF94" s="64">
        <v>3117</v>
      </c>
      <c r="BG94" s="64">
        <v>3556</v>
      </c>
      <c r="BH94" s="63">
        <v>12009</v>
      </c>
      <c r="BI94" s="64">
        <v>5615</v>
      </c>
      <c r="BJ94" s="65">
        <v>6394</v>
      </c>
      <c r="BK94" s="62">
        <v>11760</v>
      </c>
      <c r="BL94" s="64">
        <v>5456</v>
      </c>
      <c r="BM94" s="64">
        <v>6304</v>
      </c>
      <c r="BN94" s="63">
        <v>14166</v>
      </c>
      <c r="BO94" s="64">
        <v>6919</v>
      </c>
      <c r="BP94" s="65">
        <v>7247</v>
      </c>
      <c r="BQ94" s="62">
        <v>9447</v>
      </c>
      <c r="BR94" s="64">
        <v>4710</v>
      </c>
      <c r="BS94" s="64">
        <v>4737</v>
      </c>
      <c r="BT94" s="63">
        <v>11153</v>
      </c>
      <c r="BU94" s="64">
        <v>5414</v>
      </c>
      <c r="BV94" s="65">
        <v>5739</v>
      </c>
      <c r="BW94" s="63">
        <v>13776</v>
      </c>
      <c r="BX94" s="64">
        <v>6318</v>
      </c>
      <c r="BY94" s="65">
        <v>7458</v>
      </c>
      <c r="BZ94" s="63">
        <v>9966</v>
      </c>
      <c r="CA94" s="64">
        <v>4540</v>
      </c>
      <c r="CB94" s="65">
        <v>5426</v>
      </c>
    </row>
    <row r="95" spans="2:80">
      <c r="B95" s="85" t="s">
        <v>139</v>
      </c>
      <c r="C95" s="62">
        <v>167503</v>
      </c>
      <c r="D95" s="64">
        <v>66143</v>
      </c>
      <c r="E95" s="64">
        <v>101360</v>
      </c>
      <c r="F95" s="63">
        <v>3923</v>
      </c>
      <c r="G95" s="64">
        <v>1663</v>
      </c>
      <c r="H95" s="65">
        <v>2260</v>
      </c>
      <c r="I95" s="62">
        <v>2947</v>
      </c>
      <c r="J95" s="64">
        <v>1116</v>
      </c>
      <c r="K95" s="64">
        <v>1831</v>
      </c>
      <c r="L95" s="63">
        <v>5474</v>
      </c>
      <c r="M95" s="64">
        <v>2229</v>
      </c>
      <c r="N95" s="65">
        <v>3245</v>
      </c>
      <c r="O95" s="62">
        <v>5405</v>
      </c>
      <c r="P95" s="64">
        <v>2160</v>
      </c>
      <c r="Q95" s="64">
        <v>3245</v>
      </c>
      <c r="R95" s="63">
        <v>5129</v>
      </c>
      <c r="S95" s="64">
        <v>1974</v>
      </c>
      <c r="T95" s="65">
        <v>3155</v>
      </c>
      <c r="U95" s="62">
        <v>7066</v>
      </c>
      <c r="V95" s="64">
        <v>2895</v>
      </c>
      <c r="W95" s="64">
        <v>4171</v>
      </c>
      <c r="X95" s="63">
        <v>6667</v>
      </c>
      <c r="Y95" s="64">
        <v>2631</v>
      </c>
      <c r="Z95" s="65">
        <v>4036</v>
      </c>
      <c r="AA95" s="62">
        <v>8883</v>
      </c>
      <c r="AB95" s="64">
        <v>3596</v>
      </c>
      <c r="AC95" s="64">
        <v>5287</v>
      </c>
      <c r="AD95" s="63">
        <v>6481</v>
      </c>
      <c r="AE95" s="64">
        <v>2749</v>
      </c>
      <c r="AF95" s="65">
        <v>3732</v>
      </c>
      <c r="AG95" s="62">
        <v>6725</v>
      </c>
      <c r="AH95" s="66">
        <v>2678</v>
      </c>
      <c r="AI95" s="66">
        <v>4047</v>
      </c>
      <c r="AJ95" s="63">
        <v>10473</v>
      </c>
      <c r="AK95" s="64">
        <v>3730</v>
      </c>
      <c r="AL95" s="65">
        <v>6743</v>
      </c>
      <c r="AM95" s="62">
        <v>8852</v>
      </c>
      <c r="AN95" s="64">
        <v>3670</v>
      </c>
      <c r="AO95" s="64">
        <v>5182</v>
      </c>
      <c r="AP95" s="63">
        <v>6726</v>
      </c>
      <c r="AQ95" s="64">
        <v>2753</v>
      </c>
      <c r="AR95" s="65">
        <v>3973</v>
      </c>
      <c r="AS95" s="62">
        <v>7258</v>
      </c>
      <c r="AT95" s="64">
        <v>2929</v>
      </c>
      <c r="AU95" s="64">
        <v>4329</v>
      </c>
      <c r="AV95" s="63">
        <v>6866</v>
      </c>
      <c r="AW95" s="64">
        <v>2413</v>
      </c>
      <c r="AX95" s="65">
        <v>4453</v>
      </c>
      <c r="AY95" s="62">
        <v>8764</v>
      </c>
      <c r="AZ95" s="64">
        <v>3203</v>
      </c>
      <c r="BA95" s="64">
        <v>5561</v>
      </c>
      <c r="BB95" s="63">
        <v>6222</v>
      </c>
      <c r="BC95" s="64">
        <v>2504</v>
      </c>
      <c r="BD95" s="65">
        <v>3718</v>
      </c>
      <c r="BE95" s="62">
        <v>3793</v>
      </c>
      <c r="BF95" s="64">
        <v>1566</v>
      </c>
      <c r="BG95" s="64">
        <v>2227</v>
      </c>
      <c r="BH95" s="63">
        <v>7178</v>
      </c>
      <c r="BI95" s="64">
        <v>2986</v>
      </c>
      <c r="BJ95" s="65">
        <v>4192</v>
      </c>
      <c r="BK95" s="62">
        <v>7058</v>
      </c>
      <c r="BL95" s="64">
        <v>2972</v>
      </c>
      <c r="BM95" s="64">
        <v>4086</v>
      </c>
      <c r="BN95" s="63">
        <v>7614</v>
      </c>
      <c r="BO95" s="64">
        <v>3178</v>
      </c>
      <c r="BP95" s="65">
        <v>4436</v>
      </c>
      <c r="BQ95" s="62">
        <v>5745</v>
      </c>
      <c r="BR95" s="64">
        <v>2421</v>
      </c>
      <c r="BS95" s="64">
        <v>3324</v>
      </c>
      <c r="BT95" s="63">
        <v>6796</v>
      </c>
      <c r="BU95" s="64">
        <v>2559</v>
      </c>
      <c r="BV95" s="65">
        <v>4237</v>
      </c>
      <c r="BW95" s="63">
        <v>8866</v>
      </c>
      <c r="BX95" s="64">
        <v>3312</v>
      </c>
      <c r="BY95" s="65">
        <v>5554</v>
      </c>
      <c r="BZ95" s="63">
        <v>6592</v>
      </c>
      <c r="CA95" s="64">
        <v>2256</v>
      </c>
      <c r="CB95" s="65">
        <v>4336</v>
      </c>
    </row>
    <row r="96" spans="2:80">
      <c r="B96" s="85" t="s">
        <v>140</v>
      </c>
      <c r="C96" s="62">
        <v>94708</v>
      </c>
      <c r="D96" s="64">
        <v>29970</v>
      </c>
      <c r="E96" s="64">
        <v>64738</v>
      </c>
      <c r="F96" s="63">
        <v>2224</v>
      </c>
      <c r="G96" s="64">
        <v>798</v>
      </c>
      <c r="H96" s="65">
        <v>1426</v>
      </c>
      <c r="I96" s="62">
        <v>1833</v>
      </c>
      <c r="J96" s="64">
        <v>635</v>
      </c>
      <c r="K96" s="64">
        <v>1198</v>
      </c>
      <c r="L96" s="63">
        <v>3151</v>
      </c>
      <c r="M96" s="64">
        <v>1087</v>
      </c>
      <c r="N96" s="65">
        <v>2064</v>
      </c>
      <c r="O96" s="62">
        <v>2824</v>
      </c>
      <c r="P96" s="64">
        <v>948</v>
      </c>
      <c r="Q96" s="64">
        <v>1876</v>
      </c>
      <c r="R96" s="63">
        <v>2908</v>
      </c>
      <c r="S96" s="64">
        <v>965</v>
      </c>
      <c r="T96" s="65">
        <v>1943</v>
      </c>
      <c r="U96" s="62">
        <v>3694</v>
      </c>
      <c r="V96" s="64">
        <v>1273</v>
      </c>
      <c r="W96" s="64">
        <v>2421</v>
      </c>
      <c r="X96" s="63">
        <v>3758</v>
      </c>
      <c r="Y96" s="64">
        <v>1078</v>
      </c>
      <c r="Z96" s="65">
        <v>2680</v>
      </c>
      <c r="AA96" s="62">
        <v>4781</v>
      </c>
      <c r="AB96" s="64">
        <v>1532</v>
      </c>
      <c r="AC96" s="64">
        <v>3249</v>
      </c>
      <c r="AD96" s="63">
        <v>3344</v>
      </c>
      <c r="AE96" s="64">
        <v>1118</v>
      </c>
      <c r="AF96" s="65">
        <v>2226</v>
      </c>
      <c r="AG96" s="62">
        <v>3722</v>
      </c>
      <c r="AH96" s="66">
        <v>1291</v>
      </c>
      <c r="AI96" s="66">
        <v>2431</v>
      </c>
      <c r="AJ96" s="63">
        <v>6094</v>
      </c>
      <c r="AK96" s="64">
        <v>1896</v>
      </c>
      <c r="AL96" s="65">
        <v>4198</v>
      </c>
      <c r="AM96" s="62">
        <v>4770</v>
      </c>
      <c r="AN96" s="64">
        <v>1605</v>
      </c>
      <c r="AO96" s="64">
        <v>3165</v>
      </c>
      <c r="AP96" s="63">
        <v>3676</v>
      </c>
      <c r="AQ96" s="64">
        <v>1244</v>
      </c>
      <c r="AR96" s="65">
        <v>2432</v>
      </c>
      <c r="AS96" s="62">
        <v>3773</v>
      </c>
      <c r="AT96" s="64">
        <v>1318</v>
      </c>
      <c r="AU96" s="64">
        <v>2455</v>
      </c>
      <c r="AV96" s="63">
        <v>4205</v>
      </c>
      <c r="AW96" s="64">
        <v>1263</v>
      </c>
      <c r="AX96" s="65">
        <v>2942</v>
      </c>
      <c r="AY96" s="62">
        <v>5308</v>
      </c>
      <c r="AZ96" s="64">
        <v>1493</v>
      </c>
      <c r="BA96" s="64">
        <v>3815</v>
      </c>
      <c r="BB96" s="63">
        <v>3341</v>
      </c>
      <c r="BC96" s="64">
        <v>1025</v>
      </c>
      <c r="BD96" s="65">
        <v>2316</v>
      </c>
      <c r="BE96" s="62">
        <v>1969</v>
      </c>
      <c r="BF96" s="64">
        <v>557</v>
      </c>
      <c r="BG96" s="64">
        <v>1412</v>
      </c>
      <c r="BH96" s="63">
        <v>3763</v>
      </c>
      <c r="BI96" s="64">
        <v>1227</v>
      </c>
      <c r="BJ96" s="65">
        <v>2536</v>
      </c>
      <c r="BK96" s="62">
        <v>3781</v>
      </c>
      <c r="BL96" s="64">
        <v>1256</v>
      </c>
      <c r="BM96" s="64">
        <v>2525</v>
      </c>
      <c r="BN96" s="63">
        <v>3975</v>
      </c>
      <c r="BO96" s="64">
        <v>1232</v>
      </c>
      <c r="BP96" s="65">
        <v>2743</v>
      </c>
      <c r="BQ96" s="62">
        <v>3684</v>
      </c>
      <c r="BR96" s="64">
        <v>1131</v>
      </c>
      <c r="BS96" s="64">
        <v>2553</v>
      </c>
      <c r="BT96" s="63">
        <v>4606</v>
      </c>
      <c r="BU96" s="64">
        <v>1300</v>
      </c>
      <c r="BV96" s="65">
        <v>3306</v>
      </c>
      <c r="BW96" s="63">
        <v>5305</v>
      </c>
      <c r="BX96" s="64">
        <v>1576</v>
      </c>
      <c r="BY96" s="65">
        <v>3729</v>
      </c>
      <c r="BZ96" s="63">
        <v>4219</v>
      </c>
      <c r="CA96" s="64">
        <v>1122</v>
      </c>
      <c r="CB96" s="65">
        <v>3097</v>
      </c>
    </row>
    <row r="97" spans="2:80">
      <c r="B97" s="85" t="s">
        <v>141</v>
      </c>
      <c r="C97" s="62">
        <v>46132</v>
      </c>
      <c r="D97" s="64">
        <v>13069</v>
      </c>
      <c r="E97" s="64">
        <v>33063</v>
      </c>
      <c r="F97" s="63">
        <v>1159</v>
      </c>
      <c r="G97" s="64">
        <v>413</v>
      </c>
      <c r="H97" s="65">
        <v>746</v>
      </c>
      <c r="I97" s="62">
        <v>870</v>
      </c>
      <c r="J97" s="64">
        <v>300</v>
      </c>
      <c r="K97" s="64">
        <v>570</v>
      </c>
      <c r="L97" s="63">
        <v>1543</v>
      </c>
      <c r="M97" s="64">
        <v>520</v>
      </c>
      <c r="N97" s="65">
        <v>1023</v>
      </c>
      <c r="O97" s="62">
        <v>1313</v>
      </c>
      <c r="P97" s="64">
        <v>384</v>
      </c>
      <c r="Q97" s="64">
        <v>929</v>
      </c>
      <c r="R97" s="63">
        <v>1408</v>
      </c>
      <c r="S97" s="64">
        <v>394</v>
      </c>
      <c r="T97" s="65">
        <v>1014</v>
      </c>
      <c r="U97" s="62">
        <v>1663</v>
      </c>
      <c r="V97" s="64">
        <v>507</v>
      </c>
      <c r="W97" s="64">
        <v>1156</v>
      </c>
      <c r="X97" s="63">
        <v>1732</v>
      </c>
      <c r="Y97" s="64">
        <v>469</v>
      </c>
      <c r="Z97" s="65">
        <v>1263</v>
      </c>
      <c r="AA97" s="62">
        <v>2212</v>
      </c>
      <c r="AB97" s="64">
        <v>657</v>
      </c>
      <c r="AC97" s="64">
        <v>1555</v>
      </c>
      <c r="AD97" s="63">
        <v>1581</v>
      </c>
      <c r="AE97" s="64">
        <v>462</v>
      </c>
      <c r="AF97" s="65">
        <v>1119</v>
      </c>
      <c r="AG97" s="62">
        <v>1684</v>
      </c>
      <c r="AH97" s="66">
        <v>473</v>
      </c>
      <c r="AI97" s="66">
        <v>1211</v>
      </c>
      <c r="AJ97" s="63">
        <v>3013</v>
      </c>
      <c r="AK97" s="64">
        <v>860</v>
      </c>
      <c r="AL97" s="65">
        <v>2153</v>
      </c>
      <c r="AM97" s="62">
        <v>2226</v>
      </c>
      <c r="AN97" s="64">
        <v>660</v>
      </c>
      <c r="AO97" s="64">
        <v>1566</v>
      </c>
      <c r="AP97" s="63">
        <v>1725</v>
      </c>
      <c r="AQ97" s="64">
        <v>500</v>
      </c>
      <c r="AR97" s="65">
        <v>1225</v>
      </c>
      <c r="AS97" s="62">
        <v>1839</v>
      </c>
      <c r="AT97" s="64">
        <v>569</v>
      </c>
      <c r="AU97" s="64">
        <v>1270</v>
      </c>
      <c r="AV97" s="63">
        <v>1971</v>
      </c>
      <c r="AW97" s="64">
        <v>501</v>
      </c>
      <c r="AX97" s="65">
        <v>1470</v>
      </c>
      <c r="AY97" s="62">
        <v>2582</v>
      </c>
      <c r="AZ97" s="64">
        <v>681</v>
      </c>
      <c r="BA97" s="64">
        <v>1901</v>
      </c>
      <c r="BB97" s="63">
        <v>1545</v>
      </c>
      <c r="BC97" s="64">
        <v>406</v>
      </c>
      <c r="BD97" s="65">
        <v>1139</v>
      </c>
      <c r="BE97" s="62">
        <v>908</v>
      </c>
      <c r="BF97" s="64">
        <v>247</v>
      </c>
      <c r="BG97" s="64">
        <v>661</v>
      </c>
      <c r="BH97" s="63">
        <v>1822</v>
      </c>
      <c r="BI97" s="64">
        <v>554</v>
      </c>
      <c r="BJ97" s="65">
        <v>1268</v>
      </c>
      <c r="BK97" s="62">
        <v>1882</v>
      </c>
      <c r="BL97" s="64">
        <v>524</v>
      </c>
      <c r="BM97" s="64">
        <v>1358</v>
      </c>
      <c r="BN97" s="63">
        <v>1883</v>
      </c>
      <c r="BO97" s="64">
        <v>484</v>
      </c>
      <c r="BP97" s="65">
        <v>1399</v>
      </c>
      <c r="BQ97" s="62">
        <v>2018</v>
      </c>
      <c r="BR97" s="64">
        <v>566</v>
      </c>
      <c r="BS97" s="64">
        <v>1452</v>
      </c>
      <c r="BT97" s="63">
        <v>2612</v>
      </c>
      <c r="BU97" s="64">
        <v>667</v>
      </c>
      <c r="BV97" s="65">
        <v>1945</v>
      </c>
      <c r="BW97" s="63">
        <v>2797</v>
      </c>
      <c r="BX97" s="64">
        <v>711</v>
      </c>
      <c r="BY97" s="65">
        <v>2086</v>
      </c>
      <c r="BZ97" s="63">
        <v>2144</v>
      </c>
      <c r="CA97" s="64">
        <v>560</v>
      </c>
      <c r="CB97" s="65">
        <v>1584</v>
      </c>
    </row>
    <row r="98" spans="2:80">
      <c r="B98" s="85" t="s">
        <v>142</v>
      </c>
      <c r="C98" s="62">
        <v>16534</v>
      </c>
      <c r="D98" s="64">
        <v>4406</v>
      </c>
      <c r="E98" s="64">
        <v>12128</v>
      </c>
      <c r="F98" s="67">
        <v>460</v>
      </c>
      <c r="G98" s="68">
        <v>162</v>
      </c>
      <c r="H98" s="69">
        <v>298</v>
      </c>
      <c r="I98" s="62">
        <v>322</v>
      </c>
      <c r="J98" s="64">
        <v>116</v>
      </c>
      <c r="K98" s="64">
        <v>206</v>
      </c>
      <c r="L98" s="63">
        <v>539</v>
      </c>
      <c r="M98" s="64">
        <v>195</v>
      </c>
      <c r="N98" s="65">
        <v>344</v>
      </c>
      <c r="O98" s="62">
        <v>503</v>
      </c>
      <c r="P98" s="64">
        <v>129</v>
      </c>
      <c r="Q98" s="64">
        <v>374</v>
      </c>
      <c r="R98" s="63">
        <v>504</v>
      </c>
      <c r="S98" s="64">
        <v>132</v>
      </c>
      <c r="T98" s="65">
        <v>372</v>
      </c>
      <c r="U98" s="62">
        <v>644</v>
      </c>
      <c r="V98" s="64">
        <v>203</v>
      </c>
      <c r="W98" s="64">
        <v>441</v>
      </c>
      <c r="X98" s="63">
        <v>654</v>
      </c>
      <c r="Y98" s="64">
        <v>145</v>
      </c>
      <c r="Z98" s="65">
        <v>509</v>
      </c>
      <c r="AA98" s="62">
        <v>842</v>
      </c>
      <c r="AB98" s="64">
        <v>205</v>
      </c>
      <c r="AC98" s="64">
        <v>637</v>
      </c>
      <c r="AD98" s="63">
        <v>595</v>
      </c>
      <c r="AE98" s="64">
        <v>152</v>
      </c>
      <c r="AF98" s="65">
        <v>443</v>
      </c>
      <c r="AG98" s="62">
        <v>550</v>
      </c>
      <c r="AH98" s="66">
        <v>161</v>
      </c>
      <c r="AI98" s="66">
        <v>389</v>
      </c>
      <c r="AJ98" s="63">
        <v>936</v>
      </c>
      <c r="AK98" s="64">
        <v>255</v>
      </c>
      <c r="AL98" s="65">
        <v>681</v>
      </c>
      <c r="AM98" s="62">
        <v>797</v>
      </c>
      <c r="AN98" s="64">
        <v>220</v>
      </c>
      <c r="AO98" s="64">
        <v>577</v>
      </c>
      <c r="AP98" s="63">
        <v>607</v>
      </c>
      <c r="AQ98" s="64">
        <v>196</v>
      </c>
      <c r="AR98" s="65">
        <v>411</v>
      </c>
      <c r="AS98" s="62">
        <v>694</v>
      </c>
      <c r="AT98" s="64">
        <v>174</v>
      </c>
      <c r="AU98" s="64">
        <v>520</v>
      </c>
      <c r="AV98" s="63">
        <v>641</v>
      </c>
      <c r="AW98" s="64">
        <v>168</v>
      </c>
      <c r="AX98" s="65">
        <v>473</v>
      </c>
      <c r="AY98" s="62">
        <v>848</v>
      </c>
      <c r="AZ98" s="64">
        <v>234</v>
      </c>
      <c r="BA98" s="64">
        <v>614</v>
      </c>
      <c r="BB98" s="63">
        <v>528</v>
      </c>
      <c r="BC98" s="64">
        <v>131</v>
      </c>
      <c r="BD98" s="65">
        <v>397</v>
      </c>
      <c r="BE98" s="62">
        <v>354</v>
      </c>
      <c r="BF98" s="64">
        <v>89</v>
      </c>
      <c r="BG98" s="64">
        <v>265</v>
      </c>
      <c r="BH98" s="63">
        <v>675</v>
      </c>
      <c r="BI98" s="64">
        <v>183</v>
      </c>
      <c r="BJ98" s="65">
        <v>492</v>
      </c>
      <c r="BK98" s="62">
        <v>699</v>
      </c>
      <c r="BL98" s="64">
        <v>175</v>
      </c>
      <c r="BM98" s="64">
        <v>524</v>
      </c>
      <c r="BN98" s="63">
        <v>685</v>
      </c>
      <c r="BO98" s="64">
        <v>144</v>
      </c>
      <c r="BP98" s="65">
        <v>541</v>
      </c>
      <c r="BQ98" s="62">
        <v>750</v>
      </c>
      <c r="BR98" s="64">
        <v>199</v>
      </c>
      <c r="BS98" s="64">
        <v>551</v>
      </c>
      <c r="BT98" s="63">
        <v>991</v>
      </c>
      <c r="BU98" s="64">
        <v>240</v>
      </c>
      <c r="BV98" s="65">
        <v>751</v>
      </c>
      <c r="BW98" s="63">
        <v>983</v>
      </c>
      <c r="BX98" s="64">
        <v>233</v>
      </c>
      <c r="BY98" s="65">
        <v>750</v>
      </c>
      <c r="BZ98" s="63">
        <v>733</v>
      </c>
      <c r="CA98" s="64">
        <v>165</v>
      </c>
      <c r="CB98" s="65">
        <v>568</v>
      </c>
    </row>
    <row r="99" spans="2:80">
      <c r="B99" s="85" t="s">
        <v>143</v>
      </c>
      <c r="C99" s="62">
        <v>4959</v>
      </c>
      <c r="D99" s="64">
        <v>1269</v>
      </c>
      <c r="E99" s="64">
        <v>3690</v>
      </c>
      <c r="F99" s="67">
        <v>178</v>
      </c>
      <c r="G99" s="68">
        <v>64</v>
      </c>
      <c r="H99" s="69">
        <v>114</v>
      </c>
      <c r="I99" s="62">
        <v>117</v>
      </c>
      <c r="J99" s="64">
        <v>35</v>
      </c>
      <c r="K99" s="64">
        <v>82</v>
      </c>
      <c r="L99" s="63">
        <v>196</v>
      </c>
      <c r="M99" s="64">
        <v>60</v>
      </c>
      <c r="N99" s="65">
        <v>136</v>
      </c>
      <c r="O99" s="62">
        <v>155</v>
      </c>
      <c r="P99" s="64">
        <v>50</v>
      </c>
      <c r="Q99" s="64">
        <v>105</v>
      </c>
      <c r="R99" s="63">
        <v>156</v>
      </c>
      <c r="S99" s="64">
        <v>36</v>
      </c>
      <c r="T99" s="65">
        <v>120</v>
      </c>
      <c r="U99" s="62">
        <v>213</v>
      </c>
      <c r="V99" s="64">
        <v>65</v>
      </c>
      <c r="W99" s="64">
        <v>148</v>
      </c>
      <c r="X99" s="63">
        <v>215</v>
      </c>
      <c r="Y99" s="64">
        <v>44</v>
      </c>
      <c r="Z99" s="65">
        <v>171</v>
      </c>
      <c r="AA99" s="62">
        <v>273</v>
      </c>
      <c r="AB99" s="64">
        <v>76</v>
      </c>
      <c r="AC99" s="64">
        <v>197</v>
      </c>
      <c r="AD99" s="63">
        <v>196</v>
      </c>
      <c r="AE99" s="64">
        <v>50</v>
      </c>
      <c r="AF99" s="65">
        <v>146</v>
      </c>
      <c r="AG99" s="62">
        <v>146</v>
      </c>
      <c r="AH99" s="66">
        <v>19</v>
      </c>
      <c r="AI99" s="66">
        <v>127</v>
      </c>
      <c r="AJ99" s="63">
        <v>252</v>
      </c>
      <c r="AK99" s="64">
        <v>67</v>
      </c>
      <c r="AL99" s="65">
        <v>185</v>
      </c>
      <c r="AM99" s="62">
        <v>218</v>
      </c>
      <c r="AN99" s="64">
        <v>41</v>
      </c>
      <c r="AO99" s="64">
        <v>177</v>
      </c>
      <c r="AP99" s="63">
        <v>184</v>
      </c>
      <c r="AQ99" s="64">
        <v>55</v>
      </c>
      <c r="AR99" s="65">
        <v>129</v>
      </c>
      <c r="AS99" s="62">
        <v>199</v>
      </c>
      <c r="AT99" s="64">
        <v>50</v>
      </c>
      <c r="AU99" s="64">
        <v>149</v>
      </c>
      <c r="AV99" s="63">
        <v>171</v>
      </c>
      <c r="AW99" s="64">
        <v>38</v>
      </c>
      <c r="AX99" s="65">
        <v>133</v>
      </c>
      <c r="AY99" s="62">
        <v>215</v>
      </c>
      <c r="AZ99" s="64">
        <v>59</v>
      </c>
      <c r="BA99" s="64">
        <v>156</v>
      </c>
      <c r="BB99" s="63">
        <v>143</v>
      </c>
      <c r="BC99" s="64">
        <v>29</v>
      </c>
      <c r="BD99" s="65">
        <v>114</v>
      </c>
      <c r="BE99" s="62">
        <v>103</v>
      </c>
      <c r="BF99" s="64">
        <v>28</v>
      </c>
      <c r="BG99" s="64">
        <v>75</v>
      </c>
      <c r="BH99" s="63">
        <v>215</v>
      </c>
      <c r="BI99" s="64">
        <v>65</v>
      </c>
      <c r="BJ99" s="65">
        <v>150</v>
      </c>
      <c r="BK99" s="62">
        <v>216</v>
      </c>
      <c r="BL99" s="64">
        <v>57</v>
      </c>
      <c r="BM99" s="64">
        <v>159</v>
      </c>
      <c r="BN99" s="63">
        <v>214</v>
      </c>
      <c r="BO99" s="64">
        <v>51</v>
      </c>
      <c r="BP99" s="65">
        <v>163</v>
      </c>
      <c r="BQ99" s="62">
        <v>262</v>
      </c>
      <c r="BR99" s="64">
        <v>63</v>
      </c>
      <c r="BS99" s="64">
        <v>199</v>
      </c>
      <c r="BT99" s="63">
        <v>265</v>
      </c>
      <c r="BU99" s="64">
        <v>59</v>
      </c>
      <c r="BV99" s="65">
        <v>206</v>
      </c>
      <c r="BW99" s="63">
        <v>262</v>
      </c>
      <c r="BX99" s="64">
        <v>57</v>
      </c>
      <c r="BY99" s="65">
        <v>205</v>
      </c>
      <c r="BZ99" s="63">
        <v>195</v>
      </c>
      <c r="CA99" s="64">
        <v>51</v>
      </c>
      <c r="CB99" s="65">
        <v>144</v>
      </c>
    </row>
    <row r="100" spans="2:80">
      <c r="B100" s="86" t="s">
        <v>146</v>
      </c>
      <c r="C100" s="70">
        <v>3529</v>
      </c>
      <c r="D100" s="71">
        <v>975</v>
      </c>
      <c r="E100" s="71">
        <v>2554</v>
      </c>
      <c r="F100" s="72">
        <v>137</v>
      </c>
      <c r="G100" s="73">
        <v>51</v>
      </c>
      <c r="H100" s="74">
        <v>86</v>
      </c>
      <c r="I100" s="70">
        <v>102</v>
      </c>
      <c r="J100" s="71">
        <v>39</v>
      </c>
      <c r="K100" s="71">
        <v>63</v>
      </c>
      <c r="L100" s="75">
        <v>183</v>
      </c>
      <c r="M100" s="71">
        <v>50</v>
      </c>
      <c r="N100" s="76">
        <v>133</v>
      </c>
      <c r="O100" s="70">
        <v>116</v>
      </c>
      <c r="P100" s="71">
        <v>31</v>
      </c>
      <c r="Q100" s="71">
        <v>85</v>
      </c>
      <c r="R100" s="75">
        <v>125</v>
      </c>
      <c r="S100" s="71">
        <v>38</v>
      </c>
      <c r="T100" s="76">
        <v>87</v>
      </c>
      <c r="U100" s="70">
        <v>146</v>
      </c>
      <c r="V100" s="71">
        <v>42</v>
      </c>
      <c r="W100" s="71">
        <v>104</v>
      </c>
      <c r="X100" s="75">
        <v>96</v>
      </c>
      <c r="Y100" s="71">
        <v>24</v>
      </c>
      <c r="Z100" s="76">
        <v>72</v>
      </c>
      <c r="AA100" s="70">
        <v>207</v>
      </c>
      <c r="AB100" s="71">
        <v>65</v>
      </c>
      <c r="AC100" s="71">
        <v>142</v>
      </c>
      <c r="AD100" s="75">
        <v>153</v>
      </c>
      <c r="AE100" s="71">
        <v>43</v>
      </c>
      <c r="AF100" s="76">
        <v>110</v>
      </c>
      <c r="AG100" s="70">
        <v>79</v>
      </c>
      <c r="AH100" s="77">
        <v>15</v>
      </c>
      <c r="AI100" s="77">
        <v>64</v>
      </c>
      <c r="AJ100" s="75">
        <v>165</v>
      </c>
      <c r="AK100" s="71">
        <v>68</v>
      </c>
      <c r="AL100" s="76">
        <v>97</v>
      </c>
      <c r="AM100" s="70">
        <v>292</v>
      </c>
      <c r="AN100" s="71">
        <v>40</v>
      </c>
      <c r="AO100" s="71">
        <v>252</v>
      </c>
      <c r="AP100" s="75">
        <v>143</v>
      </c>
      <c r="AQ100" s="71">
        <v>37</v>
      </c>
      <c r="AR100" s="76">
        <v>106</v>
      </c>
      <c r="AS100" s="70">
        <v>172</v>
      </c>
      <c r="AT100" s="71">
        <v>44</v>
      </c>
      <c r="AU100" s="71">
        <v>128</v>
      </c>
      <c r="AV100" s="75">
        <v>83</v>
      </c>
      <c r="AW100" s="71">
        <v>17</v>
      </c>
      <c r="AX100" s="76">
        <v>66</v>
      </c>
      <c r="AY100" s="70">
        <v>123</v>
      </c>
      <c r="AZ100" s="71">
        <v>36</v>
      </c>
      <c r="BA100" s="71">
        <v>87</v>
      </c>
      <c r="BB100" s="75">
        <v>96</v>
      </c>
      <c r="BC100" s="71">
        <v>19</v>
      </c>
      <c r="BD100" s="76">
        <v>77</v>
      </c>
      <c r="BE100" s="70">
        <v>88</v>
      </c>
      <c r="BF100" s="71">
        <v>28</v>
      </c>
      <c r="BG100" s="71">
        <v>60</v>
      </c>
      <c r="BH100" s="75">
        <v>191</v>
      </c>
      <c r="BI100" s="71">
        <v>55</v>
      </c>
      <c r="BJ100" s="76">
        <v>136</v>
      </c>
      <c r="BK100" s="70">
        <v>129</v>
      </c>
      <c r="BL100" s="71">
        <v>38</v>
      </c>
      <c r="BM100" s="71">
        <v>91</v>
      </c>
      <c r="BN100" s="75">
        <v>205</v>
      </c>
      <c r="BO100" s="71">
        <v>45</v>
      </c>
      <c r="BP100" s="76">
        <v>160</v>
      </c>
      <c r="BQ100" s="70">
        <v>111</v>
      </c>
      <c r="BR100" s="71">
        <v>34</v>
      </c>
      <c r="BS100" s="71">
        <v>77</v>
      </c>
      <c r="BT100" s="75">
        <v>134</v>
      </c>
      <c r="BU100" s="71">
        <v>36</v>
      </c>
      <c r="BV100" s="76">
        <v>98</v>
      </c>
      <c r="BW100" s="75">
        <v>129</v>
      </c>
      <c r="BX100" s="71">
        <v>39</v>
      </c>
      <c r="BY100" s="76">
        <v>90</v>
      </c>
      <c r="BZ100" s="75">
        <v>124</v>
      </c>
      <c r="CA100" s="71">
        <v>41</v>
      </c>
      <c r="CB100" s="76">
        <v>83</v>
      </c>
    </row>
  </sheetData>
  <mergeCells count="108">
    <mergeCell ref="X2:Z2"/>
    <mergeCell ref="AA2:AC2"/>
    <mergeCell ref="AD2:AF2"/>
    <mergeCell ref="AG2:AI2"/>
    <mergeCell ref="B2:B3"/>
    <mergeCell ref="C2:E2"/>
    <mergeCell ref="F2:H2"/>
    <mergeCell ref="I2:K2"/>
    <mergeCell ref="L2:N2"/>
    <mergeCell ref="O2:Q2"/>
    <mergeCell ref="BT2:BV2"/>
    <mergeCell ref="BW2:BY2"/>
    <mergeCell ref="BZ2:CB2"/>
    <mergeCell ref="B27:B28"/>
    <mergeCell ref="C27:E27"/>
    <mergeCell ref="F27:H27"/>
    <mergeCell ref="I27:K27"/>
    <mergeCell ref="L27:N27"/>
    <mergeCell ref="O27:Q27"/>
    <mergeCell ref="R27:T27"/>
    <mergeCell ref="BB2:BD2"/>
    <mergeCell ref="BE2:BG2"/>
    <mergeCell ref="BH2:BJ2"/>
    <mergeCell ref="BK2:BM2"/>
    <mergeCell ref="BN2:BP2"/>
    <mergeCell ref="BQ2:BS2"/>
    <mergeCell ref="AJ2:AL2"/>
    <mergeCell ref="AM2:AO2"/>
    <mergeCell ref="AP2:AR2"/>
    <mergeCell ref="AS2:AU2"/>
    <mergeCell ref="AV2:AX2"/>
    <mergeCell ref="AY2:BA2"/>
    <mergeCell ref="R2:T2"/>
    <mergeCell ref="U2:W2"/>
    <mergeCell ref="AS27:AU27"/>
    <mergeCell ref="AV27:AX27"/>
    <mergeCell ref="AY27:BA27"/>
    <mergeCell ref="BB27:BD27"/>
    <mergeCell ref="U27:W27"/>
    <mergeCell ref="X27:Z27"/>
    <mergeCell ref="AA27:AC27"/>
    <mergeCell ref="AD27:AF27"/>
    <mergeCell ref="AG27:AI27"/>
    <mergeCell ref="AJ27:AL27"/>
    <mergeCell ref="BW27:BY27"/>
    <mergeCell ref="BZ27:CB27"/>
    <mergeCell ref="AA52:AC52"/>
    <mergeCell ref="AD52:AF52"/>
    <mergeCell ref="AG52:AI52"/>
    <mergeCell ref="AM52:AO52"/>
    <mergeCell ref="AP52:AR52"/>
    <mergeCell ref="AS52:AU52"/>
    <mergeCell ref="AV52:AX52"/>
    <mergeCell ref="AY52:BA52"/>
    <mergeCell ref="BT52:BV52"/>
    <mergeCell ref="BW52:BY52"/>
    <mergeCell ref="BZ52:CB52"/>
    <mergeCell ref="BB52:BD52"/>
    <mergeCell ref="BE52:BG52"/>
    <mergeCell ref="BH52:BJ52"/>
    <mergeCell ref="BE27:BG27"/>
    <mergeCell ref="BH27:BJ27"/>
    <mergeCell ref="BK27:BM27"/>
    <mergeCell ref="BN27:BP27"/>
    <mergeCell ref="BQ27:BS27"/>
    <mergeCell ref="BT27:BV27"/>
    <mergeCell ref="AM27:AO27"/>
    <mergeCell ref="AP27:AR27"/>
    <mergeCell ref="B77:B78"/>
    <mergeCell ref="L77:N77"/>
    <mergeCell ref="O77:Q77"/>
    <mergeCell ref="R77:T77"/>
    <mergeCell ref="AS77:AU77"/>
    <mergeCell ref="BK52:BM52"/>
    <mergeCell ref="BN52:BP52"/>
    <mergeCell ref="BQ52:BS52"/>
    <mergeCell ref="AP77:AR77"/>
    <mergeCell ref="F77:H77"/>
    <mergeCell ref="I77:K77"/>
    <mergeCell ref="O52:Q52"/>
    <mergeCell ref="R52:T52"/>
    <mergeCell ref="U52:W52"/>
    <mergeCell ref="X52:Z52"/>
    <mergeCell ref="AJ52:AL52"/>
    <mergeCell ref="B52:B53"/>
    <mergeCell ref="C52:E52"/>
    <mergeCell ref="F52:H52"/>
    <mergeCell ref="I52:K52"/>
    <mergeCell ref="L52:N52"/>
    <mergeCell ref="BW77:BY77"/>
    <mergeCell ref="BZ77:CB77"/>
    <mergeCell ref="C77:E77"/>
    <mergeCell ref="BH77:BJ77"/>
    <mergeCell ref="BK77:BM77"/>
    <mergeCell ref="BN77:BP77"/>
    <mergeCell ref="BQ77:BS77"/>
    <mergeCell ref="AV77:AX77"/>
    <mergeCell ref="AY77:BA77"/>
    <mergeCell ref="BE77:BG77"/>
    <mergeCell ref="BT77:BV77"/>
    <mergeCell ref="U77:W77"/>
    <mergeCell ref="X77:Z77"/>
    <mergeCell ref="AA77:AC77"/>
    <mergeCell ref="AD77:AF77"/>
    <mergeCell ref="AG77:AI77"/>
    <mergeCell ref="BB77:BD77"/>
    <mergeCell ref="AJ77:AL77"/>
    <mergeCell ref="AM77:AO7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Raw Data</vt:lpstr>
      <vt:lpstr>2013년-2010년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최원혁</dc:creator>
  <cp:lastModifiedBy>wonhyeok Choi</cp:lastModifiedBy>
  <dcterms:created xsi:type="dcterms:W3CDTF">2015-06-05T18:19:34Z</dcterms:created>
  <dcterms:modified xsi:type="dcterms:W3CDTF">2025-04-28T15:23:39Z</dcterms:modified>
</cp:coreProperties>
</file>