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erson\Documents\GitHub\control_gastos\"/>
    </mc:Choice>
  </mc:AlternateContent>
  <xr:revisionPtr revIDLastSave="0" documentId="13_ncr:1_{EA58C156-2691-4CB9-ACC7-F62761AF981F}" xr6:coauthVersionLast="47" xr6:coauthVersionMax="47" xr10:uidLastSave="{00000000-0000-0000-0000-000000000000}"/>
  <bookViews>
    <workbookView xWindow="-120" yWindow="-120" windowWidth="19905" windowHeight="11310" tabRatio="811" xr2:uid="{F64063DA-1201-4B5A-A6BD-9B4E14F00EBA}"/>
  </bookViews>
  <sheets>
    <sheet name="Registro" sheetId="13" r:id="rId1"/>
    <sheet name="Categorías" sheetId="18" r:id="rId2"/>
    <sheet name="Plantilla" sheetId="8" state="hidden" r:id="rId3"/>
  </sheets>
  <definedNames>
    <definedName name="Gasto">Categorías!$C:$C</definedName>
    <definedName name="Ingreso">Categorías!$B:$B</definedName>
    <definedName name="Inversión">Categorías!$D:$D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8" l="1"/>
  <c r="E1" i="18"/>
  <c r="D1" i="18"/>
  <c r="C1" i="18"/>
  <c r="B1" i="18"/>
  <c r="B16" i="13"/>
  <c r="B17" i="13"/>
  <c r="B18" i="13"/>
  <c r="F18" i="13"/>
  <c r="B19" i="13"/>
  <c r="B20" i="13"/>
  <c r="B21" i="13"/>
  <c r="B22" i="13"/>
  <c r="B23" i="13"/>
  <c r="B24" i="13"/>
  <c r="B25" i="13"/>
  <c r="B26" i="13"/>
  <c r="B14" i="13"/>
  <c r="B15" i="13"/>
  <c r="B13" i="13"/>
  <c r="B9" i="13" l="1"/>
  <c r="C9" i="13"/>
  <c r="D9" i="13"/>
  <c r="E9" i="13" l="1"/>
</calcChain>
</file>

<file path=xl/sharedStrings.xml><?xml version="1.0" encoding="utf-8"?>
<sst xmlns="http://schemas.openxmlformats.org/spreadsheetml/2006/main" count="198" uniqueCount="49">
  <si>
    <t>Control de gastos</t>
  </si>
  <si>
    <t>Mes</t>
  </si>
  <si>
    <t>Total ingreso mes</t>
  </si>
  <si>
    <t>Total gasto mes</t>
  </si>
  <si>
    <t>Total Inv mes</t>
  </si>
  <si>
    <t>Fecha</t>
  </si>
  <si>
    <t>Concepto</t>
  </si>
  <si>
    <t>Detalle</t>
  </si>
  <si>
    <t>Valor</t>
  </si>
  <si>
    <t>Ingreso</t>
  </si>
  <si>
    <t>Inversión</t>
  </si>
  <si>
    <t>Gasto</t>
  </si>
  <si>
    <t>Vehiculo</t>
  </si>
  <si>
    <t>Otro</t>
  </si>
  <si>
    <t>Transporte</t>
  </si>
  <si>
    <t>Vivienda</t>
  </si>
  <si>
    <t>Mercado</t>
  </si>
  <si>
    <t>Vestimenta</t>
  </si>
  <si>
    <t xml:space="preserve">   </t>
  </si>
  <si>
    <t>Titulo</t>
  </si>
  <si>
    <t>Subtitulo</t>
  </si>
  <si>
    <t>Pais</t>
  </si>
  <si>
    <t>Vendedor</t>
  </si>
  <si>
    <t>Categoria</t>
  </si>
  <si>
    <t>Total</t>
  </si>
  <si>
    <t>Colombia</t>
  </si>
  <si>
    <t>Consuelo</t>
  </si>
  <si>
    <t>Aseo</t>
  </si>
  <si>
    <t>México</t>
  </si>
  <si>
    <t>Antonio</t>
  </si>
  <si>
    <t>Papeleria</t>
  </si>
  <si>
    <t>España</t>
  </si>
  <si>
    <t>Isabel</t>
  </si>
  <si>
    <t>Chile</t>
  </si>
  <si>
    <t>Valeria</t>
  </si>
  <si>
    <t>Perú</t>
  </si>
  <si>
    <t>Salario</t>
  </si>
  <si>
    <t>Bonos</t>
  </si>
  <si>
    <t>Ventas</t>
  </si>
  <si>
    <t>Redes sociales</t>
  </si>
  <si>
    <t>Restaurante</t>
  </si>
  <si>
    <t>Educación</t>
  </si>
  <si>
    <t>Plataforma 1</t>
  </si>
  <si>
    <t>Plataforma 2</t>
  </si>
  <si>
    <t>Plataforma 3</t>
  </si>
  <si>
    <t>Balance del mes</t>
  </si>
  <si>
    <t>abril</t>
  </si>
  <si>
    <t>Ingreso / Gasto / Inversión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</si>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</sst>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.00\ &quot;pta&quot;_-;\-* #,##0.00\ &quot;pta&quot;_-;_-* &quot;-&quot;??\ &quot;pta&quot;_-;_-@_-"/>
    <numFmt numFmtId="165" formatCode="&quot;$&quot;#,##0.00"/>
    <numFmt numFmtId="166" formatCode="dd/mm/yyyy;@"/>
    <numFmt numFmtId="167" formatCode="&quot;$&quot;\ #,##0.00"/>
  </numFmts>
  <fonts count="11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0"/>
      <name val="Aptos Narrow"/>
      <family val="2"/>
      <scheme val="minor"/>
    </font>
    <font>
      <sz val="20"/>
      <color theme="0"/>
      <name val="Aptos Display"/>
      <family val="2"/>
      <scheme val="major"/>
    </font>
    <font>
      <sz val="11"/>
      <color theme="1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wrapText="1"/>
    </xf>
    <xf numFmtId="0" fontId="6" fillId="0" borderId="0" xfId="0" applyFont="1" applyAlignment="1">
      <alignment horizontal="center"/>
    </xf>
    <xf numFmtId="44" fontId="0" fillId="0" borderId="0" xfId="4" applyFont="1"/>
    <xf numFmtId="0" fontId="7" fillId="0" borderId="0" xfId="0" applyFont="1" applyAlignment="1">
      <alignment horizontal="center"/>
    </xf>
    <xf numFmtId="0" fontId="5" fillId="6" borderId="0" xfId="0" applyFont="1" applyFill="1"/>
    <xf numFmtId="0" fontId="8" fillId="2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165" fontId="0" fillId="0" borderId="0" xfId="5" applyNumberFormat="1" applyFont="1"/>
    <xf numFmtId="165" fontId="10" fillId="0" borderId="0" xfId="5" applyNumberFormat="1" applyFont="1"/>
    <xf numFmtId="166" fontId="0" fillId="0" borderId="0" xfId="0" applyNumberFormat="1"/>
    <xf numFmtId="0" fontId="8" fillId="5" borderId="1" xfId="0" applyFont="1" applyFill="1" applyBorder="1" applyAlignment="1">
      <alignment horizontal="center"/>
    </xf>
    <xf numFmtId="167" fontId="9" fillId="9" borderId="2" xfId="5" applyNumberFormat="1" applyFont="1" applyFill="1" applyBorder="1" applyAlignment="1">
      <alignment horizontal="right" vertical="center" indent="1"/>
    </xf>
    <xf numFmtId="167" fontId="9" fillId="11" borderId="2" xfId="5" applyNumberFormat="1" applyFont="1" applyFill="1" applyBorder="1" applyAlignment="1">
      <alignment horizontal="right" vertical="center" indent="1"/>
    </xf>
    <xf numFmtId="167" fontId="9" fillId="13" borderId="2" xfId="5" applyNumberFormat="1" applyFont="1" applyFill="1" applyBorder="1" applyAlignment="1">
      <alignment horizontal="right" vertical="center" indent="1"/>
    </xf>
    <xf numFmtId="167" fontId="9" fillId="12" borderId="2" xfId="5" applyNumberFormat="1" applyFont="1" applyFill="1" applyBorder="1" applyAlignment="1">
      <alignment horizontal="right" vertical="center" indent="1"/>
    </xf>
    <xf numFmtId="165" fontId="0" fillId="0" borderId="0" xfId="4" applyNumberFormat="1" applyFont="1"/>
    <xf numFmtId="165" fontId="0" fillId="0" borderId="0" xfId="0" applyNumberFormat="1"/>
    <xf numFmtId="0" fontId="5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6">
    <cellStyle name="Millares" xfId="5" builtinId="3"/>
    <cellStyle name="Millares 2" xfId="3" xr:uid="{9BCF6D33-5CD0-4D3D-B491-8518D53FFFAE}"/>
    <cellStyle name="Moneda" xfId="4" builtinId="4"/>
    <cellStyle name="Moneda 2" xfId="2" xr:uid="{4CB8555B-3EE8-4C14-AB19-27F935CC1FF7}"/>
    <cellStyle name="Normal" xfId="0" builtinId="0"/>
    <cellStyle name="Normal 2" xfId="1" xr:uid="{1E746586-4FC9-4A6A-9D5A-091885FAE37B}"/>
  </cellStyles>
  <dxfs count="8">
    <dxf>
      <font>
        <b/>
        <i val="0"/>
        <color rgb="FF9C0006"/>
      </font>
      <fill>
        <patternFill patternType="solid">
          <bgColor rgb="FFFFC7CE"/>
        </patternFill>
      </fill>
    </dxf>
    <dxf>
      <font>
        <b/>
        <i val="0"/>
        <color theme="4" tint="-0.499984740745262"/>
      </font>
      <fill>
        <patternFill patternType="solid">
          <bgColor theme="4" tint="0.59996337778862885"/>
        </patternFill>
      </fill>
    </dxf>
    <dxf>
      <font>
        <b/>
        <i val="0"/>
        <color theme="6"/>
      </font>
      <fill>
        <patternFill patternType="solid"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numFmt numFmtId="19" formatCode="d/mm/yyyy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microsoft.com/office/2011/relationships/webextension" Target="../webextensions/webextension1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hyperlink" Target="https://www.pngall.com/investment-png/download/53176" TargetMode="External"/><Relationship Id="rId4" Type="http://schemas.openxmlformats.org/officeDocument/2006/relationships/image" Target="../media/image5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14655</xdr:colOff>
      <xdr:row>7</xdr:row>
      <xdr:rowOff>175846</xdr:rowOff>
    </xdr:from>
    <xdr:to>
      <xdr:col>2</xdr:col>
      <xdr:colOff>330046</xdr:colOff>
      <xdr:row>8</xdr:row>
      <xdr:rowOff>295322</xdr:rowOff>
    </xdr:to>
    <xdr:pic>
      <xdr:nvPicPr>
        <xdr:cNvPr id="5" name="Gráfico 4" descr="Dinero volando con relleno sólido">
          <a:extLst>
            <a:ext uri="{FF2B5EF4-FFF2-40B4-BE49-F238E27FC236}">
              <a16:creationId xmlns:a16="http://schemas.microsoft.com/office/drawing/2014/main" id="{97125834-AEC3-FD08-9083-F5A5BD295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61443" y="1143000"/>
          <a:ext cx="315391" cy="309976"/>
        </a:xfrm>
        <a:prstGeom prst="rect">
          <a:avLst/>
        </a:prstGeom>
      </xdr:spPr>
    </xdr:pic>
    <xdr:clientData/>
  </xdr:twoCellAnchor>
  <xdr:twoCellAnchor editAs="oneCell">
    <xdr:from>
      <xdr:col>4</xdr:col>
      <xdr:colOff>32771</xdr:colOff>
      <xdr:row>7</xdr:row>
      <xdr:rowOff>182825</xdr:rowOff>
    </xdr:from>
    <xdr:to>
      <xdr:col>4</xdr:col>
      <xdr:colOff>338650</xdr:colOff>
      <xdr:row>8</xdr:row>
      <xdr:rowOff>296595</xdr:rowOff>
    </xdr:to>
    <xdr:pic>
      <xdr:nvPicPr>
        <xdr:cNvPr id="7" name="Gráfico 6" descr="Hucha con relleno sólido">
          <a:extLst>
            <a:ext uri="{FF2B5EF4-FFF2-40B4-BE49-F238E27FC236}">
              <a16:creationId xmlns:a16="http://schemas.microsoft.com/office/drawing/2014/main" id="{4E0323EE-9432-E3B2-B0E4-5CA895EA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90521" y="1149979"/>
          <a:ext cx="305879" cy="304270"/>
        </a:xfrm>
        <a:prstGeom prst="rect">
          <a:avLst/>
        </a:prstGeom>
      </xdr:spPr>
    </xdr:pic>
    <xdr:clientData/>
  </xdr:twoCellAnchor>
  <xdr:twoCellAnchor editAs="oneCell">
    <xdr:from>
      <xdr:col>1</xdr:col>
      <xdr:colOff>48979</xdr:colOff>
      <xdr:row>8</xdr:row>
      <xdr:rowOff>10734</xdr:rowOff>
    </xdr:from>
    <xdr:to>
      <xdr:col>1</xdr:col>
      <xdr:colOff>363744</xdr:colOff>
      <xdr:row>9</xdr:row>
      <xdr:rowOff>16390</xdr:rowOff>
    </xdr:to>
    <xdr:pic>
      <xdr:nvPicPr>
        <xdr:cNvPr id="9" name="Gráfico 8" descr="Caja registradora con relleno sólido">
          <a:extLst>
            <a:ext uri="{FF2B5EF4-FFF2-40B4-BE49-F238E27FC236}">
              <a16:creationId xmlns:a16="http://schemas.microsoft.com/office/drawing/2014/main" id="{33048420-276F-85BD-5531-AF159F7F9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34575" y="1139080"/>
          <a:ext cx="310955" cy="305766"/>
        </a:xfrm>
        <a:prstGeom prst="rect">
          <a:avLst/>
        </a:prstGeom>
      </xdr:spPr>
    </xdr:pic>
    <xdr:clientData/>
  </xdr:twoCellAnchor>
  <xdr:twoCellAnchor>
    <xdr:from>
      <xdr:col>6</xdr:col>
      <xdr:colOff>186836</xdr:colOff>
      <xdr:row>11</xdr:row>
      <xdr:rowOff>102577</xdr:rowOff>
    </xdr:from>
    <xdr:to>
      <xdr:col>8</xdr:col>
      <xdr:colOff>692393</xdr:colOff>
      <xdr:row>20</xdr:row>
      <xdr:rowOff>102577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Complemento 2">
              <a:extLst>
                <a:ext uri="{FF2B5EF4-FFF2-40B4-BE49-F238E27FC236}">
                  <a16:creationId xmlns:a16="http://schemas.microsoft.com/office/drawing/2014/main" id="{2011FC2F-24CB-1FFA-A9B2-7648ADD1C81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7"/>
            </a:graphicData>
          </a:graphic>
        </xdr:graphicFrame>
      </mc:Choice>
      <mc:Fallback>
        <xdr:pic>
          <xdr:nvPicPr>
            <xdr:cNvPr id="3" name="Complemento 2">
              <a:extLst>
                <a:ext uri="{FF2B5EF4-FFF2-40B4-BE49-F238E27FC236}">
                  <a16:creationId xmlns:a16="http://schemas.microsoft.com/office/drawing/2014/main" id="{2011FC2F-24CB-1FFA-A9B2-7648ADD1C81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21047</xdr:colOff>
      <xdr:row>8</xdr:row>
      <xdr:rowOff>52594</xdr:rowOff>
    </xdr:from>
    <xdr:to>
      <xdr:col>3</xdr:col>
      <xdr:colOff>380800</xdr:colOff>
      <xdr:row>8</xdr:row>
      <xdr:rowOff>238300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8467C305-0543-4EB1-9656-05EE09E3D0ED}"/>
            </a:ext>
            <a:ext uri="{147F2762-F138-4A5C-976F-8EAC2B608ADB}">
              <a16:predDERef xmlns:a16="http://schemas.microsoft.com/office/drawing/2014/main" pred="{2011FC2F-24CB-1FFA-A9B2-7648ADD1C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3650072" y="1205119"/>
          <a:ext cx="359753" cy="185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39632</xdr:rowOff>
    </xdr:from>
    <xdr:to>
      <xdr:col>3</xdr:col>
      <xdr:colOff>95726</xdr:colOff>
      <xdr:row>3</xdr:row>
      <xdr:rowOff>10523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E8C96A-6D02-4565-8ED6-1BB88193E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1" y="39632"/>
          <a:ext cx="2219800" cy="56715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FE2A4-FDD0-4726-A5AD-BB4EF40EC44D}" name="Tabla1" displayName="Tabla1" ref="A12:F107" totalsRowShown="0" headerRowDxfId="7">
  <autoFilter ref="A12:F107" xr:uid="{C13FE2A4-FDD0-4726-A5AD-BB4EF40EC44D}"/>
  <tableColumns count="6">
    <tableColumn id="1" xr3:uid="{C0F0E835-A78B-40E8-AACE-472C2AD68862}" name="Fecha" dataDxfId="6"/>
    <tableColumn id="6" xr3:uid="{2CB9F2AC-4D36-42EB-B9AC-573A13F4BE74}" name="Mes" dataDxfId="5">
      <calculatedColumnFormula>IF(Tabla1[[#This Row],[Fecha]]="","-",TEXT(Tabla1[[#This Row],[Fecha]],"MMMM"))</calculatedColumnFormula>
    </tableColumn>
    <tableColumn id="2" xr3:uid="{74094EBA-8AAB-4D99-A885-356899BADEE2}" name="Ingreso / Gasto / Inversión"/>
    <tableColumn id="3" xr3:uid="{0FC83A85-2199-4297-8B9A-A84A035A49DA}" name="Concepto"/>
    <tableColumn id="4" xr3:uid="{7AF5003F-E291-4434-8A43-2E2EE6BF15C6}" name="Detalle"/>
    <tableColumn id="5" xr3:uid="{4D6A229C-D7F2-4959-998D-AEA3EEB59821}" name="Valor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webextensions/webextension1.xml><?xml version="1.0" encoding="utf-8"?>
<we:webextension xmlns:we="http://schemas.microsoft.com/office/webextensions/webextension/2010/11" id="{2011FC2F-24CB-1FFA-A9B2-7648ADD1C814}">
  <we:reference id="wa102957665" version="1.3.0.0" store="es-E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E2F5-04F1-4295-A1FC-B4A80F4F9949}">
  <dimension ref="A1:AF183"/>
  <sheetViews>
    <sheetView showGridLines="0" tabSelected="1" topLeftCell="A9" zoomScale="130" zoomScaleNormal="130" workbookViewId="0">
      <selection activeCell="D13" sqref="D13"/>
    </sheetView>
  </sheetViews>
  <sheetFormatPr baseColWidth="10" defaultColWidth="11.42578125" defaultRowHeight="15" x14ac:dyDescent="0.25"/>
  <cols>
    <col min="1" max="1" width="11.85546875" customWidth="1"/>
    <col min="2" max="4" width="21.28515625" customWidth="1"/>
    <col min="5" max="5" width="23.140625" bestFit="1" customWidth="1"/>
    <col min="6" max="6" width="12.28515625" bestFit="1" customWidth="1"/>
    <col min="7" max="7" width="15.28515625" bestFit="1" customWidth="1"/>
  </cols>
  <sheetData>
    <row r="1" spans="1:32" ht="9.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6.5" customHeight="1" x14ac:dyDescent="0.55000000000000004">
      <c r="A2" s="6"/>
      <c r="B2" s="6"/>
      <c r="C2" s="12"/>
      <c r="D2" s="12"/>
      <c r="E2" s="27" t="s">
        <v>0</v>
      </c>
      <c r="F2" s="27"/>
      <c r="G2" s="27"/>
      <c r="H2" s="27"/>
      <c r="I2" s="27"/>
      <c r="J2" s="27"/>
      <c r="K2" s="2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6.5" customHeight="1" x14ac:dyDescent="0.55000000000000004">
      <c r="A3" s="6"/>
      <c r="B3" s="6"/>
      <c r="C3" s="12"/>
      <c r="D3" s="12"/>
      <c r="E3" s="27"/>
      <c r="F3" s="27"/>
      <c r="G3" s="27"/>
      <c r="H3" s="27"/>
      <c r="I3" s="27"/>
      <c r="J3" s="27"/>
      <c r="K3" s="2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7.9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5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s="3" customFormat="1" ht="5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75" thickBot="1" x14ac:dyDescent="0.3"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32" x14ac:dyDescent="0.25">
      <c r="A8" s="13" t="s">
        <v>1</v>
      </c>
      <c r="B8" s="15" t="s">
        <v>2</v>
      </c>
      <c r="C8" s="16" t="s">
        <v>3</v>
      </c>
      <c r="D8" s="20" t="s">
        <v>4</v>
      </c>
      <c r="E8" s="13" t="s">
        <v>45</v>
      </c>
    </row>
    <row r="9" spans="1:32" ht="24" customHeight="1" thickBot="1" x14ac:dyDescent="0.35">
      <c r="A9" s="14" t="s">
        <v>46</v>
      </c>
      <c r="B9" s="21">
        <f>SUMIFS(Tabla1[Valor],Tabla1[Mes],A9,Tabla1[Ingreso / Gasto / Inversión],"ingreso")</f>
        <v>6471</v>
      </c>
      <c r="C9" s="22">
        <f>SUMIFS(Tabla1[Valor],Tabla1[Mes],A9,Tabla1[Ingreso / Gasto / Inversión],"gasto")</f>
        <v>16200</v>
      </c>
      <c r="D9" s="23">
        <f>SUMIFS(Tabla1[Valor],Tabla1[Mes],A9,Tabla1[Ingreso / Gasto / Inversión],"inversión")</f>
        <v>0</v>
      </c>
      <c r="E9" s="24">
        <f>B9-C9-D9</f>
        <v>-9729</v>
      </c>
      <c r="F9" s="11"/>
      <c r="G9" s="11"/>
    </row>
    <row r="10" spans="1:32" x14ac:dyDescent="0.25">
      <c r="A10" s="5"/>
      <c r="F10" s="10"/>
      <c r="G10" s="10"/>
    </row>
    <row r="11" spans="1:32" x14ac:dyDescent="0.25">
      <c r="A11" s="5"/>
      <c r="F11" s="10"/>
      <c r="G11" s="10"/>
    </row>
    <row r="12" spans="1:32" x14ac:dyDescent="0.25">
      <c r="A12" s="11" t="s">
        <v>5</v>
      </c>
      <c r="B12" s="11" t="s">
        <v>1</v>
      </c>
      <c r="C12" s="11" t="s">
        <v>47</v>
      </c>
      <c r="D12" s="11" t="s">
        <v>6</v>
      </c>
      <c r="E12" s="11" t="s">
        <v>7</v>
      </c>
      <c r="F12" s="11" t="s">
        <v>8</v>
      </c>
      <c r="G12" s="10"/>
      <c r="H12" s="10"/>
    </row>
    <row r="13" spans="1:32" x14ac:dyDescent="0.25">
      <c r="A13" s="5">
        <v>45367</v>
      </c>
      <c r="B13" s="19" t="str">
        <f>IF(Tabla1[[#This Row],[Fecha]]="","-",TEXT(Tabla1[[#This Row],[Fecha]],"MMMM"))</f>
        <v>marzo</v>
      </c>
      <c r="C13" t="s">
        <v>9</v>
      </c>
      <c r="D13" t="s">
        <v>36</v>
      </c>
      <c r="F13" s="17">
        <v>500000</v>
      </c>
      <c r="G13" s="10"/>
      <c r="H13" s="10"/>
    </row>
    <row r="14" spans="1:32" x14ac:dyDescent="0.25">
      <c r="A14" s="5">
        <v>45379</v>
      </c>
      <c r="B14" s="19" t="str">
        <f>IF(Tabla1[[#This Row],[Fecha]]="","-",TEXT(Tabla1[[#This Row],[Fecha]],"MMMM"))</f>
        <v>marzo</v>
      </c>
      <c r="C14" t="s">
        <v>10</v>
      </c>
      <c r="D14" t="s">
        <v>43</v>
      </c>
      <c r="F14" s="17">
        <v>25000</v>
      </c>
      <c r="G14" s="10"/>
      <c r="H14" s="10"/>
    </row>
    <row r="15" spans="1:32" x14ac:dyDescent="0.25">
      <c r="A15" s="5">
        <v>45381</v>
      </c>
      <c r="B15" s="19" t="str">
        <f>IF(Tabla1[[#This Row],[Fecha]]="","-",TEXT(Tabla1[[#This Row],[Fecha]],"MMMM"))</f>
        <v>marzo</v>
      </c>
      <c r="C15" t="s">
        <v>11</v>
      </c>
      <c r="D15" t="s">
        <v>12</v>
      </c>
      <c r="F15" s="18">
        <v>500000</v>
      </c>
      <c r="G15" s="10"/>
      <c r="H15" s="10"/>
    </row>
    <row r="16" spans="1:32" x14ac:dyDescent="0.25">
      <c r="A16" s="5">
        <v>45383</v>
      </c>
      <c r="B16" s="19" t="str">
        <f>IF(Tabla1[[#This Row],[Fecha]]="","-",TEXT(Tabla1[[#This Row],[Fecha]],"MMMM"))</f>
        <v>abril</v>
      </c>
      <c r="C16" t="s">
        <v>11</v>
      </c>
      <c r="D16" t="s">
        <v>40</v>
      </c>
      <c r="F16" s="18">
        <v>4000</v>
      </c>
      <c r="G16" s="10"/>
      <c r="H16" s="10"/>
    </row>
    <row r="17" spans="1:8" x14ac:dyDescent="0.25">
      <c r="A17" s="5">
        <v>45017</v>
      </c>
      <c r="B17" s="19" t="str">
        <f>IF(Tabla1[[#This Row],[Fecha]]="","-",TEXT(Tabla1[[#This Row],[Fecha]],"MMMM"))</f>
        <v>abril</v>
      </c>
      <c r="C17" t="s">
        <v>11</v>
      </c>
      <c r="D17" t="s">
        <v>13</v>
      </c>
      <c r="F17" s="17">
        <v>10200</v>
      </c>
      <c r="G17" s="10"/>
      <c r="H17" s="10"/>
    </row>
    <row r="18" spans="1:8" x14ac:dyDescent="0.25">
      <c r="A18" s="5">
        <v>45383</v>
      </c>
      <c r="B18" s="19" t="str">
        <f>IF(Tabla1[[#This Row],[Fecha]]="","-",TEXT(Tabla1[[#This Row],[Fecha]],"MMMM"))</f>
        <v>abril</v>
      </c>
      <c r="C18" t="s">
        <v>9</v>
      </c>
      <c r="D18" t="s">
        <v>39</v>
      </c>
      <c r="F18" s="17">
        <f>58.75+16.25+6396</f>
        <v>6471</v>
      </c>
      <c r="G18" s="10"/>
      <c r="H18" s="10"/>
    </row>
    <row r="19" spans="1:8" x14ac:dyDescent="0.25">
      <c r="A19" s="5">
        <v>45384</v>
      </c>
      <c r="B19" s="19" t="str">
        <f>IF(Tabla1[[#This Row],[Fecha]]="","-",TEXT(Tabla1[[#This Row],[Fecha]],"MMMM"))</f>
        <v>abril</v>
      </c>
      <c r="C19" t="s">
        <v>11</v>
      </c>
      <c r="D19" t="s">
        <v>40</v>
      </c>
      <c r="F19" s="17">
        <v>2000</v>
      </c>
      <c r="G19" s="10"/>
      <c r="H19" s="10"/>
    </row>
    <row r="20" spans="1:8" x14ac:dyDescent="0.25">
      <c r="A20" s="5">
        <v>45422</v>
      </c>
      <c r="B20" s="5" t="str">
        <f>IF(Tabla1[[#This Row],[Fecha]]="","-",TEXT(Tabla1[[#This Row],[Fecha]],"MMMM"))</f>
        <v>mayo</v>
      </c>
      <c r="C20" t="s">
        <v>9</v>
      </c>
      <c r="D20" t="s">
        <v>36</v>
      </c>
      <c r="F20" s="25">
        <v>45000</v>
      </c>
      <c r="G20" s="10"/>
      <c r="H20" s="10"/>
    </row>
    <row r="21" spans="1:8" x14ac:dyDescent="0.25">
      <c r="A21" s="5">
        <v>45423</v>
      </c>
      <c r="B21" s="5" t="str">
        <f>IF(Tabla1[[#This Row],[Fecha]]="","-",TEXT(Tabla1[[#This Row],[Fecha]],"MMMM"))</f>
        <v>mayo</v>
      </c>
      <c r="C21" t="s">
        <v>11</v>
      </c>
      <c r="D21" t="s">
        <v>14</v>
      </c>
      <c r="F21" s="25">
        <v>6000</v>
      </c>
      <c r="G21" s="10"/>
      <c r="H21" s="10"/>
    </row>
    <row r="22" spans="1:8" x14ac:dyDescent="0.25">
      <c r="A22" s="5">
        <v>45423</v>
      </c>
      <c r="B22" s="5" t="str">
        <f>IF(Tabla1[[#This Row],[Fecha]]="","-",TEXT(Tabla1[[#This Row],[Fecha]],"MMMM"))</f>
        <v>mayo</v>
      </c>
      <c r="C22" t="s">
        <v>11</v>
      </c>
      <c r="D22" t="s">
        <v>40</v>
      </c>
      <c r="F22" s="25">
        <v>5000</v>
      </c>
      <c r="G22" s="10"/>
      <c r="H22" s="10"/>
    </row>
    <row r="23" spans="1:8" x14ac:dyDescent="0.25">
      <c r="A23" s="5">
        <v>45423</v>
      </c>
      <c r="B23" s="5" t="str">
        <f>IF(Tabla1[[#This Row],[Fecha]]="","-",TEXT(Tabla1[[#This Row],[Fecha]],"MMMM"))</f>
        <v>mayo</v>
      </c>
      <c r="C23" t="s">
        <v>11</v>
      </c>
      <c r="D23" t="s">
        <v>12</v>
      </c>
      <c r="F23" s="25">
        <v>5000</v>
      </c>
      <c r="G23" s="10"/>
      <c r="H23" s="10"/>
    </row>
    <row r="24" spans="1:8" x14ac:dyDescent="0.25">
      <c r="A24" s="5">
        <v>45425</v>
      </c>
      <c r="B24" s="5" t="str">
        <f>IF(Tabla1[[#This Row],[Fecha]]="","-",TEXT(Tabla1[[#This Row],[Fecha]],"MMMM"))</f>
        <v>mayo</v>
      </c>
      <c r="C24" t="s">
        <v>11</v>
      </c>
      <c r="D24" t="s">
        <v>12</v>
      </c>
      <c r="F24" s="25">
        <v>4500</v>
      </c>
      <c r="G24" s="10"/>
      <c r="H24" s="10"/>
    </row>
    <row r="25" spans="1:8" x14ac:dyDescent="0.25">
      <c r="A25" s="5">
        <v>45426</v>
      </c>
      <c r="B25" s="5" t="str">
        <f>IF(Tabla1[[#This Row],[Fecha]]="","-",TEXT(Tabla1[[#This Row],[Fecha]],"MMMM"))</f>
        <v>mayo</v>
      </c>
      <c r="C25" t="s">
        <v>11</v>
      </c>
      <c r="D25" t="s">
        <v>14</v>
      </c>
      <c r="F25" s="25">
        <v>2400</v>
      </c>
      <c r="G25" s="10"/>
      <c r="H25" s="10"/>
    </row>
    <row r="26" spans="1:8" x14ac:dyDescent="0.25">
      <c r="A26" s="5">
        <v>45427</v>
      </c>
      <c r="B26" s="5" t="str">
        <f>IF(Tabla1[[#This Row],[Fecha]]="","-",TEXT(Tabla1[[#This Row],[Fecha]],"MMMM"))</f>
        <v>mayo</v>
      </c>
      <c r="C26" t="s">
        <v>11</v>
      </c>
      <c r="D26" t="s">
        <v>17</v>
      </c>
      <c r="F26" s="25">
        <v>8000</v>
      </c>
      <c r="G26" s="10"/>
      <c r="H26" s="10"/>
    </row>
    <row r="27" spans="1:8" x14ac:dyDescent="0.25">
      <c r="A27" s="5"/>
      <c r="B27" s="5"/>
      <c r="F27" s="25"/>
      <c r="G27" s="10"/>
      <c r="H27" s="10"/>
    </row>
    <row r="28" spans="1:8" x14ac:dyDescent="0.25">
      <c r="A28" s="5"/>
      <c r="B28" s="5"/>
      <c r="F28" s="25"/>
      <c r="G28" s="10"/>
      <c r="H28" s="10"/>
    </row>
    <row r="29" spans="1:8" x14ac:dyDescent="0.25">
      <c r="A29" s="5"/>
      <c r="B29" s="5"/>
      <c r="F29" s="17"/>
      <c r="G29" s="10"/>
      <c r="H29" s="10"/>
    </row>
    <row r="30" spans="1:8" x14ac:dyDescent="0.25">
      <c r="A30" s="5"/>
      <c r="B30" s="5"/>
      <c r="F30" s="17"/>
      <c r="G30" s="10"/>
      <c r="H30" s="10"/>
    </row>
    <row r="31" spans="1:8" x14ac:dyDescent="0.25">
      <c r="A31" s="5"/>
      <c r="B31" s="5"/>
      <c r="F31" s="17"/>
      <c r="G31" s="10"/>
      <c r="H31" s="10"/>
    </row>
    <row r="32" spans="1:8" x14ac:dyDescent="0.25">
      <c r="A32" s="5"/>
      <c r="B32" s="5"/>
      <c r="F32" s="17"/>
      <c r="G32" s="10"/>
      <c r="H32" s="10"/>
    </row>
    <row r="33" spans="1:8" x14ac:dyDescent="0.25">
      <c r="A33" s="5"/>
      <c r="B33" s="5"/>
      <c r="F33" s="17"/>
      <c r="G33" s="10"/>
      <c r="H33" s="10"/>
    </row>
    <row r="34" spans="1:8" x14ac:dyDescent="0.25">
      <c r="A34" s="5"/>
      <c r="B34" s="5"/>
      <c r="F34" s="17"/>
      <c r="G34" s="10"/>
      <c r="H34" s="10"/>
    </row>
    <row r="35" spans="1:8" x14ac:dyDescent="0.25">
      <c r="A35" s="5"/>
      <c r="B35" s="5"/>
      <c r="F35" s="17"/>
      <c r="G35" s="10"/>
      <c r="H35" s="10"/>
    </row>
    <row r="36" spans="1:8" x14ac:dyDescent="0.25">
      <c r="A36" s="5"/>
      <c r="B36" s="5"/>
      <c r="F36" s="17"/>
      <c r="G36" s="10"/>
      <c r="H36" s="10"/>
    </row>
    <row r="37" spans="1:8" x14ac:dyDescent="0.25">
      <c r="A37" s="5"/>
      <c r="B37" s="5"/>
      <c r="F37" s="17"/>
      <c r="G37" s="10"/>
      <c r="H37" s="10"/>
    </row>
    <row r="38" spans="1:8" x14ac:dyDescent="0.25">
      <c r="A38" s="5"/>
      <c r="B38" s="5"/>
      <c r="F38" s="17"/>
      <c r="G38" s="10"/>
      <c r="H38" s="10"/>
    </row>
    <row r="39" spans="1:8" x14ac:dyDescent="0.25">
      <c r="A39" s="5"/>
      <c r="B39" s="5"/>
      <c r="F39" s="17"/>
      <c r="G39" s="10"/>
      <c r="H39" s="10"/>
    </row>
    <row r="40" spans="1:8" x14ac:dyDescent="0.25">
      <c r="A40" s="5"/>
      <c r="B40" s="5"/>
      <c r="F40" s="17"/>
      <c r="G40" s="10"/>
      <c r="H40" s="10"/>
    </row>
    <row r="41" spans="1:8" x14ac:dyDescent="0.25">
      <c r="A41" s="5"/>
      <c r="B41" s="5"/>
      <c r="F41" s="17"/>
      <c r="G41" s="10"/>
      <c r="H41" s="10"/>
    </row>
    <row r="42" spans="1:8" x14ac:dyDescent="0.25">
      <c r="A42" s="5"/>
      <c r="B42" s="5"/>
      <c r="F42" s="17"/>
      <c r="G42" s="10"/>
      <c r="H42" s="10"/>
    </row>
    <row r="43" spans="1:8" x14ac:dyDescent="0.25">
      <c r="A43" s="5"/>
      <c r="B43" s="5"/>
      <c r="F43" s="17"/>
      <c r="G43" s="10"/>
      <c r="H43" s="10"/>
    </row>
    <row r="44" spans="1:8" x14ac:dyDescent="0.25">
      <c r="A44" s="5"/>
      <c r="B44" s="5"/>
      <c r="F44" s="17"/>
      <c r="G44" s="10"/>
      <c r="H44" s="10"/>
    </row>
    <row r="45" spans="1:8" x14ac:dyDescent="0.25">
      <c r="A45" s="5"/>
      <c r="B45" s="5"/>
      <c r="F45" s="17"/>
      <c r="G45" s="10"/>
      <c r="H45" s="10"/>
    </row>
    <row r="46" spans="1:8" x14ac:dyDescent="0.25">
      <c r="A46" s="5"/>
      <c r="B46" s="5"/>
      <c r="F46" s="17"/>
      <c r="G46" s="10"/>
      <c r="H46" s="10"/>
    </row>
    <row r="47" spans="1:8" x14ac:dyDescent="0.25">
      <c r="A47" s="5"/>
      <c r="B47" s="5"/>
      <c r="F47" s="17"/>
      <c r="G47" s="10"/>
      <c r="H47" s="10"/>
    </row>
    <row r="48" spans="1:8" x14ac:dyDescent="0.25">
      <c r="A48" s="5"/>
      <c r="B48" s="5"/>
      <c r="F48" s="25"/>
      <c r="G48" s="10"/>
    </row>
    <row r="49" spans="1:7" x14ac:dyDescent="0.25">
      <c r="A49" s="5"/>
      <c r="B49" s="5"/>
      <c r="F49" s="25"/>
      <c r="G49" s="10"/>
    </row>
    <row r="50" spans="1:7" x14ac:dyDescent="0.25">
      <c r="A50" s="5"/>
      <c r="B50" s="5"/>
      <c r="F50" s="25"/>
      <c r="G50" s="10"/>
    </row>
    <row r="51" spans="1:7" x14ac:dyDescent="0.25">
      <c r="A51" s="5"/>
      <c r="B51" s="5"/>
      <c r="F51" s="25"/>
      <c r="G51" s="10"/>
    </row>
    <row r="52" spans="1:7" x14ac:dyDescent="0.25">
      <c r="A52" s="5"/>
      <c r="B52" s="5"/>
      <c r="F52" s="25"/>
      <c r="G52" s="10"/>
    </row>
    <row r="53" spans="1:7" x14ac:dyDescent="0.25">
      <c r="A53" s="5"/>
      <c r="B53" s="5"/>
      <c r="F53" s="25"/>
      <c r="G53" s="10"/>
    </row>
    <row r="54" spans="1:7" x14ac:dyDescent="0.25">
      <c r="A54" s="5"/>
      <c r="B54" s="5"/>
      <c r="F54" s="25"/>
      <c r="G54" s="10"/>
    </row>
    <row r="55" spans="1:7" x14ac:dyDescent="0.25">
      <c r="A55" s="5"/>
      <c r="B55" s="5"/>
      <c r="F55" s="25"/>
      <c r="G55" s="10"/>
    </row>
    <row r="56" spans="1:7" x14ac:dyDescent="0.25">
      <c r="A56" s="5"/>
      <c r="B56" s="5"/>
      <c r="F56" s="25"/>
      <c r="G56" s="10"/>
    </row>
    <row r="57" spans="1:7" x14ac:dyDescent="0.25">
      <c r="A57" s="5"/>
      <c r="B57" s="5"/>
      <c r="F57" s="25"/>
      <c r="G57" s="10"/>
    </row>
    <row r="58" spans="1:7" x14ac:dyDescent="0.25">
      <c r="A58" s="5"/>
      <c r="B58" s="5"/>
      <c r="F58" s="25"/>
      <c r="G58" s="10"/>
    </row>
    <row r="59" spans="1:7" x14ac:dyDescent="0.25">
      <c r="A59" s="5"/>
      <c r="B59" s="5"/>
      <c r="F59" s="25"/>
      <c r="G59" s="10"/>
    </row>
    <row r="60" spans="1:7" x14ac:dyDescent="0.25">
      <c r="A60" s="5"/>
      <c r="B60" s="5"/>
      <c r="F60" s="25"/>
      <c r="G60" s="10"/>
    </row>
    <row r="61" spans="1:7" x14ac:dyDescent="0.25">
      <c r="A61" s="5"/>
      <c r="B61" s="5"/>
      <c r="F61" s="25"/>
      <c r="G61" s="10"/>
    </row>
    <row r="62" spans="1:7" x14ac:dyDescent="0.25">
      <c r="A62" s="5"/>
      <c r="B62" s="5"/>
      <c r="F62" s="25"/>
      <c r="G62" s="10"/>
    </row>
    <row r="63" spans="1:7" x14ac:dyDescent="0.25">
      <c r="A63" s="5"/>
      <c r="B63" s="5"/>
      <c r="F63" s="25"/>
      <c r="G63" s="10"/>
    </row>
    <row r="64" spans="1:7" x14ac:dyDescent="0.25">
      <c r="A64" s="5"/>
      <c r="B64" s="5"/>
      <c r="F64" s="25"/>
      <c r="G64" s="10"/>
    </row>
    <row r="65" spans="1:7" x14ac:dyDescent="0.25">
      <c r="A65" s="5"/>
      <c r="B65" s="5"/>
      <c r="F65" s="25"/>
      <c r="G65" s="10"/>
    </row>
    <row r="66" spans="1:7" x14ac:dyDescent="0.25">
      <c r="A66" s="5"/>
      <c r="B66" s="5"/>
      <c r="F66" s="25"/>
      <c r="G66" s="10"/>
    </row>
    <row r="67" spans="1:7" x14ac:dyDescent="0.25">
      <c r="A67" s="5"/>
      <c r="B67" s="5"/>
      <c r="F67" s="25"/>
      <c r="G67" s="10"/>
    </row>
    <row r="68" spans="1:7" x14ac:dyDescent="0.25">
      <c r="A68" s="5"/>
      <c r="B68" s="5"/>
      <c r="F68" s="25"/>
      <c r="G68" s="10"/>
    </row>
    <row r="69" spans="1:7" x14ac:dyDescent="0.25">
      <c r="A69" s="5"/>
      <c r="B69" s="5"/>
      <c r="F69" s="25"/>
      <c r="G69" s="10"/>
    </row>
    <row r="70" spans="1:7" x14ac:dyDescent="0.25">
      <c r="A70" s="5"/>
      <c r="B70" s="5"/>
      <c r="F70" s="25"/>
      <c r="G70" s="10"/>
    </row>
    <row r="71" spans="1:7" x14ac:dyDescent="0.25">
      <c r="A71" s="5"/>
      <c r="B71" s="5"/>
      <c r="F71" s="25"/>
      <c r="G71" s="10"/>
    </row>
    <row r="72" spans="1:7" x14ac:dyDescent="0.25">
      <c r="A72" s="5"/>
      <c r="B72" s="5"/>
      <c r="F72" s="25"/>
      <c r="G72" s="10"/>
    </row>
    <row r="73" spans="1:7" x14ac:dyDescent="0.25">
      <c r="A73" s="5"/>
      <c r="B73" s="5"/>
      <c r="F73" s="25"/>
      <c r="G73" s="10"/>
    </row>
    <row r="74" spans="1:7" x14ac:dyDescent="0.25">
      <c r="A74" s="5"/>
      <c r="B74" s="5"/>
      <c r="F74" s="25"/>
      <c r="G74" s="10"/>
    </row>
    <row r="75" spans="1:7" x14ac:dyDescent="0.25">
      <c r="A75" s="5"/>
      <c r="B75" s="5"/>
      <c r="F75" s="25"/>
      <c r="G75" s="10"/>
    </row>
    <row r="76" spans="1:7" x14ac:dyDescent="0.25">
      <c r="A76" s="5"/>
      <c r="B76" s="5"/>
      <c r="F76" s="25"/>
      <c r="G76" s="10"/>
    </row>
    <row r="77" spans="1:7" x14ac:dyDescent="0.25">
      <c r="A77" s="5"/>
      <c r="B77" s="5"/>
      <c r="F77" s="25"/>
      <c r="G77" s="10"/>
    </row>
    <row r="78" spans="1:7" x14ac:dyDescent="0.25">
      <c r="A78" s="5"/>
      <c r="B78" s="5"/>
      <c r="F78" s="25"/>
      <c r="G78" s="10"/>
    </row>
    <row r="79" spans="1:7" x14ac:dyDescent="0.25">
      <c r="A79" s="5"/>
      <c r="B79" s="5"/>
      <c r="F79" s="25"/>
      <c r="G79" s="10"/>
    </row>
    <row r="80" spans="1:7" x14ac:dyDescent="0.25">
      <c r="A80" s="5"/>
      <c r="B80" s="5"/>
      <c r="F80" s="25"/>
      <c r="G80" s="10"/>
    </row>
    <row r="81" spans="1:7" x14ac:dyDescent="0.25">
      <c r="A81" s="5"/>
      <c r="B81" s="5"/>
      <c r="F81" s="26"/>
      <c r="G81" s="10"/>
    </row>
    <row r="82" spans="1:7" x14ac:dyDescent="0.25">
      <c r="A82" s="5"/>
      <c r="B82" s="5"/>
      <c r="F82" s="26"/>
      <c r="G82" s="10"/>
    </row>
    <row r="83" spans="1:7" x14ac:dyDescent="0.25">
      <c r="A83" s="5"/>
      <c r="B83" s="5"/>
      <c r="F83" s="26"/>
      <c r="G83" s="10"/>
    </row>
    <row r="84" spans="1:7" x14ac:dyDescent="0.25">
      <c r="A84" s="5"/>
      <c r="B84" s="5"/>
      <c r="F84" s="26"/>
      <c r="G84" s="10"/>
    </row>
    <row r="85" spans="1:7" x14ac:dyDescent="0.25">
      <c r="A85" s="5"/>
      <c r="B85" s="5"/>
      <c r="F85" s="26"/>
      <c r="G85" s="10"/>
    </row>
    <row r="86" spans="1:7" x14ac:dyDescent="0.25">
      <c r="A86" s="5"/>
      <c r="B86" s="5"/>
      <c r="F86" s="26"/>
      <c r="G86" s="10"/>
    </row>
    <row r="87" spans="1:7" x14ac:dyDescent="0.25">
      <c r="A87" s="5"/>
      <c r="B87" s="5"/>
      <c r="F87" s="26"/>
      <c r="G87" s="10"/>
    </row>
    <row r="88" spans="1:7" x14ac:dyDescent="0.25">
      <c r="A88" s="5"/>
      <c r="B88" s="5"/>
      <c r="F88" s="26"/>
      <c r="G88" s="10"/>
    </row>
    <row r="89" spans="1:7" x14ac:dyDescent="0.25">
      <c r="A89" s="5"/>
      <c r="B89" s="5"/>
      <c r="F89" s="26"/>
      <c r="G89" s="10"/>
    </row>
    <row r="90" spans="1:7" x14ac:dyDescent="0.25">
      <c r="A90" s="5"/>
      <c r="B90" s="5"/>
      <c r="F90" s="25"/>
      <c r="G90" s="10"/>
    </row>
    <row r="91" spans="1:7" x14ac:dyDescent="0.25">
      <c r="A91" s="5"/>
      <c r="B91" s="5"/>
      <c r="F91" s="25"/>
      <c r="G91" s="10"/>
    </row>
    <row r="92" spans="1:7" x14ac:dyDescent="0.25">
      <c r="A92" s="5"/>
      <c r="B92" s="5"/>
      <c r="F92" s="25"/>
      <c r="G92" s="10"/>
    </row>
    <row r="93" spans="1:7" x14ac:dyDescent="0.25">
      <c r="A93" s="5"/>
      <c r="B93" s="5"/>
      <c r="F93" s="25"/>
      <c r="G93" s="10"/>
    </row>
    <row r="94" spans="1:7" x14ac:dyDescent="0.25">
      <c r="A94" s="5"/>
      <c r="B94" s="5"/>
      <c r="F94" s="25"/>
      <c r="G94" s="10"/>
    </row>
    <row r="95" spans="1:7" x14ac:dyDescent="0.25">
      <c r="A95" s="5"/>
      <c r="B95" s="5"/>
      <c r="F95" s="25"/>
      <c r="G95" s="10"/>
    </row>
    <row r="96" spans="1:7" x14ac:dyDescent="0.25">
      <c r="A96" s="5"/>
      <c r="B96" s="5"/>
      <c r="F96" s="25"/>
      <c r="G96" s="10"/>
    </row>
    <row r="97" spans="1:7" x14ac:dyDescent="0.25">
      <c r="A97" s="5"/>
      <c r="B97" s="5"/>
      <c r="F97" s="25"/>
      <c r="G97" s="10"/>
    </row>
    <row r="98" spans="1:7" x14ac:dyDescent="0.25">
      <c r="A98" s="5"/>
      <c r="B98" s="5"/>
      <c r="F98" s="25"/>
      <c r="G98" s="10"/>
    </row>
    <row r="99" spans="1:7" x14ac:dyDescent="0.25">
      <c r="A99" s="5"/>
      <c r="B99" s="5"/>
      <c r="F99" s="25"/>
      <c r="G99" s="10"/>
    </row>
    <row r="100" spans="1:7" x14ac:dyDescent="0.25">
      <c r="A100" s="5"/>
      <c r="B100" s="5"/>
      <c r="F100" s="25"/>
      <c r="G100" s="10"/>
    </row>
    <row r="101" spans="1:7" x14ac:dyDescent="0.25">
      <c r="A101" s="5"/>
      <c r="B101" s="5"/>
      <c r="F101" s="25"/>
      <c r="G101" s="10"/>
    </row>
    <row r="102" spans="1:7" x14ac:dyDescent="0.25">
      <c r="A102" s="5"/>
      <c r="B102" s="5"/>
      <c r="F102" s="25"/>
      <c r="G102" s="10"/>
    </row>
    <row r="103" spans="1:7" x14ac:dyDescent="0.25">
      <c r="A103" s="5"/>
      <c r="B103" s="5"/>
      <c r="F103" s="25"/>
      <c r="G103" s="10"/>
    </row>
    <row r="104" spans="1:7" x14ac:dyDescent="0.25">
      <c r="A104" s="5"/>
      <c r="B104" s="5"/>
      <c r="F104" s="25"/>
      <c r="G104" s="10"/>
    </row>
    <row r="105" spans="1:7" x14ac:dyDescent="0.25">
      <c r="A105" s="5"/>
      <c r="B105" s="5"/>
      <c r="F105" s="25"/>
      <c r="G105" s="10"/>
    </row>
    <row r="106" spans="1:7" x14ac:dyDescent="0.25">
      <c r="A106" s="5"/>
      <c r="B106" s="5"/>
      <c r="F106" s="25"/>
      <c r="G106" s="10"/>
    </row>
    <row r="107" spans="1:7" x14ac:dyDescent="0.25">
      <c r="A107" s="5"/>
      <c r="B107" s="5"/>
      <c r="F107" s="25"/>
      <c r="G107" s="10"/>
    </row>
    <row r="108" spans="1:7" x14ac:dyDescent="0.25">
      <c r="A108" s="5"/>
      <c r="F108" s="10"/>
      <c r="G108" s="10"/>
    </row>
    <row r="109" spans="1:7" x14ac:dyDescent="0.25">
      <c r="A109" s="5"/>
      <c r="F109" s="10"/>
      <c r="G109" s="10"/>
    </row>
    <row r="110" spans="1:7" x14ac:dyDescent="0.25">
      <c r="A110" s="5"/>
      <c r="F110" s="10"/>
      <c r="G110" s="10"/>
    </row>
    <row r="111" spans="1:7" x14ac:dyDescent="0.25">
      <c r="A111" s="5"/>
      <c r="F111" s="10"/>
      <c r="G111" s="10"/>
    </row>
    <row r="112" spans="1:7" x14ac:dyDescent="0.25">
      <c r="A112" s="5"/>
      <c r="F112" s="10"/>
      <c r="G112" s="10"/>
    </row>
    <row r="113" spans="1:7" x14ac:dyDescent="0.25">
      <c r="A113" s="5"/>
      <c r="F113" s="10"/>
      <c r="G113" s="10"/>
    </row>
    <row r="114" spans="1:7" x14ac:dyDescent="0.25">
      <c r="A114" s="5"/>
      <c r="F114" s="10"/>
      <c r="G114" s="10"/>
    </row>
    <row r="115" spans="1:7" x14ac:dyDescent="0.25">
      <c r="A115" s="5"/>
      <c r="F115" s="10"/>
      <c r="G115" s="10"/>
    </row>
    <row r="116" spans="1:7" x14ac:dyDescent="0.25">
      <c r="A116" s="5"/>
      <c r="F116" s="10"/>
      <c r="G116" s="10"/>
    </row>
    <row r="117" spans="1:7" x14ac:dyDescent="0.25">
      <c r="A117" s="5"/>
      <c r="F117" s="10"/>
      <c r="G117" s="10"/>
    </row>
    <row r="118" spans="1:7" x14ac:dyDescent="0.25">
      <c r="A118" s="5"/>
      <c r="F118" s="10"/>
      <c r="G118" s="10"/>
    </row>
    <row r="119" spans="1:7" x14ac:dyDescent="0.25">
      <c r="A119" s="5"/>
      <c r="F119" s="10"/>
      <c r="G119" s="10"/>
    </row>
    <row r="120" spans="1:7" x14ac:dyDescent="0.25">
      <c r="A120" s="5"/>
      <c r="F120" s="10"/>
      <c r="G120" s="10"/>
    </row>
    <row r="121" spans="1:7" x14ac:dyDescent="0.25">
      <c r="A121" s="5"/>
      <c r="F121" s="10"/>
      <c r="G121" s="10"/>
    </row>
    <row r="122" spans="1:7" x14ac:dyDescent="0.25">
      <c r="A122" s="5"/>
      <c r="F122" s="10"/>
      <c r="G122" s="10"/>
    </row>
    <row r="123" spans="1:7" x14ac:dyDescent="0.25">
      <c r="A123" s="5"/>
      <c r="F123" s="10"/>
      <c r="G123" s="10"/>
    </row>
    <row r="124" spans="1:7" x14ac:dyDescent="0.25">
      <c r="A124" s="5"/>
      <c r="F124" s="10"/>
      <c r="G124" s="10"/>
    </row>
    <row r="125" spans="1:7" x14ac:dyDescent="0.25">
      <c r="A125" s="5"/>
      <c r="F125" s="10"/>
      <c r="G125" s="10"/>
    </row>
    <row r="126" spans="1:7" x14ac:dyDescent="0.25">
      <c r="A126" s="5"/>
      <c r="F126" s="10"/>
      <c r="G126" s="10"/>
    </row>
    <row r="127" spans="1:7" x14ac:dyDescent="0.25">
      <c r="A127" s="5"/>
      <c r="F127" s="10"/>
      <c r="G127" s="10"/>
    </row>
    <row r="128" spans="1:7" x14ac:dyDescent="0.25">
      <c r="A128" s="5"/>
      <c r="F128" s="10"/>
      <c r="G128" s="10"/>
    </row>
    <row r="129" spans="1:7" x14ac:dyDescent="0.25">
      <c r="A129" s="5"/>
      <c r="F129" s="10"/>
      <c r="G129" s="10"/>
    </row>
    <row r="130" spans="1:7" x14ac:dyDescent="0.25">
      <c r="A130" s="5"/>
      <c r="F130" s="10"/>
      <c r="G130" s="10"/>
    </row>
    <row r="131" spans="1:7" x14ac:dyDescent="0.25">
      <c r="A131" s="5"/>
      <c r="F131" s="10"/>
      <c r="G131" s="10"/>
    </row>
    <row r="132" spans="1:7" x14ac:dyDescent="0.25">
      <c r="A132" s="5"/>
      <c r="F132" s="10"/>
      <c r="G132" s="10"/>
    </row>
    <row r="133" spans="1:7" x14ac:dyDescent="0.25">
      <c r="A133" s="5"/>
      <c r="F133" s="10"/>
      <c r="G133" s="10"/>
    </row>
    <row r="134" spans="1:7" x14ac:dyDescent="0.25">
      <c r="A134" s="5"/>
      <c r="F134" s="10"/>
      <c r="G134" s="10"/>
    </row>
    <row r="135" spans="1:7" x14ac:dyDescent="0.25">
      <c r="A135" s="5"/>
      <c r="F135" s="10"/>
      <c r="G135" s="10"/>
    </row>
    <row r="136" spans="1:7" x14ac:dyDescent="0.25">
      <c r="A136" s="5"/>
      <c r="F136" s="10"/>
      <c r="G136" s="10"/>
    </row>
    <row r="137" spans="1:7" x14ac:dyDescent="0.25">
      <c r="A137" s="5"/>
      <c r="F137" s="10"/>
      <c r="G137" s="10"/>
    </row>
    <row r="138" spans="1:7" x14ac:dyDescent="0.25">
      <c r="A138" s="5"/>
      <c r="F138" s="10"/>
      <c r="G138" s="10"/>
    </row>
    <row r="139" spans="1:7" x14ac:dyDescent="0.25">
      <c r="A139" s="5"/>
      <c r="F139" s="10"/>
      <c r="G139" s="10"/>
    </row>
    <row r="140" spans="1:7" x14ac:dyDescent="0.25">
      <c r="A140" s="5"/>
      <c r="F140" s="10"/>
      <c r="G140" s="10"/>
    </row>
    <row r="141" spans="1:7" x14ac:dyDescent="0.25">
      <c r="A141" s="5"/>
      <c r="F141" s="10"/>
      <c r="G141" s="10"/>
    </row>
    <row r="142" spans="1:7" x14ac:dyDescent="0.25">
      <c r="A142" s="5"/>
      <c r="F142" s="10"/>
      <c r="G142" s="10"/>
    </row>
    <row r="143" spans="1:7" x14ac:dyDescent="0.25">
      <c r="A143" s="5"/>
      <c r="F143" s="10"/>
      <c r="G143" s="10"/>
    </row>
    <row r="144" spans="1:7" x14ac:dyDescent="0.25">
      <c r="A144" s="5"/>
      <c r="F144" s="10"/>
      <c r="G144" s="10"/>
    </row>
    <row r="145" spans="1:7" x14ac:dyDescent="0.25">
      <c r="A145" s="5"/>
      <c r="F145" s="10"/>
      <c r="G145" s="10"/>
    </row>
    <row r="146" spans="1:7" x14ac:dyDescent="0.25">
      <c r="A146" s="5"/>
      <c r="F146" s="10"/>
      <c r="G146" s="10"/>
    </row>
    <row r="147" spans="1:7" x14ac:dyDescent="0.25">
      <c r="A147" s="5"/>
      <c r="F147" s="10"/>
      <c r="G147" s="10"/>
    </row>
    <row r="148" spans="1:7" x14ac:dyDescent="0.25">
      <c r="A148" s="5"/>
      <c r="F148" s="10"/>
      <c r="G148" s="10"/>
    </row>
    <row r="149" spans="1:7" x14ac:dyDescent="0.25">
      <c r="A149" s="5"/>
      <c r="F149" s="10"/>
      <c r="G149" s="10"/>
    </row>
    <row r="150" spans="1:7" x14ac:dyDescent="0.25">
      <c r="A150" s="5"/>
      <c r="F150" s="10"/>
      <c r="G150" s="10"/>
    </row>
    <row r="151" spans="1:7" x14ac:dyDescent="0.25">
      <c r="A151" s="5"/>
      <c r="F151" s="10"/>
      <c r="G151" s="10"/>
    </row>
    <row r="152" spans="1:7" x14ac:dyDescent="0.25">
      <c r="A152" s="5"/>
      <c r="F152" s="10"/>
      <c r="G152" s="10"/>
    </row>
    <row r="153" spans="1:7" x14ac:dyDescent="0.25">
      <c r="A153" s="5"/>
      <c r="F153" s="10"/>
      <c r="G153" s="10"/>
    </row>
    <row r="154" spans="1:7" x14ac:dyDescent="0.25">
      <c r="A154" s="5"/>
      <c r="F154" s="10"/>
      <c r="G154" s="10"/>
    </row>
    <row r="155" spans="1:7" x14ac:dyDescent="0.25">
      <c r="A155" s="5"/>
      <c r="F155" s="10"/>
      <c r="G155" s="10"/>
    </row>
    <row r="156" spans="1:7" x14ac:dyDescent="0.25">
      <c r="A156" s="5"/>
      <c r="F156" s="10"/>
      <c r="G156" s="10"/>
    </row>
    <row r="157" spans="1:7" x14ac:dyDescent="0.25">
      <c r="A157" s="5"/>
      <c r="F157" s="10"/>
      <c r="G157" s="10"/>
    </row>
    <row r="158" spans="1:7" x14ac:dyDescent="0.25">
      <c r="A158" s="5"/>
      <c r="F158" s="10"/>
      <c r="G158" s="10"/>
    </row>
    <row r="159" spans="1:7" x14ac:dyDescent="0.25">
      <c r="A159" s="5"/>
      <c r="F159" s="10"/>
      <c r="G159" s="10"/>
    </row>
    <row r="160" spans="1:7" x14ac:dyDescent="0.25">
      <c r="A160" s="5"/>
      <c r="F160" s="10"/>
      <c r="G160" s="10"/>
    </row>
    <row r="161" spans="1:7" x14ac:dyDescent="0.25">
      <c r="A161" s="5"/>
      <c r="F161" s="10"/>
      <c r="G161" s="10"/>
    </row>
    <row r="162" spans="1:7" x14ac:dyDescent="0.25">
      <c r="A162" s="5"/>
      <c r="F162" s="10"/>
      <c r="G162" s="10"/>
    </row>
    <row r="163" spans="1:7" x14ac:dyDescent="0.25">
      <c r="A163" s="5"/>
      <c r="F163" s="10"/>
      <c r="G163" s="10"/>
    </row>
    <row r="164" spans="1:7" x14ac:dyDescent="0.25">
      <c r="A164" s="5"/>
      <c r="F164" s="10"/>
      <c r="G164" s="10"/>
    </row>
    <row r="165" spans="1:7" x14ac:dyDescent="0.25">
      <c r="A165" s="5"/>
      <c r="F165" s="10"/>
      <c r="G165" s="10"/>
    </row>
    <row r="166" spans="1:7" x14ac:dyDescent="0.25">
      <c r="A166" s="5"/>
      <c r="F166" s="10"/>
      <c r="G166" s="10"/>
    </row>
    <row r="167" spans="1:7" x14ac:dyDescent="0.25">
      <c r="A167" s="5"/>
      <c r="F167" s="10"/>
      <c r="G167" s="10"/>
    </row>
    <row r="168" spans="1:7" x14ac:dyDescent="0.25">
      <c r="A168" s="5"/>
      <c r="F168" s="10"/>
      <c r="G168" s="10"/>
    </row>
    <row r="169" spans="1:7" x14ac:dyDescent="0.25">
      <c r="A169" s="5"/>
      <c r="F169" s="10"/>
      <c r="G169" s="10"/>
    </row>
    <row r="170" spans="1:7" x14ac:dyDescent="0.25">
      <c r="A170" s="5"/>
      <c r="F170" s="10"/>
      <c r="G170" s="10"/>
    </row>
    <row r="171" spans="1:7" x14ac:dyDescent="0.25">
      <c r="A171" s="5"/>
      <c r="F171" s="10"/>
      <c r="G171" s="10"/>
    </row>
    <row r="172" spans="1:7" x14ac:dyDescent="0.25">
      <c r="A172" s="5"/>
      <c r="F172" s="10"/>
      <c r="G172" s="10"/>
    </row>
    <row r="173" spans="1:7" x14ac:dyDescent="0.25">
      <c r="A173" s="5"/>
      <c r="F173" s="10"/>
      <c r="G173" s="10"/>
    </row>
    <row r="174" spans="1:7" x14ac:dyDescent="0.25">
      <c r="A174" s="5"/>
      <c r="F174" s="10"/>
      <c r="G174" s="10"/>
    </row>
    <row r="175" spans="1:7" x14ac:dyDescent="0.25">
      <c r="A175" s="5"/>
      <c r="F175" s="10"/>
      <c r="G175" s="10"/>
    </row>
    <row r="176" spans="1:7" x14ac:dyDescent="0.25">
      <c r="A176" s="5"/>
      <c r="F176" s="10"/>
      <c r="G176" s="10"/>
    </row>
    <row r="177" spans="1:7" x14ac:dyDescent="0.25">
      <c r="A177" s="5"/>
      <c r="F177" s="10"/>
      <c r="G177" s="10"/>
    </row>
    <row r="178" spans="1:7" x14ac:dyDescent="0.25">
      <c r="A178" s="5"/>
      <c r="F178" s="10"/>
      <c r="G178" s="10"/>
    </row>
    <row r="179" spans="1:7" x14ac:dyDescent="0.25">
      <c r="A179" s="5"/>
      <c r="F179" s="10"/>
      <c r="G179" s="10"/>
    </row>
    <row r="180" spans="1:7" x14ac:dyDescent="0.25">
      <c r="A180" s="5"/>
      <c r="F180" s="10"/>
      <c r="G180" s="10"/>
    </row>
    <row r="181" spans="1:7" x14ac:dyDescent="0.25">
      <c r="A181" s="5"/>
      <c r="F181" s="10"/>
      <c r="G181" s="10"/>
    </row>
    <row r="182" spans="1:7" x14ac:dyDescent="0.25">
      <c r="A182" s="5"/>
      <c r="F182" s="10"/>
      <c r="G182" s="10"/>
    </row>
    <row r="183" spans="1:7" x14ac:dyDescent="0.25">
      <c r="A183" s="5"/>
      <c r="F183" s="10"/>
      <c r="G183" s="10"/>
    </row>
  </sheetData>
  <mergeCells count="1">
    <mergeCell ref="E2:K3"/>
  </mergeCells>
  <conditionalFormatting sqref="E9">
    <cfRule type="cellIs" dxfId="3" priority="1" operator="lessThan">
      <formula>0</formula>
    </cfRule>
  </conditionalFormatting>
  <conditionalFormatting sqref="F13:F80 F90:F107">
    <cfRule type="expression" dxfId="2" priority="2">
      <formula>C13="ingreso"</formula>
    </cfRule>
    <cfRule type="expression" dxfId="1" priority="3">
      <formula>C13="inversión"</formula>
    </cfRule>
    <cfRule type="expression" dxfId="0" priority="4">
      <formula>C13="gasto"</formula>
    </cfRule>
  </conditionalFormatting>
  <dataValidations count="2">
    <dataValidation type="list" allowBlank="1" showInputMessage="1" showErrorMessage="1" sqref="D13:D150" xr:uid="{85C21292-65D7-410C-A246-F5ECF36582F4}">
      <formula1>INDIRECT(C13)</formula1>
    </dataValidation>
    <dataValidation type="list" allowBlank="1" showInputMessage="1" showErrorMessage="1" sqref="A9" xr:uid="{EF0192A3-8B9F-4FFA-BFE8-E472C38444A5}">
      <formula1>$B$13:$B$107</formula1>
    </dataValidation>
  </dataValidations>
  <pageMargins left="0.7" right="0.7" top="0.75" bottom="0.75" header="0.3" footer="0.3"/>
  <pageSetup paperSize="9" scale="24" fitToWidth="0" fitToHeight="0" orientation="portrait" r:id="rId1"/>
  <ignoredErrors>
    <ignoredError sqref="B13" calculatedColumn="1"/>
  </ignoredErrors>
  <drawing r:id="rId2"/>
  <picture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876C6-205F-4D99-B312-5115D2F432E8}">
          <x14:formula1>
            <xm:f>Categorías!$A:$A</xm:f>
          </x14:formula1>
          <xm:sqref>C90:C107 C13:C80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21F3-7250-4E34-9974-5D6070A236A2}">
  <dimension ref="A1:F9"/>
  <sheetViews>
    <sheetView zoomScale="130" zoomScaleNormal="130" workbookViewId="0">
      <selection activeCell="F2" sqref="F2"/>
    </sheetView>
  </sheetViews>
  <sheetFormatPr baseColWidth="10" defaultColWidth="11.42578125" defaultRowHeight="15" x14ac:dyDescent="0.25"/>
  <cols>
    <col min="2" max="2" width="13.7109375" bestFit="1" customWidth="1"/>
  </cols>
  <sheetData>
    <row r="1" spans="1:6" x14ac:dyDescent="0.25">
      <c r="A1" t="s">
        <v>48</v>
      </c>
      <c r="B1" t="str">
        <f>A2</f>
        <v>Ingreso</v>
      </c>
      <c r="C1" t="str">
        <f>A3</f>
        <v>Gasto</v>
      </c>
      <c r="D1" t="str">
        <f>A4</f>
        <v>Inversión</v>
      </c>
      <c r="E1">
        <f>A5</f>
        <v>0</v>
      </c>
      <c r="F1">
        <f>A6</f>
        <v>0</v>
      </c>
    </row>
    <row r="2" spans="1:6" x14ac:dyDescent="0.25">
      <c r="A2" t="s">
        <v>9</v>
      </c>
      <c r="B2" t="s">
        <v>36</v>
      </c>
      <c r="C2" t="s">
        <v>15</v>
      </c>
      <c r="D2" t="s">
        <v>42</v>
      </c>
    </row>
    <row r="3" spans="1:6" x14ac:dyDescent="0.25">
      <c r="A3" t="s">
        <v>11</v>
      </c>
      <c r="B3" t="s">
        <v>37</v>
      </c>
      <c r="C3" t="s">
        <v>16</v>
      </c>
      <c r="D3" t="s">
        <v>43</v>
      </c>
    </row>
    <row r="4" spans="1:6" x14ac:dyDescent="0.25">
      <c r="A4" t="s">
        <v>10</v>
      </c>
      <c r="B4" t="s">
        <v>38</v>
      </c>
      <c r="C4" t="s">
        <v>17</v>
      </c>
      <c r="D4" t="s">
        <v>44</v>
      </c>
    </row>
    <row r="5" spans="1:6" x14ac:dyDescent="0.25">
      <c r="B5" t="s">
        <v>39</v>
      </c>
      <c r="C5" t="s">
        <v>12</v>
      </c>
    </row>
    <row r="6" spans="1:6" x14ac:dyDescent="0.25">
      <c r="B6" t="s">
        <v>13</v>
      </c>
      <c r="C6" t="s">
        <v>14</v>
      </c>
    </row>
    <row r="7" spans="1:6" x14ac:dyDescent="0.25">
      <c r="C7" t="s">
        <v>40</v>
      </c>
    </row>
    <row r="8" spans="1:6" x14ac:dyDescent="0.25">
      <c r="C8" t="s">
        <v>41</v>
      </c>
      <c r="F8" t="s">
        <v>18</v>
      </c>
    </row>
    <row r="9" spans="1:6" x14ac:dyDescent="0.25">
      <c r="C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80A8-9237-4EF5-9D1F-AE09AFFC0A64}">
  <dimension ref="A1:W50"/>
  <sheetViews>
    <sheetView zoomScaleNormal="100" workbookViewId="0">
      <selection activeCell="A6" sqref="A6"/>
    </sheetView>
  </sheetViews>
  <sheetFormatPr baseColWidth="10" defaultColWidth="11.42578125" defaultRowHeight="15" x14ac:dyDescent="0.25"/>
  <cols>
    <col min="4" max="4" width="8.28515625" customWidth="1"/>
  </cols>
  <sheetData>
    <row r="1" spans="1:23" ht="16.5" customHeight="1" x14ac:dyDescent="0.25">
      <c r="A1" s="1"/>
      <c r="B1" s="1"/>
      <c r="C1" s="1"/>
      <c r="D1" s="1"/>
      <c r="E1" s="28" t="s">
        <v>19</v>
      </c>
      <c r="F1" s="28"/>
      <c r="G1" s="28"/>
      <c r="H1" s="28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5" customHeight="1" x14ac:dyDescent="0.25">
      <c r="A2" s="1"/>
      <c r="B2" s="1"/>
      <c r="C2" s="1"/>
      <c r="D2" s="1"/>
      <c r="E2" s="28"/>
      <c r="F2" s="28"/>
      <c r="G2" s="28"/>
      <c r="H2" s="28"/>
      <c r="I2" s="2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/>
      <c r="B3" s="1"/>
      <c r="C3" s="1"/>
      <c r="D3" s="1"/>
      <c r="E3" s="29" t="s">
        <v>20</v>
      </c>
      <c r="F3" s="29"/>
      <c r="G3" s="29"/>
      <c r="H3" s="29"/>
      <c r="I3" s="2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3" customFormat="1" ht="5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3" x14ac:dyDescent="0.25">
      <c r="A7" t="s">
        <v>5</v>
      </c>
      <c r="B7" t="s">
        <v>21</v>
      </c>
      <c r="C7" t="s">
        <v>22</v>
      </c>
      <c r="D7" t="s">
        <v>23</v>
      </c>
      <c r="E7" t="s">
        <v>24</v>
      </c>
    </row>
    <row r="8" spans="1:23" x14ac:dyDescent="0.25">
      <c r="A8" s="5">
        <v>45284</v>
      </c>
      <c r="B8" t="s">
        <v>25</v>
      </c>
      <c r="C8" t="s">
        <v>26</v>
      </c>
      <c r="D8" t="s">
        <v>27</v>
      </c>
      <c r="E8">
        <v>268</v>
      </c>
      <c r="G8" s="5"/>
    </row>
    <row r="9" spans="1:23" x14ac:dyDescent="0.25">
      <c r="A9" s="5">
        <v>45202</v>
      </c>
      <c r="B9" t="s">
        <v>28</v>
      </c>
      <c r="C9" t="s">
        <v>29</v>
      </c>
      <c r="D9" t="s">
        <v>30</v>
      </c>
      <c r="E9">
        <v>205</v>
      </c>
      <c r="G9" s="5"/>
    </row>
    <row r="10" spans="1:23" x14ac:dyDescent="0.25">
      <c r="A10" s="5">
        <v>44699</v>
      </c>
      <c r="B10" t="s">
        <v>31</v>
      </c>
      <c r="C10" t="s">
        <v>32</v>
      </c>
      <c r="D10" t="s">
        <v>27</v>
      </c>
      <c r="E10">
        <v>310</v>
      </c>
    </row>
    <row r="11" spans="1:23" x14ac:dyDescent="0.25">
      <c r="A11" s="5">
        <v>45195</v>
      </c>
      <c r="B11" t="s">
        <v>33</v>
      </c>
      <c r="C11" t="s">
        <v>34</v>
      </c>
      <c r="D11" t="s">
        <v>30</v>
      </c>
      <c r="E11">
        <v>410</v>
      </c>
    </row>
    <row r="12" spans="1:23" x14ac:dyDescent="0.25">
      <c r="A12" s="5">
        <v>44378</v>
      </c>
      <c r="B12" t="s">
        <v>35</v>
      </c>
      <c r="C12" t="s">
        <v>26</v>
      </c>
      <c r="D12" t="s">
        <v>27</v>
      </c>
      <c r="E12">
        <v>140</v>
      </c>
    </row>
    <row r="13" spans="1:23" x14ac:dyDescent="0.25">
      <c r="A13" s="5">
        <v>44940</v>
      </c>
      <c r="B13" t="s">
        <v>25</v>
      </c>
      <c r="C13" t="s">
        <v>29</v>
      </c>
      <c r="D13" t="s">
        <v>30</v>
      </c>
      <c r="E13">
        <v>366</v>
      </c>
    </row>
    <row r="14" spans="1:23" x14ac:dyDescent="0.25">
      <c r="A14" s="5">
        <v>45094</v>
      </c>
      <c r="B14" t="s">
        <v>28</v>
      </c>
      <c r="C14" t="s">
        <v>32</v>
      </c>
      <c r="D14" t="s">
        <v>27</v>
      </c>
      <c r="E14">
        <v>106</v>
      </c>
    </row>
    <row r="15" spans="1:23" x14ac:dyDescent="0.25">
      <c r="A15" s="5">
        <v>45083</v>
      </c>
      <c r="B15" t="s">
        <v>31</v>
      </c>
      <c r="C15" t="s">
        <v>34</v>
      </c>
      <c r="D15" t="s">
        <v>30</v>
      </c>
      <c r="E15">
        <v>457</v>
      </c>
    </row>
    <row r="16" spans="1:23" x14ac:dyDescent="0.25">
      <c r="A16" s="5">
        <v>44338</v>
      </c>
      <c r="B16" t="s">
        <v>33</v>
      </c>
      <c r="C16" t="s">
        <v>26</v>
      </c>
      <c r="D16" t="s">
        <v>27</v>
      </c>
      <c r="E16">
        <v>127</v>
      </c>
    </row>
    <row r="17" spans="1:5" x14ac:dyDescent="0.25">
      <c r="A17" s="5">
        <v>44275</v>
      </c>
      <c r="B17" t="s">
        <v>35</v>
      </c>
      <c r="C17" t="s">
        <v>29</v>
      </c>
      <c r="D17" t="s">
        <v>30</v>
      </c>
      <c r="E17">
        <v>369</v>
      </c>
    </row>
    <row r="18" spans="1:5" x14ac:dyDescent="0.25">
      <c r="A18" s="5">
        <v>45092</v>
      </c>
      <c r="B18" t="s">
        <v>25</v>
      </c>
      <c r="C18" t="s">
        <v>32</v>
      </c>
      <c r="D18" t="s">
        <v>27</v>
      </c>
      <c r="E18">
        <v>410</v>
      </c>
    </row>
    <row r="19" spans="1:5" x14ac:dyDescent="0.25">
      <c r="A19" s="5">
        <v>44781</v>
      </c>
      <c r="B19" t="s">
        <v>28</v>
      </c>
      <c r="C19" t="s">
        <v>34</v>
      </c>
      <c r="D19" t="s">
        <v>30</v>
      </c>
      <c r="E19">
        <v>206</v>
      </c>
    </row>
    <row r="20" spans="1:5" x14ac:dyDescent="0.25">
      <c r="A20" s="5">
        <v>44360</v>
      </c>
      <c r="B20" t="s">
        <v>31</v>
      </c>
      <c r="C20" t="s">
        <v>26</v>
      </c>
      <c r="D20" t="s">
        <v>27</v>
      </c>
      <c r="E20">
        <v>182</v>
      </c>
    </row>
    <row r="21" spans="1:5" x14ac:dyDescent="0.25">
      <c r="A21" s="5">
        <v>44407</v>
      </c>
      <c r="B21" t="s">
        <v>33</v>
      </c>
      <c r="C21" t="s">
        <v>29</v>
      </c>
      <c r="D21" t="s">
        <v>30</v>
      </c>
      <c r="E21">
        <v>111</v>
      </c>
    </row>
    <row r="22" spans="1:5" x14ac:dyDescent="0.25">
      <c r="A22" s="5">
        <v>44523</v>
      </c>
      <c r="B22" t="s">
        <v>35</v>
      </c>
      <c r="C22" t="s">
        <v>32</v>
      </c>
      <c r="D22" t="s">
        <v>27</v>
      </c>
      <c r="E22">
        <v>438</v>
      </c>
    </row>
    <row r="23" spans="1:5" x14ac:dyDescent="0.25">
      <c r="A23" s="5">
        <v>45109</v>
      </c>
      <c r="B23" t="s">
        <v>25</v>
      </c>
      <c r="C23" t="s">
        <v>34</v>
      </c>
      <c r="D23" t="s">
        <v>30</v>
      </c>
      <c r="E23">
        <v>317</v>
      </c>
    </row>
    <row r="24" spans="1:5" x14ac:dyDescent="0.25">
      <c r="A24" s="5">
        <v>44457</v>
      </c>
      <c r="B24" t="s">
        <v>28</v>
      </c>
      <c r="C24" t="s">
        <v>26</v>
      </c>
      <c r="D24" t="s">
        <v>27</v>
      </c>
      <c r="E24">
        <v>413</v>
      </c>
    </row>
    <row r="25" spans="1:5" x14ac:dyDescent="0.25">
      <c r="A25" s="5">
        <v>44621</v>
      </c>
      <c r="B25" t="s">
        <v>31</v>
      </c>
      <c r="C25" t="s">
        <v>29</v>
      </c>
      <c r="D25" t="s">
        <v>30</v>
      </c>
      <c r="E25">
        <v>378</v>
      </c>
    </row>
    <row r="26" spans="1:5" x14ac:dyDescent="0.25">
      <c r="A26" s="5">
        <v>44698</v>
      </c>
      <c r="B26" t="s">
        <v>33</v>
      </c>
      <c r="C26" t="s">
        <v>32</v>
      </c>
      <c r="D26" t="s">
        <v>27</v>
      </c>
      <c r="E26">
        <v>467</v>
      </c>
    </row>
    <row r="27" spans="1:5" x14ac:dyDescent="0.25">
      <c r="A27" s="5">
        <v>45040</v>
      </c>
      <c r="B27" t="s">
        <v>35</v>
      </c>
      <c r="C27" t="s">
        <v>34</v>
      </c>
      <c r="D27" t="s">
        <v>30</v>
      </c>
      <c r="E27">
        <v>122</v>
      </c>
    </row>
    <row r="28" spans="1:5" x14ac:dyDescent="0.25">
      <c r="A28" s="5">
        <v>45117</v>
      </c>
      <c r="B28" t="s">
        <v>25</v>
      </c>
      <c r="C28" t="s">
        <v>26</v>
      </c>
      <c r="D28" t="s">
        <v>27</v>
      </c>
      <c r="E28">
        <v>375</v>
      </c>
    </row>
    <row r="29" spans="1:5" x14ac:dyDescent="0.25">
      <c r="A29" s="5">
        <v>44809</v>
      </c>
      <c r="B29" t="s">
        <v>28</v>
      </c>
      <c r="C29" t="s">
        <v>29</v>
      </c>
      <c r="D29" t="s">
        <v>30</v>
      </c>
      <c r="E29">
        <v>470</v>
      </c>
    </row>
    <row r="30" spans="1:5" x14ac:dyDescent="0.25">
      <c r="A30" s="5">
        <v>44385</v>
      </c>
      <c r="B30" t="s">
        <v>31</v>
      </c>
      <c r="C30" t="s">
        <v>32</v>
      </c>
      <c r="D30" t="s">
        <v>27</v>
      </c>
      <c r="E30">
        <v>191</v>
      </c>
    </row>
    <row r="31" spans="1:5" x14ac:dyDescent="0.25">
      <c r="A31" s="5">
        <v>44795</v>
      </c>
      <c r="B31" t="s">
        <v>33</v>
      </c>
      <c r="C31" t="s">
        <v>34</v>
      </c>
      <c r="D31" t="s">
        <v>30</v>
      </c>
      <c r="E31">
        <v>118</v>
      </c>
    </row>
    <row r="32" spans="1:5" x14ac:dyDescent="0.25">
      <c r="A32" s="5">
        <v>44571</v>
      </c>
      <c r="B32" t="s">
        <v>35</v>
      </c>
      <c r="C32" t="s">
        <v>26</v>
      </c>
      <c r="D32" t="s">
        <v>27</v>
      </c>
      <c r="E32">
        <v>108</v>
      </c>
    </row>
    <row r="33" spans="1:5" x14ac:dyDescent="0.25">
      <c r="A33" s="5">
        <v>44501</v>
      </c>
      <c r="B33" t="s">
        <v>25</v>
      </c>
      <c r="C33" t="s">
        <v>29</v>
      </c>
      <c r="D33" t="s">
        <v>30</v>
      </c>
      <c r="E33">
        <v>424</v>
      </c>
    </row>
    <row r="34" spans="1:5" x14ac:dyDescent="0.25">
      <c r="A34" s="5">
        <v>44312</v>
      </c>
      <c r="B34" t="s">
        <v>28</v>
      </c>
      <c r="C34" t="s">
        <v>32</v>
      </c>
      <c r="D34" t="s">
        <v>27</v>
      </c>
      <c r="E34">
        <v>116</v>
      </c>
    </row>
    <row r="35" spans="1:5" x14ac:dyDescent="0.25">
      <c r="A35" s="5">
        <v>44649</v>
      </c>
      <c r="B35" t="s">
        <v>31</v>
      </c>
      <c r="C35" t="s">
        <v>34</v>
      </c>
      <c r="D35" t="s">
        <v>30</v>
      </c>
      <c r="E35">
        <v>428</v>
      </c>
    </row>
    <row r="36" spans="1:5" x14ac:dyDescent="0.25">
      <c r="A36" s="5">
        <v>44952</v>
      </c>
      <c r="B36" t="s">
        <v>33</v>
      </c>
      <c r="C36" t="s">
        <v>26</v>
      </c>
      <c r="D36" t="s">
        <v>27</v>
      </c>
      <c r="E36">
        <v>442</v>
      </c>
    </row>
    <row r="37" spans="1:5" x14ac:dyDescent="0.25">
      <c r="A37" s="5">
        <v>44546</v>
      </c>
      <c r="B37" t="s">
        <v>35</v>
      </c>
      <c r="C37" t="s">
        <v>29</v>
      </c>
      <c r="D37" t="s">
        <v>30</v>
      </c>
      <c r="E37">
        <v>159</v>
      </c>
    </row>
    <row r="38" spans="1:5" x14ac:dyDescent="0.25">
      <c r="A38" s="5">
        <v>44727</v>
      </c>
      <c r="B38" t="s">
        <v>25</v>
      </c>
      <c r="C38" t="s">
        <v>32</v>
      </c>
      <c r="D38" t="s">
        <v>27</v>
      </c>
      <c r="E38">
        <v>463</v>
      </c>
    </row>
    <row r="39" spans="1:5" x14ac:dyDescent="0.25">
      <c r="A39" s="5">
        <v>45218</v>
      </c>
      <c r="B39" t="s">
        <v>28</v>
      </c>
      <c r="C39" t="s">
        <v>34</v>
      </c>
      <c r="D39" t="s">
        <v>30</v>
      </c>
      <c r="E39">
        <v>443</v>
      </c>
    </row>
    <row r="40" spans="1:5" x14ac:dyDescent="0.25">
      <c r="A40" s="5">
        <v>45045</v>
      </c>
      <c r="B40" t="s">
        <v>31</v>
      </c>
      <c r="C40" t="s">
        <v>26</v>
      </c>
      <c r="D40" t="s">
        <v>27</v>
      </c>
      <c r="E40">
        <v>472</v>
      </c>
    </row>
    <row r="41" spans="1:5" x14ac:dyDescent="0.25">
      <c r="A41" s="5">
        <v>44948</v>
      </c>
      <c r="B41" t="s">
        <v>33</v>
      </c>
      <c r="C41" t="s">
        <v>29</v>
      </c>
      <c r="D41" t="s">
        <v>30</v>
      </c>
      <c r="E41">
        <v>269</v>
      </c>
    </row>
    <row r="42" spans="1:5" x14ac:dyDescent="0.25">
      <c r="A42" s="5">
        <v>45130</v>
      </c>
      <c r="B42" t="s">
        <v>35</v>
      </c>
      <c r="C42" t="s">
        <v>32</v>
      </c>
      <c r="D42" t="s">
        <v>27</v>
      </c>
      <c r="E42">
        <v>158</v>
      </c>
    </row>
    <row r="43" spans="1:5" x14ac:dyDescent="0.25">
      <c r="A43" s="5">
        <v>45117</v>
      </c>
      <c r="B43" t="s">
        <v>25</v>
      </c>
      <c r="C43" t="s">
        <v>34</v>
      </c>
      <c r="D43" t="s">
        <v>30</v>
      </c>
      <c r="E43">
        <v>121</v>
      </c>
    </row>
    <row r="44" spans="1:5" x14ac:dyDescent="0.25">
      <c r="A44" s="5">
        <v>45159</v>
      </c>
      <c r="B44" t="s">
        <v>28</v>
      </c>
      <c r="C44" t="s">
        <v>26</v>
      </c>
      <c r="D44" t="s">
        <v>27</v>
      </c>
      <c r="E44">
        <v>186</v>
      </c>
    </row>
    <row r="45" spans="1:5" x14ac:dyDescent="0.25">
      <c r="A45" s="5">
        <v>45069</v>
      </c>
      <c r="B45" t="s">
        <v>31</v>
      </c>
      <c r="C45" t="s">
        <v>29</v>
      </c>
      <c r="D45" t="s">
        <v>30</v>
      </c>
      <c r="E45">
        <v>151</v>
      </c>
    </row>
    <row r="46" spans="1:5" x14ac:dyDescent="0.25">
      <c r="A46" s="5">
        <v>44788</v>
      </c>
      <c r="B46" t="s">
        <v>33</v>
      </c>
      <c r="C46" t="s">
        <v>32</v>
      </c>
      <c r="D46" t="s">
        <v>27</v>
      </c>
      <c r="E46">
        <v>332</v>
      </c>
    </row>
    <row r="47" spans="1:5" x14ac:dyDescent="0.25">
      <c r="A47" s="5">
        <v>45087</v>
      </c>
      <c r="B47" t="s">
        <v>35</v>
      </c>
      <c r="C47" t="s">
        <v>34</v>
      </c>
      <c r="D47" t="s">
        <v>30</v>
      </c>
      <c r="E47">
        <v>485</v>
      </c>
    </row>
    <row r="48" spans="1:5" x14ac:dyDescent="0.25">
      <c r="A48" s="5">
        <v>44466</v>
      </c>
      <c r="B48" t="s">
        <v>25</v>
      </c>
      <c r="C48" t="s">
        <v>26</v>
      </c>
      <c r="D48" t="s">
        <v>27</v>
      </c>
      <c r="E48">
        <v>425</v>
      </c>
    </row>
    <row r="49" spans="1:5" x14ac:dyDescent="0.25">
      <c r="A49" s="5">
        <v>44943</v>
      </c>
      <c r="B49" t="s">
        <v>28</v>
      </c>
      <c r="C49" t="s">
        <v>29</v>
      </c>
      <c r="D49" t="s">
        <v>30</v>
      </c>
      <c r="E49">
        <v>468</v>
      </c>
    </row>
    <row r="50" spans="1:5" x14ac:dyDescent="0.25">
      <c r="A50" s="5">
        <v>44231</v>
      </c>
      <c r="B50" t="s">
        <v>31</v>
      </c>
      <c r="C50" t="s">
        <v>32</v>
      </c>
      <c r="D50" t="s">
        <v>27</v>
      </c>
      <c r="E50">
        <v>143</v>
      </c>
    </row>
  </sheetData>
  <mergeCells count="2">
    <mergeCell ref="E1:I2"/>
    <mergeCell ref="E3:I3"/>
  </mergeCells>
  <pageMargins left="0.7" right="0.7" top="0.75" bottom="0.75" header="0.3" footer="0.3"/>
  <pageSetup paperSize="9"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346ef7-4d2b-4882-9b54-956f208c8f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D839A1FB86544A928B0CBFFE3E7451" ma:contentTypeVersion="8" ma:contentTypeDescription="Crear nuevo documento." ma:contentTypeScope="" ma:versionID="86edae680f6a7d137623dcb402b72619">
  <xsd:schema xmlns:xsd="http://www.w3.org/2001/XMLSchema" xmlns:xs="http://www.w3.org/2001/XMLSchema" xmlns:p="http://schemas.microsoft.com/office/2006/metadata/properties" xmlns:ns3="94346ef7-4d2b-4882-9b54-956f208c8fdd" xmlns:ns4="4914fec6-2dcd-48a5-9a8c-8b583bdf5a13" targetNamespace="http://schemas.microsoft.com/office/2006/metadata/properties" ma:root="true" ma:fieldsID="96074344947ac0ae6e87a5d89922641f" ns3:_="" ns4:_="">
    <xsd:import namespace="94346ef7-4d2b-4882-9b54-956f208c8fdd"/>
    <xsd:import namespace="4914fec6-2dcd-48a5-9a8c-8b583bdf5a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46ef7-4d2b-4882-9b54-956f208c8f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14fec6-2dcd-48a5-9a8c-8b583bdf5a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FAF1E-8E5F-4899-B558-1E74009CCD7F}">
  <ds:schemaRefs>
    <ds:schemaRef ds:uri="http://schemas.microsoft.com/office/2006/metadata/properties"/>
    <ds:schemaRef ds:uri="http://schemas.microsoft.com/office/infopath/2007/PartnerControls"/>
    <ds:schemaRef ds:uri="94346ef7-4d2b-4882-9b54-956f208c8fdd"/>
  </ds:schemaRefs>
</ds:datastoreItem>
</file>

<file path=customXml/itemProps2.xml><?xml version="1.0" encoding="utf-8"?>
<ds:datastoreItem xmlns:ds="http://schemas.openxmlformats.org/officeDocument/2006/customXml" ds:itemID="{9928862E-D154-4D8D-8DEB-E0CAD3D01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949EFD-B5B1-4719-B93F-F09A31D82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46ef7-4d2b-4882-9b54-956f208c8fdd"/>
    <ds:schemaRef ds:uri="4914fec6-2dcd-48a5-9a8c-8b583bdf5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Registro</vt:lpstr>
      <vt:lpstr>Categorías</vt:lpstr>
      <vt:lpstr>Plantilla</vt:lpstr>
      <vt:lpstr>Gasto</vt:lpstr>
      <vt:lpstr>Ingreso</vt:lpstr>
      <vt:lpstr>Inversión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Jairo Jaimes</dc:creator>
  <cp:keywords/>
  <dc:description/>
  <cp:lastModifiedBy>Anderson Bedoya</cp:lastModifiedBy>
  <cp:revision/>
  <dcterms:created xsi:type="dcterms:W3CDTF">2022-10-14T00:44:04Z</dcterms:created>
  <dcterms:modified xsi:type="dcterms:W3CDTF">2024-05-23T07:06:57Z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0x01010055D839A1FB86544A928B0CBFFE3E7451</vt:lpwstr>
  </property>
</Properties>
</file>