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aarhusuniversitet.sharepoint.com/sites/EWEBachelorprojekt2021/Delte dokumenter/06-Roadmaps/"/>
    </mc:Choice>
  </mc:AlternateContent>
  <xr:revisionPtr revIDLastSave="230" documentId="8_{B0E88C23-74FC-4F35-8DE7-C441D688B4D5}" xr6:coauthVersionLast="46" xr6:coauthVersionMax="47" xr10:uidLastSave="{1A9ECE2F-AA7F-4F41-9819-E37E7EAEC5BA}"/>
  <bookViews>
    <workbookView xWindow="-120" yWindow="-120" windowWidth="29040" windowHeight="15840" xr2:uid="{9A206AAC-AA4C-4287-BD3A-04550641F7DE}"/>
  </bookViews>
  <sheets>
    <sheet name="Roadmap Data" sheetId="3" r:id="rId1"/>
    <sheet name="Agile Roadmap" sheetId="1" r:id="rId2"/>
    <sheet name="About" sheetId="2" r:id="rId3"/>
  </sheets>
  <definedNames>
    <definedName name="Activity">RoadmapData[Milestone or Activity]</definedName>
    <definedName name="Priority">RoadmapData[Priority]</definedName>
    <definedName name="Result">RoadmapData[Result]</definedName>
    <definedName name="Target">RoadmapData[Target]</definedName>
    <definedName name="_xlnm.Print_Titles" localSheetId="0">'Roadmap Data'!$1:$5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 l="1" a="1"/>
  <c r="B4" i="1" s="1"/>
  <c r="C4" i="3"/>
  <c r="C3" i="3" l="1"/>
  <c r="B3" i="1" a="1"/>
  <c r="B3" i="1" s="1"/>
  <c r="C2" i="3"/>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<sst xmlns="http://schemas.openxmlformats.org/spreadsheetml/2006/main" count="84" uniqueCount="49">
  <si>
    <t>Current</t>
  </si>
  <si>
    <t>Near Term</t>
  </si>
  <si>
    <t>Completed</t>
  </si>
  <si>
    <t>Future</t>
  </si>
  <si>
    <t>About this workbook</t>
  </si>
  <si>
    <t>Guide for screen readers</t>
  </si>
  <si>
    <t>This is the last instruction in this worksheet.</t>
  </si>
  <si>
    <t>Target</t>
  </si>
  <si>
    <t>Priority</t>
  </si>
  <si>
    <t>Result</t>
  </si>
  <si>
    <t>Milestone or Activity</t>
  </si>
  <si>
    <t>1 - High</t>
  </si>
  <si>
    <t>2 - Med</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</si>
  <si>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</si>
  <si>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</si>
  <si>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</si>
  <si>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</si>
  <si>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</si>
  <si>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</si>
  <si>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</si>
  <si>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</si>
  <si>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</si>
  <si>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Preproject</t>
  </si>
  <si>
    <t>Create sharepoint</t>
  </si>
  <si>
    <t>Create repport template</t>
  </si>
  <si>
    <t>Preproject Roadmap</t>
  </si>
  <si>
    <t>Get school NDA completed</t>
  </si>
  <si>
    <t>Item order</t>
  </si>
  <si>
    <t>Time estimation</t>
  </si>
  <si>
    <t>Rich picture</t>
  </si>
  <si>
    <t>Story telling</t>
  </si>
  <si>
    <t>Prelim. Use cases</t>
  </si>
  <si>
    <t>Stakeholder analysis</t>
  </si>
  <si>
    <t>System definition</t>
  </si>
  <si>
    <t>Development plan (Preproject)</t>
  </si>
  <si>
    <t>Development plan (Launch phase)</t>
  </si>
  <si>
    <t>Quote</t>
  </si>
  <si>
    <t>Total time:</t>
  </si>
  <si>
    <t>Time left:</t>
  </si>
  <si>
    <t>Time spent:</t>
  </si>
  <si>
    <t>Deadline (Week number)</t>
  </si>
  <si>
    <t>Create github repo for:
-website
-mobile
-docs</t>
  </si>
  <si>
    <t>Create roadmap</t>
  </si>
  <si>
    <t xml:space="preserve">Meeting agenda </t>
  </si>
  <si>
    <t>Book mew meetings</t>
  </si>
  <si>
    <t>Problem describsion</t>
  </si>
  <si>
    <t>finish preproject report</t>
  </si>
  <si>
    <t>udskudt til launchphase</t>
  </si>
  <si>
    <t>færdiggørelse udskudt til launchphase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</si>
</sst>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0">
    <border>
      <left/>
      <right/>
      <top/>
      <bottom/>
      <diagonal/>
    </border>
    <border>
      <left/>
      <right/>
      <top/>
      <bottom style="thick">
        <color theme="5" tint="-0.24994659260841701"/>
      </bottom>
      <diagonal/>
    </border>
    <border>
      <left/>
      <right/>
      <top style="thick">
        <color theme="6" tint="-0.249977111117893"/>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25">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0" borderId="3" xfId="0" applyBorder="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3" xfId="0" applyBorder="1" applyAlignment="1">
      <alignment horizontal="left" vertical="center" indent="1"/>
    </xf>
    <xf numFmtId="0" fontId="0" fillId="0" borderId="0" xfId="0" applyAlignment="1">
      <alignment horizontal="left" vertical="top" wrapText="1" indent="1"/>
    </xf>
    <xf numFmtId="0" fontId="0" fillId="3" borderId="0" xfId="0" applyFill="1" applyBorder="1" applyAlignment="1">
      <alignment horizontal="left" vertical="top" wrapText="1" indent="1"/>
    </xf>
    <xf numFmtId="0" fontId="8" fillId="0" borderId="0" xfId="0" applyFont="1">
      <alignment horizontal="left" vertical="center" wrapText="1" indent="1"/>
    </xf>
    <xf numFmtId="0" fontId="0" fillId="2" borderId="0" xfId="0" applyFill="1">
      <alignment horizontal="left" vertical="center" wrapText="1" indent="1"/>
    </xf>
  </cellXfs>
  <cellStyles count="6">
    <cellStyle name="Normal" xfId="0" builtinId="0" customBuiltin="1"/>
    <cellStyle name="Overskrift 1" xfId="2" builtinId="16" customBuiltin="1"/>
    <cellStyle name="Overskrift 2" xfId="3" builtinId="17" customBuiltin="1"/>
    <cellStyle name="Overskrift 3" xfId="4" builtinId="18" customBuiltin="1"/>
    <cellStyle name="Overskrift 4" xfId="5" builtinId="19" customBuiltin="1"/>
    <cellStyle name="Titel" xfId="1" builtinId="15" customBuiltin="1"/>
  </cellStyles>
  <dxfs count="13">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alignment horizontal="left" vertical="center" textRotation="0" wrapText="0" indent="1" justifyLastLine="0" shrinkToFit="0" readingOrder="0"/>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2"/>
      <tableStyleElement type="headerRow" dxfId="11"/>
      <tableStyleElement type="totalRow" dxfId="10"/>
      <tableStyleElement type="firstColumn" dxfId="9"/>
      <tableStyleElement type="lastColumn"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236220</xdr:colOff>
      <xdr:row>1</xdr:row>
      <xdr:rowOff>257175</xdr:rowOff>
    </xdr:from>
    <xdr:to>
      <xdr:col>2</xdr:col>
      <xdr:colOff>257175</xdr:colOff>
      <xdr:row>9</xdr:row>
      <xdr:rowOff>266700</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flipH="1">
          <a:off x="2499360" y="889635"/>
          <a:ext cx="20955" cy="570166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9</xdr:row>
      <xdr:rowOff>182880</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506920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9</xdr:row>
      <xdr:rowOff>182880</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5069205"/>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5:G23" totalsRowShown="0">
  <autoFilter ref="B5:G23" xr:uid="{164A15B7-D7D2-40B5-81F3-991F998B9E6B}"/>
  <sortState xmlns:xlrd2="http://schemas.microsoft.com/office/spreadsheetml/2017/richdata2" ref="B6:E6">
    <sortCondition ref="D6"/>
    <sortCondition ref="C6"/>
  </sortState>
  <tableColumns count="6">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2C18017D-6B80-49D6-BE7B-FB0AAE8E7AAD}" name="Time estimation"/>
    <tableColumn id="3" xr3:uid="{8A2F83EB-208D-427C-A328-3E04E769E5EB}" name="Deadline (Week number)" dataDxfId="6"/>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24"/>
  <sheetViews>
    <sheetView showGridLines="0" tabSelected="1" workbookViewId="0">
      <selection activeCell="I17" sqref="I17"/>
    </sheetView>
  </sheetViews>
  <sheetFormatPr defaultRowHeight="15" x14ac:dyDescent="0.25"/>
  <cols>
    <col min="1" max="1" width="2.625" style="7" customWidth="1"/>
    <col min="2" max="2" width="15.625" customWidth="1"/>
    <col min="3" max="3" width="31.5" bestFit="1" customWidth="1"/>
    <col min="4" max="4" width="12.625" customWidth="1"/>
    <col min="5" max="5" width="30.625" customWidth="1"/>
    <col min="6" max="6" width="18.5" bestFit="1" customWidth="1"/>
    <col min="7" max="7" width="26.125" customWidth="1"/>
    <col min="8" max="8" width="15.375" customWidth="1"/>
    <col min="9" max="9" width="15.5" customWidth="1"/>
  </cols>
  <sheetData>
    <row r="1" spans="1:7" ht="23.25" x14ac:dyDescent="0.25">
      <c r="A1" s="7" t="s">
        <v>13</v>
      </c>
      <c r="B1" s="1" t="s">
        <v>22</v>
      </c>
    </row>
    <row r="2" spans="1:7" x14ac:dyDescent="0.25">
      <c r="B2" s="14" t="s">
        <v>37</v>
      </c>
      <c r="C2" s="15">
        <f>SUMPRODUCT((RoadmapData[Time estimation]))</f>
        <v>21</v>
      </c>
    </row>
    <row r="3" spans="1:7" x14ac:dyDescent="0.25">
      <c r="B3" s="16" t="s">
        <v>38</v>
      </c>
      <c r="C3" s="17">
        <f>SUMIF(RoadmapData[Target],"&lt;&gt;"&amp;"Completed",RoadmapData[Time estimation])</f>
        <v>0</v>
      </c>
    </row>
    <row r="4" spans="1:7" x14ac:dyDescent="0.25">
      <c r="B4" s="18" t="s">
        <v>39</v>
      </c>
      <c r="C4" s="19">
        <f>SUMIF(RoadmapData[Target],"Completed",RoadmapData[Time estimation])</f>
        <v>21</v>
      </c>
    </row>
    <row r="5" spans="1:7" x14ac:dyDescent="0.25">
      <c r="A5" s="7" t="s">
        <v>18</v>
      </c>
      <c r="B5" t="s">
        <v>7</v>
      </c>
      <c r="C5" t="s">
        <v>10</v>
      </c>
      <c r="D5" t="s">
        <v>8</v>
      </c>
      <c r="E5" t="s">
        <v>9</v>
      </c>
      <c r="F5" t="s">
        <v>28</v>
      </c>
      <c r="G5" s="6" t="s">
        <v>40</v>
      </c>
    </row>
    <row r="6" spans="1:7" ht="60" x14ac:dyDescent="0.25">
      <c r="B6" t="s">
        <v>2</v>
      </c>
      <c r="C6" t="s">
        <v>41</v>
      </c>
      <c r="D6" t="s">
        <v>11</v>
      </c>
      <c r="F6">
        <v>1</v>
      </c>
      <c r="G6" s="6">
        <v>34</v>
      </c>
    </row>
    <row r="7" spans="1:7" x14ac:dyDescent="0.25">
      <c r="B7" t="s">
        <v>2</v>
      </c>
      <c r="C7" t="s">
        <v>23</v>
      </c>
      <c r="D7" t="s">
        <v>11</v>
      </c>
      <c r="F7">
        <v>1</v>
      </c>
      <c r="G7" s="6">
        <v>34</v>
      </c>
    </row>
    <row r="8" spans="1:7" x14ac:dyDescent="0.25">
      <c r="B8" t="s">
        <v>2</v>
      </c>
      <c r="C8" t="s">
        <v>42</v>
      </c>
      <c r="D8" t="s">
        <v>12</v>
      </c>
      <c r="F8">
        <v>1</v>
      </c>
      <c r="G8" s="6">
        <v>34</v>
      </c>
    </row>
    <row r="9" spans="1:7" x14ac:dyDescent="0.25">
      <c r="B9" t="s">
        <v>2</v>
      </c>
      <c r="C9" t="s">
        <v>24</v>
      </c>
      <c r="D9" t="s">
        <v>11</v>
      </c>
      <c r="F9">
        <v>1</v>
      </c>
      <c r="G9" s="6">
        <v>34</v>
      </c>
    </row>
    <row r="10" spans="1:7" ht="30" x14ac:dyDescent="0.25">
      <c r="B10" t="s">
        <v>2</v>
      </c>
      <c r="C10" t="s">
        <v>26</v>
      </c>
      <c r="D10" t="s">
        <v>11</v>
      </c>
      <c r="E10" t="s">
        <v>48</v>
      </c>
      <c r="F10">
        <v>1</v>
      </c>
      <c r="G10" s="6">
        <v>34</v>
      </c>
    </row>
    <row r="11" spans="1:7" x14ac:dyDescent="0.25">
      <c r="B11" t="s">
        <v>2</v>
      </c>
      <c r="C11" t="s">
        <v>27</v>
      </c>
      <c r="D11" t="s">
        <v>11</v>
      </c>
      <c r="E11" s="23" t="s">
        <v>47</v>
      </c>
      <c r="F11">
        <v>1</v>
      </c>
      <c r="G11" s="6">
        <v>34</v>
      </c>
    </row>
    <row r="12" spans="1:7" x14ac:dyDescent="0.25">
      <c r="B12" t="s">
        <v>2</v>
      </c>
      <c r="C12" t="s">
        <v>34</v>
      </c>
      <c r="D12" t="s">
        <v>11</v>
      </c>
      <c r="F12">
        <v>1</v>
      </c>
      <c r="G12" s="6">
        <v>34</v>
      </c>
    </row>
    <row r="13" spans="1:7" x14ac:dyDescent="0.25">
      <c r="B13" s="13" t="s">
        <v>2</v>
      </c>
      <c r="C13" s="13" t="s">
        <v>29</v>
      </c>
      <c r="D13" s="13" t="s">
        <v>11</v>
      </c>
      <c r="E13" s="13"/>
      <c r="F13" s="13">
        <v>1</v>
      </c>
      <c r="G13" s="13">
        <v>34</v>
      </c>
    </row>
    <row r="14" spans="1:7" x14ac:dyDescent="0.25">
      <c r="B14" t="s">
        <v>2</v>
      </c>
      <c r="C14" t="s">
        <v>30</v>
      </c>
      <c r="D14" t="s">
        <v>11</v>
      </c>
      <c r="F14">
        <v>1</v>
      </c>
      <c r="G14" s="6">
        <v>34</v>
      </c>
    </row>
    <row r="15" spans="1:7" x14ac:dyDescent="0.25">
      <c r="B15" t="s">
        <v>2</v>
      </c>
      <c r="C15" t="s">
        <v>31</v>
      </c>
      <c r="D15" t="s">
        <v>11</v>
      </c>
      <c r="F15">
        <v>1</v>
      </c>
      <c r="G15" s="6">
        <v>34</v>
      </c>
    </row>
    <row r="16" spans="1:7" x14ac:dyDescent="0.25">
      <c r="B16" t="s">
        <v>2</v>
      </c>
      <c r="C16" t="s">
        <v>32</v>
      </c>
      <c r="D16" t="s">
        <v>11</v>
      </c>
      <c r="F16">
        <v>1</v>
      </c>
      <c r="G16" s="6">
        <v>34</v>
      </c>
    </row>
    <row r="17" spans="1:7" x14ac:dyDescent="0.25">
      <c r="B17" t="s">
        <v>2</v>
      </c>
      <c r="C17" t="s">
        <v>33</v>
      </c>
      <c r="D17" t="s">
        <v>11</v>
      </c>
      <c r="F17">
        <v>1</v>
      </c>
      <c r="G17" s="6">
        <v>34</v>
      </c>
    </row>
    <row r="18" spans="1:7" x14ac:dyDescent="0.25">
      <c r="B18" s="13" t="s">
        <v>2</v>
      </c>
      <c r="C18" s="13" t="s">
        <v>35</v>
      </c>
      <c r="D18" s="13" t="s">
        <v>11</v>
      </c>
      <c r="E18" s="13"/>
      <c r="F18" s="13">
        <v>1</v>
      </c>
      <c r="G18" s="20">
        <v>34</v>
      </c>
    </row>
    <row r="19" spans="1:7" x14ac:dyDescent="0.25">
      <c r="B19" t="s">
        <v>2</v>
      </c>
      <c r="C19" t="s">
        <v>36</v>
      </c>
      <c r="D19" t="s">
        <v>11</v>
      </c>
      <c r="F19">
        <v>1</v>
      </c>
      <c r="G19" s="6">
        <v>34</v>
      </c>
    </row>
    <row r="20" spans="1:7" x14ac:dyDescent="0.25">
      <c r="B20" t="s">
        <v>2</v>
      </c>
      <c r="C20" t="s">
        <v>43</v>
      </c>
      <c r="D20" t="s">
        <v>11</v>
      </c>
      <c r="F20">
        <v>1</v>
      </c>
      <c r="G20" s="6">
        <v>34</v>
      </c>
    </row>
    <row r="21" spans="1:7" ht="30" x14ac:dyDescent="0.25">
      <c r="B21" t="s">
        <v>2</v>
      </c>
      <c r="C21" t="s">
        <v>45</v>
      </c>
      <c r="D21" t="s">
        <v>12</v>
      </c>
      <c r="E21" t="s">
        <v>48</v>
      </c>
      <c r="F21">
        <v>4</v>
      </c>
      <c r="G21" s="6">
        <v>35</v>
      </c>
    </row>
    <row r="22" spans="1:7" x14ac:dyDescent="0.25">
      <c r="B22" t="s">
        <v>2</v>
      </c>
      <c r="C22" t="s">
        <v>46</v>
      </c>
      <c r="D22" t="s">
        <v>11</v>
      </c>
      <c r="F22">
        <v>1</v>
      </c>
      <c r="G22" s="6">
        <v>35</v>
      </c>
    </row>
    <row r="23" spans="1:7" x14ac:dyDescent="0.25">
      <c r="B23" t="s">
        <v>2</v>
      </c>
      <c r="C23" t="s">
        <v>44</v>
      </c>
      <c r="D23" t="s">
        <v>12</v>
      </c>
      <c r="F23">
        <v>1</v>
      </c>
      <c r="G23" s="6">
        <v>35</v>
      </c>
    </row>
    <row r="24" spans="1:7" x14ac:dyDescent="0.25">
      <c r="A24" s="7" t="s">
        <v>15</v>
      </c>
      <c r="B24" s="24" t="s">
        <v>14</v>
      </c>
      <c r="C24" s="24"/>
      <c r="D24" s="24"/>
      <c r="E24" s="24"/>
    </row>
  </sheetData>
  <mergeCells count="1">
    <mergeCell ref="B24:E24"/>
  </mergeCells>
  <dataValidations count="2">
    <dataValidation type="list" allowBlank="1" showInputMessage="1" showErrorMessage="1" sqref="B6:B23" xr:uid="{7F947EA2-53B6-4CB2-A396-1D12165B9BC3}">
      <formula1>"Current,Near Term, Future, Completed"</formula1>
    </dataValidation>
    <dataValidation type="list" allowBlank="1" showInputMessage="1" showErrorMessage="1" sqref="D6:D23"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election activeCell="B6" sqref="B6"/>
    </sheetView>
  </sheetViews>
  <sheetFormatPr defaultColWidth="9"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17</v>
      </c>
      <c r="B1" s="10" t="s">
        <v>25</v>
      </c>
      <c r="D1" s="8"/>
      <c r="E1" s="8"/>
      <c r="F1" s="8"/>
      <c r="G1" s="8"/>
      <c r="H1" s="8"/>
    </row>
    <row r="2" spans="1:9" ht="45" customHeight="1" thickTop="1" x14ac:dyDescent="0.25">
      <c r="A2" s="9" t="s">
        <v>16</v>
      </c>
      <c r="B2" s="11" t="s">
        <v>2</v>
      </c>
      <c r="D2" s="4" t="s">
        <v>0</v>
      </c>
      <c r="E2" s="4"/>
      <c r="F2" s="4" t="s">
        <v>1</v>
      </c>
      <c r="G2" s="4"/>
      <c r="H2" s="4" t="s">
        <v>3</v>
      </c>
      <c r="I2" s="5"/>
    </row>
    <row r="3" spans="1:9" ht="90" x14ac:dyDescent="0.25">
      <c r="B3" s="21" t="str" cm="1">
        <f t="array" ref="B3">IFERROR(INDEX(Activity,SMALL(IF(Target=$B$2,ROW(Activity)-MIN(ROW(Activity))+1),ROWS($B$3:B3)))&amp;" "&amp;CHAR(10)&amp;(INDEX(Result,SMALL(IF(Target=$B$2,ROW(Result)-MIN(ROW(Result))+1),ROWS($B$3:B3))))&amp;CHAR(10),"")</f>
        <v xml:space="preserve">Create github repo for:
-website
-mobile
-docs 
</v>
      </c>
      <c r="D3" s="22" t="str">
        <f t="array" ref="D3">IFERROR(INDEX(Activity,SMALL(IF(Target=$D$2,ROW(Activity)-MIN(ROW(Activity))+1),ROWS($B$3:B3)))&amp;CHAR(10),"")</f>
        <v/>
      </c>
      <c r="E3" s="5"/>
      <c r="F3" s="22" t="str">
        <f t="array" ref="F3">IFERROR(INDEX(Activity,SMALL(IF(Target=$F$2,ROW(Activity)-MIN(ROW(Activity))+1),ROWS($B$3:B3)))&amp;CHAR(10),"")</f>
        <v/>
      </c>
      <c r="G3" s="5"/>
      <c r="H3" s="22" t="str">
        <f t="array" ref="H3">IFERROR(INDEX(Activity,SMALL(IF(Target=$H$2,ROW(Activity)-MIN(ROW(Activity))+1),ROWS($B$3:B3)))&amp;CHAR(10),"")</f>
        <v/>
      </c>
      <c r="I3" s="5"/>
    </row>
    <row r="4" spans="1:9" ht="45" x14ac:dyDescent="0.25">
      <c r="B4" s="21" t="str">
        <f t="array" ref="B4">IFERROR(INDEX(Activity,SMALL(IF(Target=$B$2,ROW(Activity)-MIN(ROW(Activity))+1),ROWS($B$3:B4)))&amp;" "&amp;CHAR(10)&amp;(INDEX(Result,SMALL(IF(Target=$B$2,ROW(Result)-MIN(ROW(Result))+1),ROWS($B$3:B4))))&amp;CHAR(10),"")</f>
        <v xml:space="preserve">Create sharepoint 
</v>
      </c>
      <c r="D4" s="5" t="str">
        <f t="array" ref="D4">IFERROR(INDEX(Activity,SMALL(IF(Target=$D$2,ROW(Activity)-MIN(ROW(Activity))+1),ROWS($B$3:B4)))&amp;CHAR(10),"")</f>
        <v/>
      </c>
      <c r="E4" s="5"/>
      <c r="F4" s="22" t="str">
        <f t="array" ref="F4">IFERROR(INDEX(Activity,SMALL(IF(Target=$F$2,ROW(Activity)-MIN(ROW(Activity))+1),ROWS($B$3:B4)))&amp;CHAR(10),"")</f>
        <v/>
      </c>
      <c r="G4" s="5"/>
      <c r="H4" s="22" t="str">
        <f t="array" ref="H4">IFERROR(INDEX(Activity,SMALL(IF(Target=$H$2,ROW(Activity)-MIN(ROW(Activity))+1),ROWS($B$3:B4)))&amp;CHAR(10),"")</f>
        <v/>
      </c>
      <c r="I4" s="5"/>
    </row>
    <row r="5" spans="1:9" ht="45" x14ac:dyDescent="0.25">
      <c r="B5" s="21" t="str">
        <f t="array" ref="B5">IFERROR(INDEX(Activity,SMALL(IF(Target=$B$2,ROW(Activity)-MIN(ROW(Activity))+1),ROWS($B$3:B5)))&amp;" "&amp;CHAR(10)&amp;(INDEX(Result,SMALL(IF(Target=$B$2,ROW(Result)-MIN(ROW(Result))+1),ROWS($B$3:B5))))&amp;CHAR(10),"")</f>
        <v xml:space="preserve">Create roadmap 
</v>
      </c>
      <c r="D5" s="5" t="str">
        <f t="array" ref="D5">IFERROR(INDEX(Activity,SMALL(IF(Target=$D$2,ROW(Activity)-MIN(ROW(Activity))+1),ROWS($B$3:B5)))&amp;CHAR(10),"")</f>
        <v/>
      </c>
      <c r="E5" s="5"/>
      <c r="F5" s="22" t="str">
        <f t="array" ref="F5">IFERROR(INDEX(Activity,SMALL(IF(Target=$F$2,ROW(Activity)-MIN(ROW(Activity))+1),ROWS($B$3:B5)))&amp;CHAR(10),"")</f>
        <v/>
      </c>
      <c r="G5" s="5"/>
      <c r="H5" s="22" t="str">
        <f t="array" ref="H5">IFERROR(INDEX(Activity,SMALL(IF(Target=$H$2,ROW(Activity)-MIN(ROW(Activity))+1),ROWS($B$3:B5)))&amp;CHAR(10),"")</f>
        <v/>
      </c>
      <c r="I5" s="5"/>
    </row>
    <row r="6" spans="1:9" ht="45" x14ac:dyDescent="0.25">
      <c r="B6" s="21" t="str">
        <f t="array" ref="B6">IFERROR(INDEX(Activity,SMALL(IF(Target=$B$2,ROW(Activity)-MIN(ROW(Activity))+1),ROWS($B$3:B6)))&amp;" "&amp;CHAR(10)&amp;(INDEX(Result,SMALL(IF(Target=$B$2,ROW(Result)-MIN(ROW(Result))+1),ROWS($B$3:B6))))&amp;CHAR(10),"")</f>
        <v xml:space="preserve">Create repport template 
</v>
      </c>
      <c r="D6" s="5" t="str">
        <f t="array" ref="D6">IFERROR(INDEX(Activity,SMALL(IF(Target=$D$2,ROW(Activity)-MIN(ROW(Activity))+1),ROWS($B$3:B6)))&amp;CHAR(10),"")</f>
        <v/>
      </c>
      <c r="E6" s="5"/>
      <c r="F6" s="22" t="str">
        <f t="array" ref="F6">IFERROR(INDEX(Activity,SMALL(IF(Target=$F$2,ROW(Activity)-MIN(ROW(Activity))+1),ROWS($B$3:B6)))&amp;CHAR(10),"")</f>
        <v/>
      </c>
      <c r="G6" s="5"/>
      <c r="H6" s="22" t="str">
        <f t="array" ref="H6">IFERROR(INDEX(Activity,SMALL(IF(Target=$H$2,ROW(Activity)-MIN(ROW(Activity))+1),ROWS($B$3:B6)))&amp;CHAR(10),"")</f>
        <v/>
      </c>
      <c r="I6" s="5"/>
    </row>
    <row r="7" spans="1:9" ht="45" x14ac:dyDescent="0.25">
      <c r="B7" s="21" t="str">
        <f t="array" ref="B7">IFERROR(INDEX(Activity,SMALL(IF(Target=$B$2,ROW(Activity)-MIN(ROW(Activity))+1),ROWS($B$3:B7)))&amp;" "&amp;CHAR(10)&amp;(INDEX(Result,SMALL(IF(Target=$B$2,ROW(Result)-MIN(ROW(Result))+1),ROWS($B$3:B7))))&amp;CHAR(10),"")</f>
        <v xml:space="preserve">Get school NDA completed 
færdiggørelse udskudt til launchphase
</v>
      </c>
      <c r="D7" s="5" t="str">
        <f t="array" ref="D7">IFERROR(INDEX(Activity,SMALL(IF(Target=$D$2,ROW(Activity)-MIN(ROW(Activity))+1),ROWS($B$3:B7)))&amp;CHAR(10),"")</f>
        <v/>
      </c>
      <c r="E7" s="5"/>
      <c r="F7" s="22" t="str">
        <f t="array" ref="F7">IFERROR(INDEX(Activity,SMALL(IF(Target=$F$2,ROW(Activity)-MIN(ROW(Activity))+1),ROWS($B$3:B7)))&amp;CHAR(10),"")</f>
        <v/>
      </c>
      <c r="G7" s="5"/>
      <c r="H7" s="5" t="str">
        <f t="array" ref="H7">IFERROR(INDEX(Activity,SMALL(IF(Target=$H$2,ROW(Activity)-MIN(ROW(Activity))+1),ROWS($B$3:B7)))&amp;CHAR(10),"")</f>
        <v/>
      </c>
      <c r="I7" s="5"/>
    </row>
    <row r="8" spans="1:9" ht="45" x14ac:dyDescent="0.25">
      <c r="B8" s="21" t="str">
        <f t="array" ref="B8">IFERROR(INDEX(Activity,SMALL(IF(Target=$B$2,ROW(Activity)-MIN(ROW(Activity))+1),ROWS($B$3:B8)))&amp;" "&amp;CHAR(10)&amp;(INDEX(Result,SMALL(IF(Target=$B$2,ROW(Result)-MIN(ROW(Result))+1),ROWS($B$3:B8))))&amp;CHAR(10),"")</f>
        <v xml:space="preserve">Item order 
udskudt til launchphase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ht="45" x14ac:dyDescent="0.25">
      <c r="B9" s="21" t="str">
        <f t="array" ref="B9">IFERROR(INDEX(Activity,SMALL(IF(Target=$B$2,ROW(Activity)-MIN(ROW(Activity))+1),ROWS($B$3:B9)))&amp;" "&amp;CHAR(10)&amp;(INDEX(Result,SMALL(IF(Target=$B$2,ROW(Result)-MIN(ROW(Result))+1),ROWS($B$3:B9))))&amp;CHAR(10),"")</f>
        <v xml:space="preserve">Development plan (Preproject)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ht="45" x14ac:dyDescent="0.25">
      <c r="B10" s="21" t="str">
        <f t="array" ref="B10">IFERROR(INDEX(Activity,SMALL(IF(Target=$B$2,ROW(Activity)-MIN(ROW(Activity))+1),ROWS($B$3:B10)))&amp;" "&amp;CHAR(10)&amp;(INDEX(Result,SMALL(IF(Target=$B$2,ROW(Result)-MIN(ROW(Result))+1),ROWS($B$3:B10))))&amp;CHAR(10),"")</f>
        <v xml:space="preserve">Rich picture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ht="45" x14ac:dyDescent="0.25">
      <c r="B11" s="21" t="str">
        <f t="array" ref="B11">IFERROR(INDEX(Activity,SMALL(IF(Target=$B$2,ROW(Activity)-MIN(ROW(Activity))+1),ROWS($B$3:B11)))&amp;" "&amp;CHAR(10)&amp;(INDEX(Result,SMALL(IF(Target=$B$2,ROW(Result)-MIN(ROW(Result))+1),ROWS($B$3:B11))))&amp;CHAR(10),"")</f>
        <v xml:space="preserve">Story telling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ht="45" x14ac:dyDescent="0.25">
      <c r="B12" t="str">
        <f t="array" ref="B12">IFERROR(INDEX(Activity,SMALL(IF(Target=$B$2,ROW(Activity)-MIN(ROW(Activity))+1),ROWS($B$3:B12)))&amp;" "&amp;CHAR(10)&amp;(INDEX(Result,SMALL(IF(Target=$B$2,ROW(Result)-MIN(ROW(Result))+1),ROWS($B$3:B12))))&amp;CHAR(10),"")</f>
        <v xml:space="preserve">Prelim. Use cases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ht="45" x14ac:dyDescent="0.25">
      <c r="B13" t="str">
        <f t="array" ref="B13">IFERROR(INDEX(Activity,SMALL(IF(Target=$B$2,ROW(Activity)-MIN(ROW(Activity))+1),ROWS($B$3:B13)))&amp;" "&amp;CHAR(10)&amp;(INDEX(Result,SMALL(IF(Target=$B$2,ROW(Result)-MIN(ROW(Result))+1),ROWS($B$3:B13))))&amp;CHAR(10),"")</f>
        <v xml:space="preserve">Stakeholder analysis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ht="45" x14ac:dyDescent="0.25">
      <c r="B14" t="str">
        <f t="array" ref="B14">IFERROR(INDEX(Activity,SMALL(IF(Target=$B$2,ROW(Activity)-MIN(ROW(Activity))+1),ROWS($B$3:B14)))&amp;" "&amp;CHAR(10)&amp;(INDEX(Result,SMALL(IF(Target=$B$2,ROW(Result)-MIN(ROW(Result))+1),ROWS($B$3:B14))))&amp;CHAR(10),"")</f>
        <v xml:space="preserve">System definition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ht="45" x14ac:dyDescent="0.25">
      <c r="B15" t="str">
        <f t="array" ref="B15">IFERROR(INDEX(Activity,SMALL(IF(Target=$B$2,ROW(Activity)-MIN(ROW(Activity))+1),ROWS($B$3:B15)))&amp;" "&amp;CHAR(10)&amp;(INDEX(Result,SMALL(IF(Target=$B$2,ROW(Result)-MIN(ROW(Result))+1),ROWS($B$3:B15))))&amp;CHAR(10),"")</f>
        <v xml:space="preserve">Development plan (Launch phase)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ht="45" x14ac:dyDescent="0.25">
      <c r="B16" t="str">
        <f t="array" ref="B16">IFERROR(INDEX(Activity,SMALL(IF(Target=$B$2,ROW(Activity)-MIN(ROW(Activity))+1),ROWS($B$3:B16)))&amp;" "&amp;CHAR(10)&amp;(INDEX(Result,SMALL(IF(Target=$B$2,ROW(Result)-MIN(ROW(Result))+1),ROWS($B$3:B16))))&amp;CHAR(10),"")</f>
        <v xml:space="preserve">Quote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xml:space="preserve">Meeting agenda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xml:space="preserve">Problem describsion 
færdiggørelse udskudt til launchphase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xml:space="preserve">finish preproject report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xml:space="preserve">Book mew meetings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19</v>
      </c>
    </row>
    <row r="4" spans="1:1" x14ac:dyDescent="0.25">
      <c r="A4" s="12" t="s">
        <v>20</v>
      </c>
    </row>
    <row r="5" spans="1:1" ht="75" x14ac:dyDescent="0.25">
      <c r="A5" t="s">
        <v>21</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1D2980FD7F983408799269E27DBABD3" ma:contentTypeVersion="8" ma:contentTypeDescription="Opret et nyt dokument." ma:contentTypeScope="" ma:versionID="89fdf955505e99e67555b6300cd21cdb">
  <xsd:schema xmlns:xsd="http://www.w3.org/2001/XMLSchema" xmlns:xs="http://www.w3.org/2001/XMLSchema" xmlns:p="http://schemas.microsoft.com/office/2006/metadata/properties" xmlns:ns2="59775256-31a7-4b24-801e-8eff936e5064" targetNamespace="http://schemas.microsoft.com/office/2006/metadata/properties" ma:root="true" ma:fieldsID="c7391583cacc641cbd11e42c7fcae6ff" ns2:_="">
    <xsd:import namespace="59775256-31a7-4b24-801e-8eff936e506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775256-31a7-4b24-801e-8eff936e5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16749D-F5A6-4356-920F-8BC347C20178}"/>
</file>

<file path=customXml/itemProps2.xml><?xml version="1.0" encoding="utf-8"?>
<ds:datastoreItem xmlns:ds="http://schemas.openxmlformats.org/officeDocument/2006/customXml" ds:itemID="{CD35A983-63CF-44D8-A7A6-0D2CD895F785}">
  <ds:schemaRefs>
    <ds:schemaRef ds:uri="http://purl.org/dc/terms/"/>
    <ds:schemaRef ds:uri="http://purl.org/dc/elements/1.1/"/>
    <ds:schemaRef ds:uri="http://purl.org/dc/dcmitype/"/>
    <ds:schemaRef ds:uri="http://www.w3.org/XML/1998/namespace"/>
    <ds:schemaRef ds:uri="59775256-31a7-4b24-801e-8eff936e5064"/>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3FA3DCA5-3D09-48A1-99E4-D7A72688B8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Regneark</vt:lpstr>
      </vt:variant>
      <vt:variant>
        <vt:i4>3</vt:i4>
      </vt:variant>
      <vt:variant>
        <vt:lpstr>Navngivne områder</vt:lpstr>
      </vt:variant>
      <vt:variant>
        <vt:i4>5</vt:i4>
      </vt:variant>
    </vt:vector>
  </HeadingPairs>
  <TitlesOfParts>
    <vt:vector size="8" baseType="lpstr">
      <vt:lpstr>Roadmap Data</vt:lpstr>
      <vt:lpstr>Agile Roadmap</vt:lpstr>
      <vt:lpstr>About</vt:lpstr>
      <vt:lpstr>Activity</vt:lpstr>
      <vt:lpstr>Priority</vt:lpstr>
      <vt:lpstr>Result</vt:lpstr>
      <vt:lpstr>Target</vt:lpstr>
      <vt:lpstr>'Roadmap Data'!Udskriftstitler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kastbjerg</dc:creator>
  <cp:lastModifiedBy>Marc Blunsdon</cp:lastModifiedBy>
  <dcterms:created xsi:type="dcterms:W3CDTF">2018-05-30T02:27:13Z</dcterms:created>
  <dcterms:modified xsi:type="dcterms:W3CDTF">2021-08-30T07:43:29Z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0x010100D1D2980FD7F983408799269E27DBABD3</vt:lpwstr>
  </property>
</Properties>
</file>