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4365" windowHeight="3998"/>
  </bookViews>
  <sheets>
    <sheet name="Introduction" sheetId="2" r:id="rId1"/>
    <sheet name="Pipeline Summary" sheetId="6" r:id="rId2"/>
    <sheet name="Spring 2016 Pipeline" sheetId="7" r:id="rId3"/>
    <sheet name="Additional Notes" sheetId="5" r:id="rId4"/>
    <sheet name="Deflator calcs spring 16" sheetId="8" r:id="rId5"/>
  </sheets>
  <externalReferences>
    <externalReference r:id="rId6"/>
  </externalReferences>
  <definedNames>
    <definedName name="BLPH1" hidden="1">'[1]4.6 ten year bonds'!$A$4</definedName>
    <definedName name="BLPH2" hidden="1">'[1]4.6 ten year bonds'!$D$4</definedName>
    <definedName name="BLPH3" hidden="1">'[1]4.6 ten year bonds'!$G$4</definedName>
    <definedName name="BLPH4" hidden="1">'[1]4.6 ten year bonds'!$J$4</definedName>
    <definedName name="BLPH5" hidden="1">'[1]4.6 ten year bonds'!$M$4</definedName>
    <definedName name="jhkgh" localSheetId="3" hidden="1">{#N/A,#N/A,FALSE,"TMCOMP96";#N/A,#N/A,FALSE,"MAT96";#N/A,#N/A,FALSE,"FANDA96";#N/A,#N/A,FALSE,"INTRAN96";#N/A,#N/A,FALSE,"NAA9697";#N/A,#N/A,FALSE,"ECWEBB";#N/A,#N/A,FALSE,"MFT96";#N/A,#N/A,FALSE,"CTrecon"}</definedName>
    <definedName name="jhkgh" localSheetId="4" hidden="1">{#N/A,#N/A,FALSE,"TMCOMP96";#N/A,#N/A,FALSE,"MAT96";#N/A,#N/A,FALSE,"FANDA96";#N/A,#N/A,FALSE,"INTRAN96";#N/A,#N/A,FALSE,"NAA9697";#N/A,#N/A,FALSE,"ECWEBB";#N/A,#N/A,FALSE,"MFT96";#N/A,#N/A,FALSE,"CTrecon"}</definedName>
    <definedName name="jhkgh" localSheetId="0" hidden="1">{#N/A,#N/A,FALSE,"TMCOMP96";#N/A,#N/A,FALSE,"MAT96";#N/A,#N/A,FALSE,"FANDA96";#N/A,#N/A,FALSE,"INTRAN96";#N/A,#N/A,FALSE,"NAA9697";#N/A,#N/A,FALSE,"ECWEBB";#N/A,#N/A,FALSE,"MFT96";#N/A,#N/A,FALSE,"CTrecon"}</definedName>
    <definedName name="jhkgh" localSheetId="1" hidden="1">{#N/A,#N/A,FALSE,"TMCOMP96";#N/A,#N/A,FALSE,"MAT96";#N/A,#N/A,FALSE,"FANDA96";#N/A,#N/A,FALSE,"INTRAN96";#N/A,#N/A,FALSE,"NAA9697";#N/A,#N/A,FALSE,"ECWEBB";#N/A,#N/A,FALSE,"MFT96";#N/A,#N/A,FALSE,"CTrecon"}</definedName>
    <definedName name="jhkgh" hidden="1">{#N/A,#N/A,FALSE,"TMCOMP96";#N/A,#N/A,FALSE,"MAT96";#N/A,#N/A,FALSE,"FANDA96";#N/A,#N/A,FALSE,"INTRAN96";#N/A,#N/A,FALSE,"NAA9697";#N/A,#N/A,FALSE,"ECWEBB";#N/A,#N/A,FALSE,"MFT96";#N/A,#N/A,FALSE,"CTrecon"}</definedName>
    <definedName name="Option2" localSheetId="3" hidden="1">{#N/A,#N/A,FALSE,"TMCOMP96";#N/A,#N/A,FALSE,"MAT96";#N/A,#N/A,FALSE,"FANDA96";#N/A,#N/A,FALSE,"INTRAN96";#N/A,#N/A,FALSE,"NAA9697";#N/A,#N/A,FALSE,"ECWEBB";#N/A,#N/A,FALSE,"MFT96";#N/A,#N/A,FALSE,"CTrecon"}</definedName>
    <definedName name="Option2" localSheetId="4" hidden="1">{#N/A,#N/A,FALSE,"TMCOMP96";#N/A,#N/A,FALSE,"MAT96";#N/A,#N/A,FALSE,"FANDA96";#N/A,#N/A,FALSE,"INTRAN96";#N/A,#N/A,FALSE,"NAA9697";#N/A,#N/A,FALSE,"ECWEBB";#N/A,#N/A,FALSE,"MFT96";#N/A,#N/A,FALSE,"CTrecon"}</definedName>
    <definedName name="Option2" localSheetId="0" hidden="1">{#N/A,#N/A,FALSE,"TMCOMP96";#N/A,#N/A,FALSE,"MAT96";#N/A,#N/A,FALSE,"FANDA96";#N/A,#N/A,FALSE,"INTRAN96";#N/A,#N/A,FALSE,"NAA9697";#N/A,#N/A,FALSE,"ECWEBB";#N/A,#N/A,FALSE,"MFT96";#N/A,#N/A,FALSE,"CTrecon"}</definedName>
    <definedName name="Option2" localSheetId="1" hidden="1">{#N/A,#N/A,FALSE,"TMCOMP96";#N/A,#N/A,FALSE,"MAT96";#N/A,#N/A,FALSE,"FANDA96";#N/A,#N/A,FALSE,"INTRAN96";#N/A,#N/A,FALSE,"NAA9697";#N/A,#N/A,FALSE,"ECWEBB";#N/A,#N/A,FALSE,"MFT96";#N/A,#N/A,FALSE,"CTrecon"}</definedName>
    <definedName name="Option2" hidden="1">{#N/A,#N/A,FALSE,"TMCOMP96";#N/A,#N/A,FALSE,"MAT96";#N/A,#N/A,FALSE,"FANDA96";#N/A,#N/A,FALSE,"INTRAN96";#N/A,#N/A,FALSE,"NAA9697";#N/A,#N/A,FALSE,"ECWEBB";#N/A,#N/A,FALSE,"MFT96";#N/A,#N/A,FALSE,"CTrecon"}</definedName>
    <definedName name="trggh" localSheetId="3" hidden="1">{#N/A,#N/A,FALSE,"TMCOMP96";#N/A,#N/A,FALSE,"MAT96";#N/A,#N/A,FALSE,"FANDA96";#N/A,#N/A,FALSE,"INTRAN96";#N/A,#N/A,FALSE,"NAA9697";#N/A,#N/A,FALSE,"ECWEBB";#N/A,#N/A,FALSE,"MFT96";#N/A,#N/A,FALSE,"CTrecon"}</definedName>
    <definedName name="trggh" localSheetId="4" hidden="1">{#N/A,#N/A,FALSE,"TMCOMP96";#N/A,#N/A,FALSE,"MAT96";#N/A,#N/A,FALSE,"FANDA96";#N/A,#N/A,FALSE,"INTRAN96";#N/A,#N/A,FALSE,"NAA9697";#N/A,#N/A,FALSE,"ECWEBB";#N/A,#N/A,FALSE,"MFT96";#N/A,#N/A,FALSE,"CTrecon"}</definedName>
    <definedName name="trggh" localSheetId="0" hidden="1">{#N/A,#N/A,FALSE,"TMCOMP96";#N/A,#N/A,FALSE,"MAT96";#N/A,#N/A,FALSE,"FANDA96";#N/A,#N/A,FALSE,"INTRAN96";#N/A,#N/A,FALSE,"NAA9697";#N/A,#N/A,FALSE,"ECWEBB";#N/A,#N/A,FALSE,"MFT96";#N/A,#N/A,FALSE,"CTrecon"}</definedName>
    <definedName name="trggh" localSheetId="1" hidden="1">{#N/A,#N/A,FALSE,"TMCOMP96";#N/A,#N/A,FALSE,"MAT96";#N/A,#N/A,FALSE,"FANDA96";#N/A,#N/A,FALSE,"INTRAN96";#N/A,#N/A,FALSE,"NAA9697";#N/A,#N/A,FALSE,"ECWEBB";#N/A,#N/A,FALSE,"MFT96";#N/A,#N/A,FALSE,"CTrecon"}</definedName>
    <definedName name="trggh" hidden="1">{#N/A,#N/A,FALSE,"TMCOMP96";#N/A,#N/A,FALSE,"MAT96";#N/A,#N/A,FALSE,"FANDA96";#N/A,#N/A,FALSE,"INTRAN96";#N/A,#N/A,FALSE,"NAA9697";#N/A,#N/A,FALSE,"ECWEBB";#N/A,#N/A,FALSE,"MFT96";#N/A,#N/A,FALSE,"CTrecon"}</definedName>
    <definedName name="wrn.TMCOMP." localSheetId="3" hidden="1">{#N/A,#N/A,FALSE,"TMCOMP96";#N/A,#N/A,FALSE,"MAT96";#N/A,#N/A,FALSE,"FANDA96";#N/A,#N/A,FALSE,"INTRAN96";#N/A,#N/A,FALSE,"NAA9697";#N/A,#N/A,FALSE,"ECWEBB";#N/A,#N/A,FALSE,"MFT96";#N/A,#N/A,FALSE,"CTrecon"}</definedName>
    <definedName name="wrn.TMCOMP." localSheetId="4" hidden="1">{#N/A,#N/A,FALSE,"TMCOMP96";#N/A,#N/A,FALSE,"MAT96";#N/A,#N/A,FALSE,"FANDA96";#N/A,#N/A,FALSE,"INTRAN96";#N/A,#N/A,FALSE,"NAA9697";#N/A,#N/A,FALSE,"ECWEBB";#N/A,#N/A,FALSE,"MFT96";#N/A,#N/A,FALSE,"CTrecon"}</definedName>
    <definedName name="wrn.TMCOMP." localSheetId="0" hidden="1">{#N/A,#N/A,FALSE,"TMCOMP96";#N/A,#N/A,FALSE,"MAT96";#N/A,#N/A,FALSE,"FANDA96";#N/A,#N/A,FALSE,"INTRAN96";#N/A,#N/A,FALSE,"NAA9697";#N/A,#N/A,FALSE,"ECWEBB";#N/A,#N/A,FALSE,"MFT96";#N/A,#N/A,FALSE,"CTrecon"}</definedName>
    <definedName name="wrn.TMCOMP." localSheetId="1" hidden="1">{#N/A,#N/A,FALSE,"TMCOMP96";#N/A,#N/A,FALSE,"MAT96";#N/A,#N/A,FALSE,"FANDA96";#N/A,#N/A,FALSE,"INTRAN96";#N/A,#N/A,FALSE,"NAA9697";#N/A,#N/A,FALSE,"ECWEBB";#N/A,#N/A,FALSE,"MFT96";#N/A,#N/A,FALSE,"CTrecon"}</definedName>
    <definedName name="wrn.TMCOMP." hidden="1">{#N/A,#N/A,FALSE,"TMCOMP96";#N/A,#N/A,FALSE,"MAT96";#N/A,#N/A,FALSE,"FANDA96";#N/A,#N/A,FALSE,"INTRAN96";#N/A,#N/A,FALSE,"NAA9697";#N/A,#N/A,FALSE,"ECWEBB";#N/A,#N/A,FALSE,"MFT96";#N/A,#N/A,FALSE,"CTrecon"}</definedName>
  </definedNames>
  <calcPr calcId="152511"/>
</workbook>
</file>

<file path=xl/calcChain.xml><?xml version="1.0" encoding="utf-8"?>
<calcChain xmlns="http://schemas.openxmlformats.org/spreadsheetml/2006/main">
  <c r="Q6" i="7" l="1"/>
  <c r="C13" i="6" l="1"/>
  <c r="D81" i="8" l="1"/>
  <c r="D82" i="8" s="1"/>
  <c r="D83" i="8" s="1"/>
  <c r="D84" i="8" s="1"/>
  <c r="O4" i="8"/>
  <c r="N4" i="8"/>
  <c r="M4" i="8"/>
  <c r="L4" i="8"/>
  <c r="K4" i="8"/>
  <c r="J4" i="8"/>
  <c r="I4" i="8"/>
  <c r="H4" i="8"/>
  <c r="G4" i="8"/>
  <c r="F4" i="8"/>
  <c r="P3" i="8"/>
  <c r="P4" i="8" s="1"/>
  <c r="D85" i="8" l="1"/>
  <c r="D86" i="8" s="1"/>
  <c r="Q3" i="8"/>
  <c r="Q4" i="8" l="1"/>
  <c r="R3" i="8"/>
  <c r="S3" i="8" l="1"/>
  <c r="R4" i="8"/>
  <c r="S4" i="8" l="1"/>
  <c r="T3" i="8"/>
  <c r="U3" i="8" l="1"/>
  <c r="T4" i="8"/>
  <c r="U4" i="8" l="1"/>
  <c r="W3" i="8"/>
  <c r="V3" i="8"/>
  <c r="V4" i="8" s="1"/>
  <c r="X3" i="8" l="1"/>
  <c r="W4" i="8"/>
  <c r="X4" i="8" l="1"/>
  <c r="Y3" i="8"/>
  <c r="Y4" i="8" l="1"/>
  <c r="Z3" i="8"/>
  <c r="AA3" i="8" l="1"/>
  <c r="Z4" i="8"/>
  <c r="AA4" i="8" l="1"/>
  <c r="AB3" i="8"/>
  <c r="AC3" i="8" l="1"/>
  <c r="AB4" i="8"/>
  <c r="AC4" i="8" l="1"/>
  <c r="AD3" i="8"/>
  <c r="AE3" i="8" l="1"/>
  <c r="AD4" i="8"/>
  <c r="AE4" i="8" l="1"/>
  <c r="AF3" i="8"/>
  <c r="AG3" i="8" l="1"/>
  <c r="AF4" i="8"/>
  <c r="AG4" i="8" l="1"/>
  <c r="AH3" i="8"/>
  <c r="AH4" i="8" s="1"/>
</calcChain>
</file>

<file path=xl/sharedStrings.xml><?xml version="1.0" encoding="utf-8"?>
<sst xmlns="http://schemas.openxmlformats.org/spreadsheetml/2006/main" count="10220" uniqueCount="1571">
  <si>
    <t>Spring 2016 Update</t>
  </si>
  <si>
    <t>This workbook contains the infrastructure investment pipelines that have been compiled by the government.</t>
  </si>
  <si>
    <t>Sector</t>
  </si>
  <si>
    <t>No. of projects &amp; programmes</t>
  </si>
  <si>
    <t>Total (£m)</t>
  </si>
  <si>
    <t>2015/16 (£m)</t>
  </si>
  <si>
    <t>2016/17 (£m)</t>
  </si>
  <si>
    <t>2017/18 (£m)</t>
  </si>
  <si>
    <t>2018/19 (£m)</t>
  </si>
  <si>
    <t>2019/20 (£m)</t>
  </si>
  <si>
    <t>2020/21 (£m)</t>
  </si>
  <si>
    <t>Post 2020/21 (£m)</t>
  </si>
  <si>
    <t>Communications</t>
  </si>
  <si>
    <t>Energy</t>
  </si>
  <si>
    <t>Flood</t>
  </si>
  <si>
    <t>Science and Research</t>
  </si>
  <si>
    <t>Transport</t>
  </si>
  <si>
    <t>Waste</t>
  </si>
  <si>
    <t>Water</t>
  </si>
  <si>
    <t>Grand Total</t>
  </si>
  <si>
    <t>Sub-sector</t>
  </si>
  <si>
    <t>Airports</t>
  </si>
  <si>
    <t>Crossrail</t>
  </si>
  <si>
    <t>High Speed Rail</t>
  </si>
  <si>
    <t>LA Majors</t>
  </si>
  <si>
    <t>London</t>
  </si>
  <si>
    <t>Ports</t>
  </si>
  <si>
    <t>Rail</t>
  </si>
  <si>
    <t>Roads - HE Majors</t>
  </si>
  <si>
    <t>Roads - HE pinchpoints</t>
  </si>
  <si>
    <t>Roads - HE Renewals</t>
  </si>
  <si>
    <t>Challenge Fund</t>
  </si>
  <si>
    <t>Roads - LA pinchpoints</t>
  </si>
  <si>
    <t>Broadband</t>
  </si>
  <si>
    <t>Mobile</t>
  </si>
  <si>
    <t>Electricity Distribution</t>
  </si>
  <si>
    <t>Electricity Generation</t>
  </si>
  <si>
    <t>Electricity transmission</t>
  </si>
  <si>
    <t>Gas Distribution</t>
  </si>
  <si>
    <t>Gas Importation</t>
  </si>
  <si>
    <t>Gas storage</t>
  </si>
  <si>
    <t>Gas Transmission</t>
  </si>
  <si>
    <t>Nuclear Decommissioning</t>
  </si>
  <si>
    <t>Oil &amp; Gas</t>
  </si>
  <si>
    <t>Smart meters</t>
  </si>
  <si>
    <t>Research</t>
  </si>
  <si>
    <t>PFI Projects</t>
  </si>
  <si>
    <t>PPP Projects</t>
  </si>
  <si>
    <t>Water and sewerage companies</t>
  </si>
  <si>
    <t>Water only companies</t>
  </si>
  <si>
    <t>Water and sewerage projects &gt;£50m</t>
  </si>
  <si>
    <t xml:space="preserve">Spring 2016 Additional Pipeline Notes </t>
  </si>
  <si>
    <t>Infrastructure Pipeline Notes</t>
  </si>
  <si>
    <t xml:space="preserve">Projects completed </t>
  </si>
  <si>
    <t>Energy - Generation</t>
  </si>
  <si>
    <t>Energy -Networks</t>
  </si>
  <si>
    <t>Data for electricity distribution is taken from Ofgem's RIIO-ED1 Final Determinations financial model. For the RIIO-ED1 estimates, RAV additions are taken as a proxy for investment. Electricity Transmission figures are obtained directly from the TOs and have been balanced to DECC's estimate for future transmission investment which is consistent with DECC's latest investment figures.
Gas transmission investment profiles have been obtained from National Grid. The investment estimates for GDNs are taken from Ofgem's RIIO GD-1 (post AIP 2015) financial model, where RAV additions are used as an estimate for investment.</t>
  </si>
  <si>
    <t>The pipeline includes project expenditure, (potential Grant in Aid funding plus funding from other sources) for those projects with reserved funding between the period 2016/17 to 2020/21, in line with the FCERM 6-year capital investment programme. These figures are indicative and are subject to change. Expenditure indicated for post 20/21 relates to contracts which will be let in the period. This element is not currently confirmed as it is subject to future spending rounds.
The level of GiA may vary across the programme regions as detailed project planning proceeds and mapping to ONS regions is only approximate.  Two project lines are included based on the 2016 Budget, detailed allocation will be made following the publication of the flood resilience review.</t>
  </si>
  <si>
    <t>Transport - Rail</t>
  </si>
  <si>
    <t>Transport - High Speed Rail</t>
  </si>
  <si>
    <t>Transport - Roads</t>
  </si>
  <si>
    <t>Transport - Local Sustainable Transport Fund</t>
  </si>
  <si>
    <t>LSTF funding has been absorbed into the Local Growth Funds</t>
  </si>
  <si>
    <t xml:space="preserve">Transport - Local Growth Funding </t>
  </si>
  <si>
    <t>The waste pipeline captures all of the projects that are centrally funded. It excludes some of the future PPP and merchant schemes promoted directly by local authorities or the private sector, which are not managed through Waste Infrastructure Delivery Programme.</t>
  </si>
  <si>
    <r>
      <t>The water sector pipeline incorporates the potential spend across AMP6, based on the final determination Slow Money and an element of fast money that is CAPEX. 
Mapping to ONS regions is only approximate as water company regions do not fully overlap with ONS regions.</t>
    </r>
    <r>
      <rPr>
        <strike/>
        <sz val="12"/>
        <rFont val="Calibri Light"/>
        <family val="2"/>
      </rPr>
      <t/>
    </r>
  </si>
  <si>
    <t>Future Projects</t>
  </si>
  <si>
    <t xml:space="preserve">Social Infrastructure </t>
  </si>
  <si>
    <t>2012/13</t>
  </si>
  <si>
    <t>2013/14</t>
  </si>
  <si>
    <t>2014/15</t>
  </si>
  <si>
    <t>2015/16</t>
  </si>
  <si>
    <t>2016/17</t>
  </si>
  <si>
    <t>2017/18</t>
  </si>
  <si>
    <t>2018/19</t>
  </si>
  <si>
    <t>2019/20</t>
  </si>
  <si>
    <t>2020/21</t>
  </si>
  <si>
    <t>2021/22</t>
  </si>
  <si>
    <t>Post 2021/22</t>
  </si>
  <si>
    <t>2022/23</t>
  </si>
  <si>
    <t>2023/24</t>
  </si>
  <si>
    <t>2024/25</t>
  </si>
  <si>
    <t>2025/26</t>
  </si>
  <si>
    <t>2026/27</t>
  </si>
  <si>
    <t>2027/28</t>
  </si>
  <si>
    <t>2028/29</t>
  </si>
  <si>
    <t>2029/30</t>
  </si>
  <si>
    <t>2030/31</t>
  </si>
  <si>
    <t>2031/32</t>
  </si>
  <si>
    <t>Post 2031/32</t>
  </si>
  <si>
    <t>Pipeline</t>
  </si>
  <si>
    <t>Sub-Sector</t>
  </si>
  <si>
    <t>Sub-Group</t>
  </si>
  <si>
    <t>Key Client</t>
  </si>
  <si>
    <t>Project/Programme Name</t>
  </si>
  <si>
    <t>Project or Programme</t>
  </si>
  <si>
    <t>No of projects in programme</t>
  </si>
  <si>
    <t>Project Summary</t>
  </si>
  <si>
    <t>ONS Region</t>
  </si>
  <si>
    <t>Economically Regulated Asset (Yes/No)</t>
  </si>
  <si>
    <t>Funding Source</t>
  </si>
  <si>
    <t>Scheme Status</t>
  </si>
  <si>
    <t>Start of Works/Construction (Actual/Projected)</t>
  </si>
  <si>
    <t>Date in Service (Actual/Projected)</t>
  </si>
  <si>
    <t>Total Capex Cost - All funding (£m)</t>
  </si>
  <si>
    <t>Total Capex Cost - Public funding (£m)</t>
  </si>
  <si>
    <t>2021/22  And Beyond (£m)</t>
  </si>
  <si>
    <t>Basis of Costs</t>
  </si>
  <si>
    <t>Base Year</t>
  </si>
  <si>
    <t>Data source (including web address)</t>
  </si>
  <si>
    <t>Public Notes</t>
  </si>
  <si>
    <t>In Construction Pipeline?</t>
  </si>
  <si>
    <t>2015/16 (£m constant)</t>
  </si>
  <si>
    <t>2016/17 (£m constant</t>
  </si>
  <si>
    <t>2017/18 (£m constant)</t>
  </si>
  <si>
    <t>2018/19 (£m constant)</t>
  </si>
  <si>
    <t>2019/20 (£m constant)</t>
  </si>
  <si>
    <t>2020/21 (£m constant)</t>
  </si>
  <si>
    <t>2021/22 and beyond (£m constant)</t>
  </si>
  <si>
    <t>2016/17 to 2020/21 spend (£m constant)</t>
  </si>
  <si>
    <t>2016/17 onwards (£m constant)</t>
  </si>
  <si>
    <t>Roads</t>
  </si>
  <si>
    <t>Highways England</t>
  </si>
  <si>
    <t>A1 &amp; A19 Technology Enhancements</t>
  </si>
  <si>
    <t>Project</t>
  </si>
  <si>
    <t>Trunk road improvement project</t>
  </si>
  <si>
    <t>North East</t>
  </si>
  <si>
    <t>Public</t>
  </si>
  <si>
    <t>No</t>
  </si>
  <si>
    <t>Planning &amp; Consents</t>
  </si>
  <si>
    <t>TBC</t>
  </si>
  <si>
    <t>Nominal</t>
  </si>
  <si>
    <t>DfT HE team</t>
  </si>
  <si>
    <t>Yes</t>
  </si>
  <si>
    <t>A1 (M) Junctions 6 to 8</t>
  </si>
  <si>
    <t>Smart motorway project</t>
  </si>
  <si>
    <t>East of England</t>
  </si>
  <si>
    <t>Scoping</t>
  </si>
  <si>
    <t>A1 Birtley to Coal House Widening</t>
  </si>
  <si>
    <t>Widening</t>
  </si>
  <si>
    <t>A1 in Northumberland</t>
  </si>
  <si>
    <t>Programme</t>
  </si>
  <si>
    <t>A1 Leeming to Barton</t>
  </si>
  <si>
    <t>Yorkshire &amp; the Humber</t>
  </si>
  <si>
    <t>In Construction</t>
  </si>
  <si>
    <t>2017/18 Q1</t>
  </si>
  <si>
    <t>A1 Lobley Hill (A1 Coal House to Metro Shopping Centre)</t>
  </si>
  <si>
    <t>2016/17 Q1</t>
  </si>
  <si>
    <t>A1 Scotswood to North Brunton</t>
  </si>
  <si>
    <t>Local Growth Funding allocated to Transport</t>
  </si>
  <si>
    <t>A10 / M11 Growth Corridor
HCC transport package
East-West connectivity
M11/A10 Growth Area</t>
  </si>
  <si>
    <t>Package of schemes including major schemes in later years</t>
  </si>
  <si>
    <t>Public/Private</t>
  </si>
  <si>
    <t>DfT Locals team</t>
  </si>
  <si>
    <t>A12 Chelmsford to A120 (Junction 19 to 25)</t>
  </si>
  <si>
    <t>A12 Whole-Route Technology Upgrade</t>
  </si>
  <si>
    <t>A14 Cambridge to Huntingdon</t>
  </si>
  <si>
    <t>Complex Infrastructure to improve the A14 trunk road between Cambridge and Huntingdon</t>
  </si>
  <si>
    <t>A160 / A180 Immingham</t>
  </si>
  <si>
    <t>2015/16 Q1</t>
  </si>
  <si>
    <t>A19 Norton to Wynyard - Multi option delivery</t>
  </si>
  <si>
    <t>A19 Testos</t>
  </si>
  <si>
    <t>Junction improvement project</t>
  </si>
  <si>
    <t>A19/A1058 Coast Road</t>
  </si>
  <si>
    <t>A2 Bean &amp; Ebbsfleet</t>
  </si>
  <si>
    <t>South East</t>
  </si>
  <si>
    <t>A21 Tonbridge to Pembury</t>
  </si>
  <si>
    <t>A27 Arundel Bypass</t>
  </si>
  <si>
    <t>Bypass Project</t>
  </si>
  <si>
    <t>A27 Chichester Bypass</t>
  </si>
  <si>
    <t>A27 Worthing/Lancing Improvement (inc' East of Lewes)</t>
  </si>
  <si>
    <t>A30 Chiverton - Carland Cross</t>
  </si>
  <si>
    <t>South West</t>
  </si>
  <si>
    <t>A30 Temple Carblake</t>
  </si>
  <si>
    <t>2016/17 Q3</t>
  </si>
  <si>
    <t>A303 Amesbury to Berwick Down</t>
  </si>
  <si>
    <t>Bypass and widening projects</t>
  </si>
  <si>
    <t>2019/21</t>
  </si>
  <si>
    <t>A303 Sparkford to IIchester</t>
  </si>
  <si>
    <t>A358 Taunton to Southfields</t>
  </si>
  <si>
    <t>A38 Derby Junctions</t>
  </si>
  <si>
    <t>East Midlands</t>
  </si>
  <si>
    <t>A428 Black Cat to Caxton Gibbet</t>
  </si>
  <si>
    <t>A45 / A46 Tollbar End</t>
  </si>
  <si>
    <t>West Midlands</t>
  </si>
  <si>
    <t>A46 North-South Corridor Package. Consists of 2 LGF projects. One 15-16 start: A46 / A425 /A4177 Stanks Signalling and capacity enhancements</t>
  </si>
  <si>
    <t>Road Junction improvements to address congestion.</t>
  </si>
  <si>
    <t>A47 Blofield to North Burlingham Dualling</t>
  </si>
  <si>
    <t>Widening, Trunk road improvements and junction improvements</t>
  </si>
  <si>
    <t>A47 North Tuddenham to Easton</t>
  </si>
  <si>
    <t>A47 Wansford to Sutton</t>
  </si>
  <si>
    <t>A47/A11 Thickthorn Junction</t>
  </si>
  <si>
    <t>A5036 Princess Way - Access to Port of Liverpool</t>
  </si>
  <si>
    <t>North West</t>
  </si>
  <si>
    <t>A556 Knutsford to Bowdon</t>
  </si>
  <si>
    <t>In construction</t>
  </si>
  <si>
    <t>2016/17 Q4</t>
  </si>
  <si>
    <t>A585 Windy Harbour to Skippool Improvement</t>
  </si>
  <si>
    <t>A5-M1 Link Road</t>
  </si>
  <si>
    <t>LA Major</t>
  </si>
  <si>
    <t xml:space="preserve">Stockport Council </t>
  </si>
  <si>
    <t>A6 to Manchester Airport Relief Road</t>
  </si>
  <si>
    <t>6.2 miles of new dual carriageway from the A6 south east of Stockport to Manchester Airport link road including 2.5 miles of the existing A555</t>
  </si>
  <si>
    <t>A63 Castle Street</t>
  </si>
  <si>
    <t>Mixed Ports investments</t>
  </si>
  <si>
    <t>AB Ports</t>
  </si>
  <si>
    <t>AB Ports Capital Investment Programme</t>
  </si>
  <si>
    <t>Multiple</t>
  </si>
  <si>
    <t xml:space="preserve">Capital investment across the AB Ports portfolio of assets - including its share of investment at Joint Venture investments. 
Projects include:
Immingham Renewable Fuels Terminal - for the import of biomass for Power generation
Green Port Hull - Provision of land and port facilities for offshore wind turbine production
Southampton Container Facilities - Increasing terminal capability of handling largest marine vessels and improving marine access
Grimsby River Terminal - Supporting UK car industry. </t>
  </si>
  <si>
    <t>UK</t>
  </si>
  <si>
    <t>Private</t>
  </si>
  <si>
    <t>Active Programme</t>
  </si>
  <si>
    <t>Started</t>
  </si>
  <si>
    <t>various</t>
  </si>
  <si>
    <t/>
  </si>
  <si>
    <t>The figures represent the expected capital and maintenance CAPEX across the AB Ports portfolio of assets, including: Immingham, Grimsby, Hull, Southampton and Cardiff.  Projected spend also includes AB Ports' share of investment in Joint Ventures.</t>
  </si>
  <si>
    <t>Network Rail</t>
  </si>
  <si>
    <t>Access for All</t>
  </si>
  <si>
    <t>Increase accessibility at stations across the network, building on the significant work carried out to date which has delivered 142 schemes.</t>
  </si>
  <si>
    <t>England and Wales</t>
  </si>
  <si>
    <t>Active programme</t>
  </si>
  <si>
    <t>Network Rail, Enhancements Delivery Plan Update, January 2016</t>
  </si>
  <si>
    <t>Access for All (AfA) CP5 Additional Schemes</t>
  </si>
  <si>
    <t>Increase accessibility at stations across the network.</t>
  </si>
  <si>
    <t>Acton (GWML) to Willesden (WCML) Electrification</t>
  </si>
  <si>
    <t>Link between this newly electrified route and the West Coast Main Line (WCML) at Willesden.</t>
  </si>
  <si>
    <t>Air Quality</t>
  </si>
  <si>
    <t>England</t>
  </si>
  <si>
    <t>ongoing</t>
  </si>
  <si>
    <t>Anglia Traction Power Supply Upgrade</t>
  </si>
  <si>
    <t>Provide enhancements to the existing traction power infrastructure required to support the forecast increase in electrically operated rolling stock for CP5.</t>
  </si>
  <si>
    <t>AS14 Less Than £50m</t>
  </si>
  <si>
    <t>Balancing Item for 2020/21</t>
  </si>
  <si>
    <t>Various</t>
  </si>
  <si>
    <t>Station Upgrades</t>
  </si>
  <si>
    <t>Transport for London</t>
  </si>
  <si>
    <t>Bank station</t>
  </si>
  <si>
    <t>Works to increase capacity, reduce interchange times and improve accessibility. The proposal includes the creation of a new southbound running tunnel and platform for the Northern line, a new station entrance on Cannon Street, and step-free access between the Northern line, DLR and the street. Most of the work will take place below ground, however two main worksites are required at surface level.</t>
  </si>
  <si>
    <t>Planning &amp; consents</t>
  </si>
  <si>
    <t>started</t>
  </si>
  <si>
    <t>Barry – Cardiff Queen Street Corridor</t>
  </si>
  <si>
    <t>Deliver an increase in south Wales valley line services from 12 trains per hour to 16 trains per hour by January 2017.</t>
  </si>
  <si>
    <t>Wales</t>
  </si>
  <si>
    <t>East Sussex Council</t>
  </si>
  <si>
    <t>Bexhill-Hastings Link Road</t>
  </si>
  <si>
    <t>A 5.5km single carriageway road linking Bexhill with Hastings</t>
  </si>
  <si>
    <t>Bristol Airport</t>
  </si>
  <si>
    <t>Expansion of airport - extended terminal building, provision of new aircraft stands, public transport interchange, car parking and  ancillary supporting developments.</t>
  </si>
  <si>
    <t>Bristol Airport
http://www.airport-technology.com/news/newsbristol-airport-awards-150m-framework-contract-boost-capacity</t>
  </si>
  <si>
    <t>Profile is based on contracting framework of £150m, awarded in Jan 2013 for 4 years.</t>
  </si>
  <si>
    <t>Metrobus</t>
  </si>
  <si>
    <t>Bristol BRT North Fringe to Hengrove</t>
  </si>
  <si>
    <t>Bus Rapid Transit scheme in the greater Bristol area</t>
  </si>
  <si>
    <t>Bristol Temple Meads Passenger Capacity</t>
  </si>
  <si>
    <t>Understand and provide for future capacity constraints.</t>
  </si>
  <si>
    <t>Bromsgrove Electrification</t>
  </si>
  <si>
    <t>Deliver the electrified infrastructure to enable commencement of electric passenger services to/from Bromsgrove into the Birmingham Cross-City network.</t>
  </si>
  <si>
    <t>Cambridge North new station</t>
  </si>
  <si>
    <t>Deliver the new station at Cambridge North, with the associated supporting infrastructure changes.</t>
  </si>
  <si>
    <t>Camden station</t>
  </si>
  <si>
    <t>Works to increase capacity, reduce interchange times and improve accessibility.</t>
  </si>
  <si>
    <t>Local Authorities</t>
  </si>
  <si>
    <t>Challenge Fund - East Midlands</t>
  </si>
  <si>
    <t>Tranche 1 £275m funding for maintenance and street lighting</t>
  </si>
  <si>
    <t>Challenge Fund - East of England</t>
  </si>
  <si>
    <t>Challenge Fund - North East</t>
  </si>
  <si>
    <t>Challenge Fund - North West</t>
  </si>
  <si>
    <t>Challenge Fund - South East</t>
  </si>
  <si>
    <t>Challenge Fund - South West</t>
  </si>
  <si>
    <t>Challenge Fund - Tranche 2</t>
  </si>
  <si>
    <t>Tranche 2 schemes to be determined in 2017/18
The types of project that will be eligible for funding include:
• Major maintenance, strengthening or renewal of bridges, tunnels, retaining walls or other structures
• Major maintenance or renewal of carriageways (roads)
• Major maintenance or renewal of footways or cycleways
• Major maintenance or renewal of drainage assets
• Upgrade of street lighting
• A scheme which primarily covers one of the above categories but also includes some enhancement to the network to provide better access to housing and/or employment.</t>
  </si>
  <si>
    <t>Challenge Fund - West Midlands</t>
  </si>
  <si>
    <t>Challenge Fund - Yorkshire &amp; Humber</t>
  </si>
  <si>
    <t>Global Infrastructure Partners</t>
  </si>
  <si>
    <t>City Airport Development Programme (CADP) Phase 1</t>
  </si>
  <si>
    <t>* Extension to stands, taxi lanes and roads
* West Terminal Extension
* West Energy Centre
* Existing Terminal Internal Reconfiguration
* Temporary Outbound Baggage System Expansion
* Temporary Coaching Facility</t>
  </si>
  <si>
    <t>Constant</t>
  </si>
  <si>
    <t>London City Airport</t>
  </si>
  <si>
    <t>£16m development programme of the western pier began in June 2015</t>
  </si>
  <si>
    <t>City Airport Development Programme (CADP) Phase 2</t>
  </si>
  <si>
    <t>* East Pier
* Eastern Terminal Extension
* Extension to stands, taxi lanes and roads
* East Energy Centre
* Existing Terminal Internal Reconfiguration
* Single deck level car park
* Surface level car parks
* Floating RVP and connecting VCP</t>
  </si>
  <si>
    <t>Other</t>
  </si>
  <si>
    <t>Commercial Development</t>
  </si>
  <si>
    <t>Property development programme.</t>
  </si>
  <si>
    <t>Cornwall Capacity Enabling Scheme</t>
  </si>
  <si>
    <t>Capacity to operate a half hourly service between Plymouth and Penzance.</t>
  </si>
  <si>
    <t>Coventry to Nuneaton Enhancement – Phase 1 Package 2</t>
  </si>
  <si>
    <t>Improve capacity for passenger services on this route.</t>
  </si>
  <si>
    <t>CP6 Development Fund</t>
  </si>
  <si>
    <t>Develop schemes that are likely to be required and funded for delivery, primarily during CP6.</t>
  </si>
  <si>
    <t>Crewe High Growth City - Congleton Link Road</t>
  </si>
  <si>
    <t xml:space="preserve">The CLR will be a 5.5km (approximately) single carriageway road between the A534 Sandbach Road and the A536 Macclesfield Road. It will include new roundabout junctions with the A534 Sandbach road, A54 Holmes Chapel Road, A34 Congleton Road and A536 Macclesfield Road. It will include links to the existing Radnor Park trading estate and the Congleton business park. It will include a new 80m bridge across the River Dane. The road will include a combined footway and cycleway on one side of the road. The CLR is a crucial piece of infrastructure required to support the employment and housing aspirations included within the Council’s Local Plan Strategy. </t>
  </si>
  <si>
    <t>Crossrail will deliver a new high-frequency rail service and supporting infrastructure for London and the South East, with 13 miles of twin tunnels and eight new underground stations across central London.  Services will run from Reading / Maidenhead and Heathrow in the west to Shenfield in the east and Abbey Wood in the south east. The central tunnel will open in Dec 2018 with full services commencing in Dec 2019.</t>
  </si>
  <si>
    <t>Public/private</t>
  </si>
  <si>
    <t>Department for Transport records
TfL Business Plan
ORR Regulatory Financial Statements</t>
  </si>
  <si>
    <t>Value of spend post 2016/17 is the difference between the total forecasted capital cost of Crossrail (£14.5bn) and spend to 2015/16. The profile is determined through allocating the post 2016/17 spend annually according to the sum of the profiled spends from TfL Business Plan and Network Rail CP5 final determination.
2013/2014 figure refers to May 2013 to May 2014 spend.
The £14.5bn expected cost excludes rolling stock and depot contracts, but includes Network Rail Spend. Location Notes - Postcode is Tottenham Court Road Station. This is the central station in the central underground section of the route.
£7.5bn 'Total Capex Cost Publicly Funded (£m)' consists of DfT and NR funding contribution to the scheme.</t>
  </si>
  <si>
    <t xml:space="preserve">Crossrail 2 </t>
  </si>
  <si>
    <t>Crossrail 2 is a proposed new railway serving London and the wider South East. It would connect the National Rail networks in Surrey and Hertfordshire via new tunnels and stations between Wimbledon, Tottenham Hale linking in with London underground, London Overground, Crossrail 1, national and international rail services.  The funding provides for development works with the target of depositing a Hybrid Bill by end of the Parliament.</t>
  </si>
  <si>
    <t>Cost included in the pipeline are for development work only, not Capex spend</t>
  </si>
  <si>
    <t>Crossrail Operations</t>
  </si>
  <si>
    <t>Crossrail - new trains and depot works</t>
  </si>
  <si>
    <t>Croxley Rail Link (Watford)</t>
  </si>
  <si>
    <t>Extension of LU Metropolitan Line to Watford Junction Station.</t>
  </si>
  <si>
    <t>Consents Approved</t>
  </si>
  <si>
    <t>Customer Experience</t>
  </si>
  <si>
    <t>Ticketing, contactless ticketing investment.</t>
  </si>
  <si>
    <t>Surface Transport: Other capital</t>
  </si>
  <si>
    <t>Cycle Superhighways</t>
  </si>
  <si>
    <t>Cycle Superhighways are cycle routes running from outer London into and across central London. They give safer, faster and more direct journeys into the city. 4 schemes have already launched, others are in development.</t>
  </si>
  <si>
    <t>Cycling, Safety and Integration</t>
  </si>
  <si>
    <t>D2N2 Sustainable Travel programme</t>
  </si>
  <si>
    <t>Remainder of works to provide sustainable travel in D2N2</t>
  </si>
  <si>
    <t>D2N2 Sustainable Travel programme (Derby Connected Cycle City &amp; Derby Vibrant City Placemaking)</t>
  </si>
  <si>
    <t xml:space="preserve"> portfolio of projects across D2N2 area to encourage mode shift to create headroom for growth.</t>
  </si>
  <si>
    <t>DC Regeneration</t>
  </si>
  <si>
    <t>DC regenerative braking to be introduced on all DC electrified routes in Wessex, Sussex and Kent.</t>
  </si>
  <si>
    <t>Depots and Stabling Fund</t>
  </si>
  <si>
    <t>Deliver depots, stabling and ancillary works to support delivery of outputs by committed projects.</t>
  </si>
  <si>
    <t>Derby Area Station Remodelling</t>
  </si>
  <si>
    <t>Reduced journey times and improves performance by increasing line speed and segregating services through Derby Station.</t>
  </si>
  <si>
    <t>DLR</t>
  </si>
  <si>
    <t>DLR investment</t>
  </si>
  <si>
    <t>Dr. Days to Filton Abbey Wood Capacity Improvements (Filton 4 Tracking)</t>
  </si>
  <si>
    <t>Provide the infrastructure capable of operating 4 additional trains an hour (each way) between Bristol Parkway and Bristol Temple Meads.</t>
  </si>
  <si>
    <t>East Coast Connectivity Fund</t>
  </si>
  <si>
    <t>Improving capacity and reduction in journey times on the East Coast Main Line, including suitable efficient capacity for the crossing flows of passenger and freight traffic at Peterborough.</t>
  </si>
  <si>
    <t>East Kent Resignalling Phase 2 Enhancements</t>
  </si>
  <si>
    <t>12 car operation through the Medway Towns from May 2016, New Rochester station open from December 2015, increased train capacity by 2tph Rochester and Gillingham from December 2018.</t>
  </si>
  <si>
    <t>East of Lewes Sust Trans Meas</t>
  </si>
  <si>
    <t>East West Rail</t>
  </si>
  <si>
    <t>Reinstatement of the rail line between Oxford/Aylesbury and Milton Keynes/Bedford.</t>
  </si>
  <si>
    <t>ECML Traction Power Supply Upgrade</t>
  </si>
  <si>
    <t>Review the requirements for traction power supplies on the remainder of the route.</t>
  </si>
  <si>
    <t>Edinburgh Airport</t>
  </si>
  <si>
    <t>Capital investment programme</t>
  </si>
  <si>
    <t>Scotland</t>
  </si>
  <si>
    <t>Profile is based on announcement of £150m investment plan over 5 years, with start of works taken as Oct 2013
Total Capex based on announcement of £250m investment over 10 years to improve capacity and facilities.
Base taken as Nominal for deflation purposes</t>
  </si>
  <si>
    <t>Electric Spine Development</t>
  </si>
  <si>
    <t>Creating, over a number of control periods, a high-capability 25kV electrified passenger and freight route from the South Coast via Oxford and the Midlands to South Yorkshire.</t>
  </si>
  <si>
    <t>Ely North Junction Capacity Improvement</t>
  </si>
  <si>
    <t>Improves capacity in the area by developing an operationally flexible junction that can deliver multiple train moves simultaneously.</t>
  </si>
  <si>
    <t>Ely to Soham Doubling</t>
  </si>
  <si>
    <t>Double the existing track alignment between Ely and Soham.</t>
  </si>
  <si>
    <t>Enhancements</t>
  </si>
  <si>
    <t>CP5 enhancements</t>
  </si>
  <si>
    <t>England, Wales &amp; Scotland</t>
  </si>
  <si>
    <t>Network Rail forecasts, February 2016</t>
  </si>
  <si>
    <t>CP6 enhancements</t>
  </si>
  <si>
    <t>Environment</t>
  </si>
  <si>
    <t>Environment (ULEZ)</t>
  </si>
  <si>
    <t>Ultra Low Emission Zone</t>
  </si>
  <si>
    <t>ETCS Cab Fitment Fund</t>
  </si>
  <si>
    <t>Facilitate the inclusion of migration to ETCS operation as a requirement in new franchises through funding and supporting the development of First-in-Class design solutions.</t>
  </si>
  <si>
    <t>ETCS Infrastructure</t>
  </si>
  <si>
    <t>Design and develop an ETCS line side infrastructure system that is compliant with legislation and an enabler for the achievement of the Digital Railway.</t>
  </si>
  <si>
    <t>Feasibility Less Than £50m</t>
  </si>
  <si>
    <t>The Tube - Line upgrades</t>
  </si>
  <si>
    <t>Four Lines Modernisation</t>
  </si>
  <si>
    <t xml:space="preserve">The upgrade programme includes the replacement of trains, signalling and supporting systems, improved journey times and capacity. </t>
  </si>
  <si>
    <t>Gatwick Airport Station Development</t>
  </si>
  <si>
    <t>Gatwick Airport Station Development will provide improvements to the station environment which will offer a much improved passenger experience by relieving overcrowding, improving vertical circulation, horizontal flows and providing a more integrated concourse which offers intuitive connection with airport terminals and/or onward travel.</t>
  </si>
  <si>
    <t>Gatwick Capital Investment Programme Q6</t>
  </si>
  <si>
    <t>Remaining investment programme for Q6</t>
  </si>
  <si>
    <t>2015 Gatwick Capital Investment Programme (CAA forecast table)</t>
  </si>
  <si>
    <t>Financial information sourced from CAA April 2014: Notice granting the licence Capital Expenditure</t>
  </si>
  <si>
    <t>Gordon Hill Turnback</t>
  </si>
  <si>
    <t>Deliver a terminating bay platform at Gordon Hill to accommodate a six car Class 313 train.</t>
  </si>
  <si>
    <t>Gospel Oak to Barking Electrification</t>
  </si>
  <si>
    <t>Electrified infrastructure capable of supporting electric passenger and freight services between Gospel Oak and Barking, a total of 24 single track miles.</t>
  </si>
  <si>
    <t>Grantham Southern Relief Road: Grantham’s Southern Relief Road will secure significant housing and employment opportunities for South Kesteven, unlocking nearly £1bn of sustainable growth and cementing Grantham’s position as a key sub-regional destination</t>
  </si>
  <si>
    <t xml:space="preserve">Grantham’s Southern Relief Road will secure significant housing and employment opportunities for South Kesteven, unlocking nearly £1bn of sustainable growth and cementing Grantham’s position as a key sub-regional destination. </t>
  </si>
  <si>
    <t>Great Eastern Main Line Capacity Improvement (Bow Junction)</t>
  </si>
  <si>
    <t>Deliver the changes required to Bow Junction to enable the 2 additional main line peak services between Southend Victoria and London Liverpool Street.</t>
  </si>
  <si>
    <t>Great Western Electrification</t>
  </si>
  <si>
    <t>Extend the electrification of the Great Western Main Line (GWML) from Maidenhead (the furthest extent of the Crossrail infrastructure works) to Cardiff.</t>
  </si>
  <si>
    <t xml:space="preserve">Heathrow Airport Holdings Limited group </t>
  </si>
  <si>
    <t>Heathrow Capital Investment Programme Q6</t>
  </si>
  <si>
    <t>Investment programme for Q6</t>
  </si>
  <si>
    <t>2011/12</t>
  </si>
  <si>
    <t>CAA - Economic regulation at Heathrow from
April 2014: Notice granting the licence</t>
  </si>
  <si>
    <t>Profile sourced from Figure C.6: CAA's decision for Capex - 5 year duration</t>
  </si>
  <si>
    <t>Lancashire County Council</t>
  </si>
  <si>
    <t>Heysham to M6 Link Road</t>
  </si>
  <si>
    <t>4.8km dual carriageway road linking Phase 1 of the scheme to the M6 Motorway including new slip roads at junction 34.</t>
  </si>
  <si>
    <t>Highways Maintenance Block Funding</t>
  </si>
  <si>
    <t>Highways Maintenance Block Funding (SR10 allocation)</t>
  </si>
  <si>
    <t>Funding allocated to Hartlepool UA, Middlesbrough UA, Redcar and Cleveland UA, Stockton-on-Tees UA, Darlington UA, North East CA. No information on the number of specific projects to be delivered by the fund.</t>
  </si>
  <si>
    <t>Funding allocated to Warrington UA, Blackburn with Darwen UA, Blackpool UA, Cheshire East UA, Cheshire West and Chester UA, Cumbria, Lancashire, Greater Manchester CA, Liverpool City Region CA. No information on the number of specific projects to be delivered by the fund.</t>
  </si>
  <si>
    <t>Funding allocated to Kingston upon Hull, City of UA, East Riding of Yorkshire UA, North East Lincolnshire UA, North Lincolnshire UA, York UA, North Yorkshire, Sheffield City Region CA, West Yorkshire CA. No information on the number of specific projects to be delivered by the fund.</t>
  </si>
  <si>
    <t>Funding allocated to Derby UA, Leicester UA, Rutland UA, Nottingham UA, Derbyshire, Leicestershire, Lincolnshire, Northamptonshire, Nottinghamshire. No information on the number of specific projects to be delivered by the fund.</t>
  </si>
  <si>
    <t>Funding allocated to Herefordshire, County of UA, Telford and Wrekin UA, Stoke-on-Trent UA, Shropshire UA, Staffordshire, Warwickshire, Worcestershire, West Midlands ITA. No information on the number of specific projects to be delivered by the fund.</t>
  </si>
  <si>
    <t>Funding allocated to Peterborough UA, Luton UA, Southend-on-Sea UA, Thurrock UA, Bedford UA, Central Bedfordshire UA, Cambridgeshire, Essex, Hertfordshire, Norfolk, Suffolk. No information on the number of specific projects to be delivered by the fund.</t>
  </si>
  <si>
    <t>Funding allocated to Medway UA, Bracknell Forest UA, West Berkshire UA, Reading UA, Slough UA, Windsor and Maidenhead UA, Wokingham UA, Milton Keynes UA, Brighton and Hove UA, Portsmouth UA, Southampton UA, Buckinghamshire, East Sussex, Hampshire, Kent, Oxfordshire, Surrey, West Sussex. No information on the number of specific projects to be delivered by the fund.</t>
  </si>
  <si>
    <t>Funding allocated to Bath and North East Somerset UA, Bristol, City of UA, North Somerset UA, South Gloucestershire UA, Plymouth UA, Torbay UA, Bournemouth UA, Poole UA, Swindon UA, Cornwall UA, Wiltshire UA, Devon, Dorset, Gloucestershire, Somerset. No information on the number of specific projects to be delivered by the fund.</t>
  </si>
  <si>
    <t>DfT capital funding provided to local highway authorities outside of London for highways maintenance, allocated by formula</t>
  </si>
  <si>
    <t>Highways Maintenance Incentive</t>
  </si>
  <si>
    <t>£6bn to help local authorities repair the local road network</t>
  </si>
  <si>
    <t>Holborn station</t>
  </si>
  <si>
    <t>Housing And Local Growth Access Package. Eleven projects. One for 15-16: Coventry City Centre (Small)</t>
  </si>
  <si>
    <t xml:space="preserve">Series of transport "pinch-point" projects to reduce congestion and improve access to potential housing and existing employment sites. </t>
  </si>
  <si>
    <t>High Speed 2 ltd.</t>
  </si>
  <si>
    <t>HS2 - National high speed rail network (phases one and two)</t>
  </si>
  <si>
    <t xml:space="preserve">A new North South Railway for the UK.  </t>
  </si>
  <si>
    <t xml:space="preserve">2015 prices. Annual allocations are nominal. </t>
  </si>
  <si>
    <t>DfT High Speed Rail Group</t>
  </si>
  <si>
    <t>High Speed 2, the proposed new north-south railway, is a project that will be considered by Parliament through hybrid Bills promoted by Department for Transport covering Phase One (London to the West Midlands) and Phase Two (West Midlands to Leeds &amp; Manchester). In November 15 Government announced its intention to accelerate part of the route (between Birmingham and Crewe).</t>
  </si>
  <si>
    <t>Hull to Selby Electrification</t>
  </si>
  <si>
    <t>Electrification of the 33 miles of railway between Hull to Selby.</t>
  </si>
  <si>
    <t>IEP - East Coast Capability</t>
  </si>
  <si>
    <t>Infrastructure upgrades on the ECML to enable Intercity Express Programme (Class 800/801) train operation.</t>
  </si>
  <si>
    <t>IEP - East Coast Power Supply Upgrade</t>
  </si>
  <si>
    <t>Upgraded traction power supply capability between Wood Green and Bawtry to support introduction of Intercity Express Programme and Thameslink Programme requirements and enable the introduction of new rolling stock on the ECML.</t>
  </si>
  <si>
    <t>IM Projects</t>
  </si>
  <si>
    <t>IT projects</t>
  </si>
  <si>
    <t>Derby City Council</t>
  </si>
  <si>
    <t>Infinity Park, Derby</t>
  </si>
  <si>
    <t>Site access and remediation inc flood alleviation; Enhancing competitiveness of local supply chain (LSTF); Unlocking and improving access to local labour Market (Osmaston)</t>
  </si>
  <si>
    <t>Asset Renewals Rail &amp; Underground</t>
  </si>
  <si>
    <t>Infrastructure Renewals</t>
  </si>
  <si>
    <t>Innovation</t>
  </si>
  <si>
    <t>Innovation Fund</t>
  </si>
  <si>
    <t>Support industry to develop, demonstrate and introduce new technologies and innovation including technical, business model, operational, process and supply chain innovation to improve the performance and economic value of the railway and railway industry.</t>
  </si>
  <si>
    <t>Integrated Transport Block</t>
  </si>
  <si>
    <t>DfT capital funding for local authority small scale transport schemes outside of London, allocated by formula</t>
  </si>
  <si>
    <t>Network Rail - Other</t>
  </si>
  <si>
    <t>DfT</t>
  </si>
  <si>
    <t>Intercity Express Programme - Infrastructure</t>
  </si>
  <si>
    <t>The Intercity Express Programme comprises a package of enhancements on the East Coast and Great Western mainline routes to enable deployment of a new fleet of intercity trains from 2017. The enhancements include the provision of lineside equipment, traction power upgrades, new and refurbished train-care depots, structures, gauge, track and platform works. The programme will deliver 596 new train carriages and transform the passengers' experience on two major intercity routes.
The programme will deliver 596 new train carriages and transform the passengers' experience on two major intercity routes.</t>
  </si>
  <si>
    <t xml:space="preserve">Of the £6180 total, £5.7bn covers the cost of all rolling stock and £480m covers the infrastructure enhancements. 
IEP works across Great Western and East Coast. First train arrives from Japan Mar 2015; testing commences April 2015;  first train into service 31st May 2017; all trains in service Feb 2020. 
</t>
  </si>
  <si>
    <t>Intercity Express Programme: Specific GWML Capacity Schemes</t>
  </si>
  <si>
    <t>Provide infrastructure capacity enhancements to enable the delivery of the Intercity Express Programme.</t>
  </si>
  <si>
    <t>Intercity Express Programme: Western Capability</t>
  </si>
  <si>
    <t>Providing infrastructure capability enhancements to enable the delivery of the Intercity Express Programme.</t>
  </si>
  <si>
    <t xml:space="preserve">Ipswich and Lowestoft River Crossings </t>
  </si>
  <si>
    <t xml:space="preserve">New river crossings at both Lowestoft and Ipswich </t>
  </si>
  <si>
    <t>The projects are subject to final business case approval.</t>
  </si>
  <si>
    <t>Kenilworth Station Infrastructure Interventions</t>
  </si>
  <si>
    <t>New station at Kenilworth has been promoted and specified by Warwickshire County Council with funding contributions secured through the New Stations Fund.</t>
  </si>
  <si>
    <t>Kent Traction Power Supply Upgrade</t>
  </si>
  <si>
    <t>Provide the power to facilitate 12 car operation on remaining routes, as per the operating plan, and consistent with the post 2018 timetable specification.</t>
  </si>
  <si>
    <t>Kings Lynn – Cambridge 8-car</t>
  </si>
  <si>
    <t>Develop a solution to enable 8-car operation of Peak services between Kings Lynn and Cambridge (and onto London Kings Cross).</t>
  </si>
  <si>
    <t xml:space="preserve">The South Devon Link Road partnership </t>
  </si>
  <si>
    <t>Kingskerswell By-pass (Devon/Torbay A380)</t>
  </si>
  <si>
    <t>The South Devon Link Road is a 5.5km dual carriageway, which will provide the long awaited bypass for Kingskerswell.  The road will bypass the existing A380 between Newton Abbot and Torbay.</t>
  </si>
  <si>
    <t>LA Majors funding</t>
  </si>
  <si>
    <t xml:space="preserve">HMT SR15 </t>
  </si>
  <si>
    <t>West Yorkshire Combined Authority and Leeds County Council</t>
  </si>
  <si>
    <t>Leeds New Generation Transport</t>
  </si>
  <si>
    <t>Bus Rapid Transit scheme in Leeds</t>
  </si>
  <si>
    <t>Level Crossing Risk Reduction Fund</t>
  </si>
  <si>
    <t>Achieve the maximum possible reduction in risk of accidents at level crossings.</t>
  </si>
  <si>
    <t>Lincolnshire County Council</t>
  </si>
  <si>
    <t>Lincoln Eastern Bypass</t>
  </si>
  <si>
    <t>7.5km highway to the east of Lincoln, connecting sections of the A15 to the north and south of the city.</t>
  </si>
  <si>
    <t>Local Authority Major Schemes - Committed and Approved - East Midlands</t>
  </si>
  <si>
    <t>Hucknall Town Centre</t>
  </si>
  <si>
    <t>Local Authority Major Schemes - Committed and Approved - East of England</t>
  </si>
  <si>
    <t>Local Authority Major Schemes - Committed and Approved - North East</t>
  </si>
  <si>
    <t>Morpeth Northern Bypass</t>
  </si>
  <si>
    <t>Local Authority Major Schemes - Committed and Approved - North West</t>
  </si>
  <si>
    <t>Manchester Cross City Bus</t>
  </si>
  <si>
    <t>Local Authority Major Schemes - Committed and Approved - South East</t>
  </si>
  <si>
    <t>Local Authority Major Schemes - Committed and Approved - South West</t>
  </si>
  <si>
    <t>BRT Aston Vale, BRT North Fringe to Hengrove, Elmbridge TS, South Bristol Link</t>
  </si>
  <si>
    <t>Local Authority Major Schemes - Committed and Approved - West Midlands</t>
  </si>
  <si>
    <t>Darlaston Access Improvement, A45 Westbound Bridge</t>
  </si>
  <si>
    <t>Local Authority Major Schemes - Committed and Approved - Yorkshire &amp; the Humber</t>
  </si>
  <si>
    <t>Bedale Bp, SY Bus Rapid Transit Ph 1</t>
  </si>
  <si>
    <t>Local Enterprise Partnerships Allocation for Transport in Strategic Economic Plans - Allocated to multiple regions</t>
  </si>
  <si>
    <t>Local Enterprise Partnerships Allocation for Transport in Strategic Economic Plans - East Midlands</t>
  </si>
  <si>
    <t>Local Enterprise Partnerships Allocation for Transport in Strategic Economic Plans - East of England</t>
  </si>
  <si>
    <t>Local Enterprise Partnerships Allocation for Transport in Strategic Economic Plans - North East</t>
  </si>
  <si>
    <t>Local Enterprise Partnerships Allocation for Transport in Strategic Economic Plans - North West</t>
  </si>
  <si>
    <t>Local Enterprise Partnerships Allocation for Transport in Strategic Economic Plans - South East</t>
  </si>
  <si>
    <t>Local Enterprise Partnerships Allocation for Transport in Strategic Economic Plans - South West</t>
  </si>
  <si>
    <t>Local Enterprise Partnerships Allocation for Transport in Strategic Economic Plans - West Midlands</t>
  </si>
  <si>
    <t>Local Enterprise Partnerships Allocation for Transport in Strategic Economic Plans - Yorkshire &amp; the Humber</t>
  </si>
  <si>
    <t>Local Enterprise Partnerships unallocated</t>
  </si>
  <si>
    <t>Pinchpoint schemes</t>
  </si>
  <si>
    <t>Local pinchpoint fund - East Midlands</t>
  </si>
  <si>
    <t>£266m funding to tackle bottlenecks and aid economic growth</t>
  </si>
  <si>
    <t>Local pinchpoint fund - East of England</t>
  </si>
  <si>
    <t>Local pinchpoint fund - London</t>
  </si>
  <si>
    <t>Local pinchpoint fund - North East</t>
  </si>
  <si>
    <t>Local pinchpoint fund - North West</t>
  </si>
  <si>
    <t>Local pinchpoint fund - South East</t>
  </si>
  <si>
    <t>Local pinchpoint fund - South West</t>
  </si>
  <si>
    <t>Local pinchpoint fund - West Midlands</t>
  </si>
  <si>
    <t>Local pinchpoint fund - Yorkshire &amp; the Humber</t>
  </si>
  <si>
    <t>Local Sustainable Transport Fund</t>
  </si>
  <si>
    <t>Local Enterprise Partnerships</t>
  </si>
  <si>
    <t>Local Transport Block pre allocation</t>
  </si>
  <si>
    <t>London Borough Investment</t>
  </si>
  <si>
    <t>London Victoria Station Capacity Improvements</t>
  </si>
  <si>
    <t>Increasing passenger capacity at London Victoria station.</t>
  </si>
  <si>
    <t>Lostock to Wigan Electrification</t>
  </si>
  <si>
    <t>Electrification of this route will enable the conversion of the busy Wigan to Manchester services from diesel trains to modern and higher capacity electric trains. This also supports a reduction in industry operating costs.</t>
  </si>
  <si>
    <t>Lower Thames Crossing</t>
  </si>
  <si>
    <t>Complex Infrastructure</t>
  </si>
  <si>
    <t>LSE Weather Resilience Fund</t>
  </si>
  <si>
    <t>Introduce projects that are over and above Network Rail’s existing activities to improve the resilience of the infrastructure to adverse and extreme weather, reducing PPM delays and Cancellation and Significant Lateness (CaSL) to London and South East services.</t>
  </si>
  <si>
    <t>Luton Airport Group</t>
  </si>
  <si>
    <t>Luton Airport</t>
  </si>
  <si>
    <t>Works to increase the annual passenger capacity from 12m to 18m by 2031, and includes an expanded and modernised terminal building and improved surface access
A larger, modernised terminal building to accommodate and equip:
Up to 20 security passenger screening lanes
15 immigration passenger screening lanes
Up to 8 international and 1 domestic passenger reclaim belts
Increased retail, catering, circulation and seating areas
A new two-storey pier
A newly configured road system in front of the Central Terminal Area
A new parallel taxiway to unlock capacity for an additional six million passengers a year from the existing runway
New car parking facilities including a new multi-storey car park</t>
  </si>
  <si>
    <t>Construction work for the terminal will take place over 3 phases over 12 years
Profile is an estimate based on Capex £100m spread over the 12 year timeframe. Base costs assumed Constant 2012/13 for deflation calculations.</t>
  </si>
  <si>
    <t>M1 / M6 Junction 19 Improvement</t>
  </si>
  <si>
    <t>M1 J13-19</t>
  </si>
  <si>
    <t>2015/16 Q3</t>
  </si>
  <si>
    <t>M1 J24-25</t>
  </si>
  <si>
    <t>M1 Junctions 28 to 31</t>
  </si>
  <si>
    <t xml:space="preserve">2015/16 Q4 </t>
  </si>
  <si>
    <t>M1 Junctions 32 to 35a</t>
  </si>
  <si>
    <t>M2 Junction 5 Improvements</t>
  </si>
  <si>
    <t>M20 J3-5</t>
  </si>
  <si>
    <t>M20 Junction 10a</t>
  </si>
  <si>
    <t>M20 Lorry Park (Operation Stack)</t>
  </si>
  <si>
    <t>Major new permanent lorry park to increase resilience in Kent, by taking pressure off roads in the event of Operation Stack.</t>
  </si>
  <si>
    <t>https://www.gov.uk/government/uploads/system/uploads/attachment_data/file/479749/52229_Blue_Book_PU1865_Web_Accessible.pdf</t>
  </si>
  <si>
    <t>M23 J8-10</t>
  </si>
  <si>
    <t>M25 Junction 10/A3 Wisley Interchange</t>
  </si>
  <si>
    <t>M25 Junction 30</t>
  </si>
  <si>
    <t>M25 Junctions 10-16</t>
  </si>
  <si>
    <t>M27 J4-11</t>
  </si>
  <si>
    <t>M27 Southampton Junctions</t>
  </si>
  <si>
    <t>M3 J9-14</t>
  </si>
  <si>
    <t>M3 Junction 9 Improvement</t>
  </si>
  <si>
    <t>M3 Junctions 2 to 4a</t>
  </si>
  <si>
    <t>M42 Junction 6 Improvement</t>
  </si>
  <si>
    <t>M5 J4a-6</t>
  </si>
  <si>
    <t>M53 Junctions 5 to 11</t>
  </si>
  <si>
    <t>M54 / M6 / M6 Toll</t>
  </si>
  <si>
    <t>M56 J6-8</t>
  </si>
  <si>
    <t>M6 J13-15</t>
  </si>
  <si>
    <t>M6 J16-19</t>
  </si>
  <si>
    <t>M6 J21a-26</t>
  </si>
  <si>
    <t>M6 J2-4</t>
  </si>
  <si>
    <t>M6 Junction 10 - This scheme seeks to improve highway capacity</t>
  </si>
  <si>
    <t>To deliver a major motorway junction congestion scheme that will: significantly reduce congestion; aid traffic movement, across and onto / off the M6 Motorway network; and support the active development of the Black Country Enterprise Zone in the Darlaston area.
Includes improvements to the A454 and congested junction on the A454 (wolverhampton Road-Bloxwich Lane).</t>
  </si>
  <si>
    <t>M60 J24-27 &amp; J1-4</t>
  </si>
  <si>
    <t>M62 J10-12</t>
  </si>
  <si>
    <t>M62 Junctions 20 to 25</t>
  </si>
  <si>
    <t xml:space="preserve">M62/M606 Chain Bar Interchange </t>
  </si>
  <si>
    <t>Maintenance and renewals</t>
  </si>
  <si>
    <t>CP5 maintenance and renewals</t>
  </si>
  <si>
    <t>CP6 maintenance and renewals</t>
  </si>
  <si>
    <t>Manchester Airports Group</t>
  </si>
  <si>
    <t>Manchester Airport 10 year investment plan</t>
  </si>
  <si>
    <t>A 10-year investment programme for Manchester Airport that will transform the airport, ensuring that it continues to thrive as a national asset and plays an even greater role as the UK’s global gateway from the North.</t>
  </si>
  <si>
    <t>Manchester Airport</t>
  </si>
  <si>
    <t>Indicative profile based on £1bn total capex, with spend averaged over 10 years investment cycle.</t>
  </si>
  <si>
    <t>Transport for Greater Manchester</t>
  </si>
  <si>
    <t>Manchester Metrolink Extensions - Second City Crossing</t>
  </si>
  <si>
    <t>Second City Crossing. A three year programme to create a new route</t>
  </si>
  <si>
    <t>Manchester Smart motorways, M60 J8 to M62 J20</t>
  </si>
  <si>
    <t>2017/18 Q2</t>
  </si>
  <si>
    <t>Market Harborough Line Speed Improvement (PJIF funded)</t>
  </si>
  <si>
    <t>Improve the passenger journey on the Midland Main Line by increasing the line speed at Market Harborough, Leicester South (London Road Junction) and between Derby Station and Sheffield.</t>
  </si>
  <si>
    <t>Mersey Gateway Group</t>
  </si>
  <si>
    <t>Mersey Gateway</t>
  </si>
  <si>
    <t>Construction of new crossing over River Mersey between Runcorn and Widnes, involves tolling new and existing bridge</t>
  </si>
  <si>
    <t>Midland Main Line Electrification</t>
  </si>
  <si>
    <t>Electrification of the Midland Mainline, which runs from London to Sheffield via the East Midlands, to allow for more reliable and faster trains.</t>
  </si>
  <si>
    <t>Centro</t>
  </si>
  <si>
    <t>Midland Metro</t>
  </si>
  <si>
    <t>Includes the Metro Extensions</t>
  </si>
  <si>
    <t>Midland Metro Birmingham Eastside Extension</t>
  </si>
  <si>
    <t>Links city centre and Brindleyplace to HS2 Curzon Street Station and Digbeth Economic Zone sites</t>
  </si>
  <si>
    <t>Midland Metro Extension – Centenary Square - Edgbaston</t>
  </si>
  <si>
    <t>A twin track alignment along Broad Street from Centenary Square, providing new Metro stops at Brindleyplace and Five Ways</t>
  </si>
  <si>
    <t>MML long-distance high-speed services train lengthening</t>
  </si>
  <si>
    <t>Improve infrastructure capability to enable the introduction of longer trains (up to 240m) on the MML on selected services in order to accommodate the forecast levels of passenger growth specified in the 2012 HLOS and to reduce crowding on MML Long Distance High Speed (LDHS) services between London St. Pancras and Nottingham and Sheffield.</t>
  </si>
  <si>
    <t>MML programme – capacity (Bedford to Kettering)</t>
  </si>
  <si>
    <t>Network Rail’s obligation is to develop solutions to allow six passenger services and three freight services per hour in each direction between Bedford and Kettering by the December 2019 timetable change date.</t>
  </si>
  <si>
    <t>MML programme - capacity (Kettering to Corby)</t>
  </si>
  <si>
    <t>This project will carry out the infrastructure works required to enable an increase in capacity to a maximum of five train paths per hour in each direction between Kettering and Corby, from December 2019.</t>
  </si>
  <si>
    <t>Mobile Maintenance System</t>
  </si>
  <si>
    <t xml:space="preserve">Delivering bespoke maintenance trains that support a new way of working for maintenance personnel enabling delivery of core maintenance and campaign works in a more efficient manner leading to improved utilisation of track access. </t>
  </si>
  <si>
    <t>NATS</t>
  </si>
  <si>
    <t>National Air Traffic Services</t>
  </si>
  <si>
    <t>Investment in air traffic control infrastructure</t>
  </si>
  <si>
    <t>2008/09</t>
  </si>
  <si>
    <t>Performance NERL 10 year plan from March 2010.</t>
  </si>
  <si>
    <t>National Stations Improvement Programme</t>
  </si>
  <si>
    <t>Achieve a noticeable improvement to the passenger perception of stations by focusing on high footfall, low passenger satisfaction stations, with a wider aim to develop a more effective, coordinated approach for the planning and delivery of activities at stations by all stakeholders.</t>
  </si>
  <si>
    <t>Network Performance &amp; Safety</t>
  </si>
  <si>
    <t>Bus reliability schemes, bus lanes, priority schemes.</t>
  </si>
  <si>
    <t>Network Rail Discretionary Fund</t>
  </si>
  <si>
    <t>Small schemes for which funding is not available elsewhere and that have a positive whole-industry business case. It is primarily aimed at schemes that will result in an increase in the capacity or capability of the network.</t>
  </si>
  <si>
    <t>New Cross Grid</t>
  </si>
  <si>
    <t>Increased traction power supply capacity for DC electric services in South London, North Kent and Sussex.</t>
  </si>
  <si>
    <t>New Growth</t>
  </si>
  <si>
    <t>New Growth Funding including Tottenham Hale station upgrade</t>
  </si>
  <si>
    <t>New Routemaster Buses</t>
  </si>
  <si>
    <t>Delivery of 800 New Routemaster buses</t>
  </si>
  <si>
    <t>New Stations Fund</t>
  </si>
  <si>
    <t>Enable a funding contribution to be made to the provision of new stations promoted by third parties in England and Wales.</t>
  </si>
  <si>
    <t>New Tube For London</t>
  </si>
  <si>
    <t>The New Tube for London programme aims to provide extra capacity through the renewal of ageing assets by delivering a coordinated series of line modernisations for the Bakerloo, Central, Piccadilly and Waterloo &amp; City lines.</t>
  </si>
  <si>
    <t>North of England Programmes</t>
  </si>
  <si>
    <t>Northern Hub and North West electrification</t>
  </si>
  <si>
    <t>North West Train Lengthening</t>
  </si>
  <si>
    <t>Develop options and then deliver a scope to support the operators’ operational plans to deliver the CP5 HLOS capacity metrics for Manchester and Liverpool (excluding Merseyrail).</t>
  </si>
  <si>
    <t>Northern Line Extension</t>
  </si>
  <si>
    <t>Our plans to extend the Northern line to Battersea will help regenerate the Vauxhall, Nine Elms and Battersea areas, supporting 24,000 new jobs and more than 18,000 new homes. Two new stations to be built at Battersea and Nine Elms will be open by 2020.</t>
  </si>
  <si>
    <t>Northern Rail Improvements</t>
  </si>
  <si>
    <t>Development of works to improve journey times and capacity on the Leeds-Manchester rail corridor,  and for a broader Northern Powerhouse Rail network to support a long term plan to improve transport connections between the cities of the north</t>
  </si>
  <si>
    <t xml:space="preserve">Scoping </t>
  </si>
  <si>
    <t>Northern Roads Improvements</t>
  </si>
  <si>
    <t xml:space="preserve">Development of proposals for improving road connections in the north, including the A66, A69, the north-west quadrant of the M60, and between Manchester and Sheffield. Works to accelerate the redevelopment of Lofthouse Interchange and Simister Island junctions, capacity enhancement to the M1 at junctions 35a-39 Rotherham to Wakefield, and continue to pursue the upgrade to the M56 at junctions 6-8 south of Manchester. </t>
  </si>
  <si>
    <t>North-South Rail And Coventry Station Package.  (includes 3 projects.  Two for 15-16: Regeneration of Coventry Rail Station; NUCKLE 1 Phase 2)</t>
  </si>
  <si>
    <t>Regeneration of Coventry Station to improve access, capacity and track and signalling.  Builds on existing scheme and links to employment site development at Friargate funded under RGF.</t>
  </si>
  <si>
    <t>Norfolk County Council</t>
  </si>
  <si>
    <t>Norwich Northern Distributor Road</t>
  </si>
  <si>
    <t>14km dual carriageway distributor road from the A47 at Postwick to the A140 junction near Norwich International Airport to the north of the city.</t>
  </si>
  <si>
    <t>Nottingham Broadmarsh/ Southern Gateway</t>
  </si>
  <si>
    <t>transport strategy to unlock expansion of southern side of city centre, including transformation of Broadmarsh shopping centre and improved connection to station.</t>
  </si>
  <si>
    <t>Studies for future growth.</t>
  </si>
  <si>
    <t>Other Asset Investment</t>
  </si>
  <si>
    <t>Surface, bridge and signage schemes.</t>
  </si>
  <si>
    <t>Other Borough programmes</t>
  </si>
  <si>
    <t>Bus priority and Borough cycling schemes</t>
  </si>
  <si>
    <t>Other Capacity Investment</t>
  </si>
  <si>
    <t>Minor schemes for providing additional capacity including fleet modifications to improve rolling stock reliability.</t>
  </si>
  <si>
    <t>Other CAPEX / Business Costs</t>
  </si>
  <si>
    <t>Other R&amp;U Investment</t>
  </si>
  <si>
    <t>Other Rail &amp; Underground investment (renewals)</t>
  </si>
  <si>
    <t>Other Road Network Investment</t>
  </si>
  <si>
    <t>Road refurbishment programme, bus stations.</t>
  </si>
  <si>
    <t>Other Station Investment</t>
  </si>
  <si>
    <t>Upgrades for LU stations.</t>
  </si>
  <si>
    <t>Other Surface Investment</t>
  </si>
  <si>
    <t>Cycle hire schemes, congestion charge.</t>
  </si>
  <si>
    <t>Oxenholme to Windermere Electrification</t>
  </si>
  <si>
    <t>Electrify the route from Oxenholme to Windermere.</t>
  </si>
  <si>
    <t>Oxford Corridor Capacity Improvements</t>
  </si>
  <si>
    <t>Delivery of capacity and capability metrics in the Government’s 2012 HLOS, relating to journey time improvements on the Oxford Corridor (Didcot North Junction - Aynho Junction).</t>
  </si>
  <si>
    <t>Passenger Journey Improvement Fund</t>
  </si>
  <si>
    <t>Develop and deliver works to improve the passenger journey experience.</t>
  </si>
  <si>
    <t>Pinchpoints Tranches 1, 2 and 3 - East</t>
  </si>
  <si>
    <t>Pinchpoints Tranches 1, 2 and 3 - Midlands</t>
  </si>
  <si>
    <t>Pinchpoints Tranches 1, 2 and 3 - North West</t>
  </si>
  <si>
    <t>Pinchpoints Tranches 1, 2 and 3 - South East</t>
  </si>
  <si>
    <t>Pinchpoints Tranches 1, 2 and 3 - South West</t>
  </si>
  <si>
    <t>Pinchpoints Tranches 1, 2 and 3 - Yorkshire &amp; the Humber</t>
  </si>
  <si>
    <t xml:space="preserve">RoRo, Cargo, Cruise, Heritage </t>
  </si>
  <si>
    <t>Port of Dover</t>
  </si>
  <si>
    <t xml:space="preserve">Port of Dover - capital investment plan </t>
  </si>
  <si>
    <t>A programme of works that covers investment in:
Traffic Management Improvement Project to improve port resilience, including the delivery of a new holding area.
Refurbishment of births
Resurfacing
Refurbishment of Heritage buildings</t>
  </si>
  <si>
    <t>Asset Ownership - The Port of Dover is owned by a Trust, considered private ownership.
Profile is based on £85m of capital investment assumed to be distributed annually over 5 years
Basis of costs is unconfirmed, taken as Nominal as this would result in deflation of value.</t>
  </si>
  <si>
    <t>Cargo and Logistics</t>
  </si>
  <si>
    <t>Port of Dover - Western Docks and Marina Areas</t>
  </si>
  <si>
    <t>In early 2014, the Port of Dover announced the Western Docks Revival (DWDR)  http://www.doverport.co.uk/?page=DoverWesternDocksRevival.   The project includes the development of the footprint and operations of the Western Docks (relocation of the cargo operation, a new cargo terminal, distribution facility and junction improvement works). The project will enable waterfront transformation through the  development of a new marina,  construction of a new bridge and a new four lane road link, to help create the opportunity for retail leisure and housing development on the seafront and around the Wellington Dock.</t>
  </si>
  <si>
    <t>http://www.doverport.co.uk/downloads/ENOTICES_JohnLyden-2014-016454-F01-EN.pdf</t>
  </si>
  <si>
    <t>Project Completion dates - Phase 1 to complete 2017; 2020 completion date of remainder of the project
Asset Ownership - The Port of Dover is owned by a Trust, considered private ownership.
Profile based on £120m spend from 2015 - 2018 inclusive as stated in tender document
Basis of costs is unconfirmed, taken as Nominal as this would result in deflation of value.</t>
  </si>
  <si>
    <t>Pothole Action Fund</t>
  </si>
  <si>
    <t>Funding to allow local authorities to fill nearly a million potholes</t>
  </si>
  <si>
    <t>Preston Western Distributor (including M55 Junction 2)</t>
  </si>
  <si>
    <t>Rail Electrification – Hull to East Coast Main Line</t>
  </si>
  <si>
    <t>Electrification of the rail route between the East Coast Main Line (already electrified) and Hull via Selby</t>
  </si>
  <si>
    <t>Yorkshire &amp; The Humber</t>
  </si>
  <si>
    <t>Reading Independent Feeder (Bramley)</t>
  </si>
  <si>
    <t>Complete a GRIP Stage 3 option study for traction power resilience, and to implement the preferred option from that study (implementation assumed to start CP5, complete CP6). The current working assumption is that the feed could be taken from either an existing grid supply at Didcot or a new supply point at Bramley.</t>
  </si>
  <si>
    <t>Reading, Ascot to London Waterloo Train Lengthening</t>
  </si>
  <si>
    <t>Provide infrastructure to enable the operation of 10 car services on the Reading to London Waterloo and Aldershot via Ascot to London Waterloo routes.</t>
  </si>
  <si>
    <t>Redhill Additional Platform</t>
  </si>
  <si>
    <t>Provide the infrastructure to support improved operational resilience and platform capacity at Redhill.</t>
  </si>
  <si>
    <t>Renewals Programme</t>
  </si>
  <si>
    <t>River Crossings</t>
  </si>
  <si>
    <t>Gallions Reach Crossing, Refresh vehicle boarding links for the Woolwich Ferry.</t>
  </si>
  <si>
    <t>Route 1 – Power Supply Enhancements</t>
  </si>
  <si>
    <t>Provide infrastructure to facilitate the operational plan assumed with train operators to run 12 car formation of existing Class 465 units on routes from London Charing Cross, Cannon Street and London Bridge.</t>
  </si>
  <si>
    <t>Schemes Being Developed for RP2</t>
  </si>
  <si>
    <t>Silvertown other Investment (tba)</t>
  </si>
  <si>
    <t>Silvertown tunnel</t>
  </si>
  <si>
    <t>South London HV Grid (Wimbledon) upgrade</t>
  </si>
  <si>
    <t>Expand the capability of the traction power system to facilitate the reliable operation of future enhanced train timetables and increased train lengths in the inner area of the Wessex and South East Routes.</t>
  </si>
  <si>
    <t>South Wales Main Line Electrification</t>
  </si>
  <si>
    <t>Extend the electrification of the Great Western Main Line (GWML) from Cardiff to Swansea.</t>
  </si>
  <si>
    <t>St Pancras to Sheffield linespeed improvements</t>
  </si>
  <si>
    <t>Project will complete a CP4 scheme to deliver a potential journey time reduction of 8 minutes for class 222 trains travelling between London St Pancras and Sheffield via Derby (in both directions).</t>
  </si>
  <si>
    <t>Stafford Area Improvement Scheme</t>
  </si>
  <si>
    <t>Deliver infrastructure to address the capacity and performance constraints in the Stafford area.</t>
  </si>
  <si>
    <t>Stansted Capital Investment Programme</t>
  </si>
  <si>
    <t>Based on December 2009 statement to investors, excluding new runway development (Source: CAA Q5 recommendations)</t>
  </si>
  <si>
    <t>CAA (Q5 recommendations)</t>
  </si>
  <si>
    <t>Profile is based on £80m terminal redevelopment Capex spread over 3 years, based on construction start in Jun 2013, and completion in Autumn 2015.
Basis of costs assumed nominal.</t>
  </si>
  <si>
    <t>Station security</t>
  </si>
  <si>
    <t>Strengthen overall protection of crowded station concourses.</t>
  </si>
  <si>
    <t>Stations – Station Commercial Project Facility 2</t>
  </si>
  <si>
    <t>Deliver passenger benefits by investing in commercial schemes, primarily at stations.</t>
  </si>
  <si>
    <t>Stevenage Turnback</t>
  </si>
  <si>
    <t>Allowing services to turnback at Stevenage hence providing efficient resourcing for peak capacity on Inner Suburban services into London King’s Cross and Moorgate.</t>
  </si>
  <si>
    <t>Stockport Town Centre Major Scheme</t>
  </si>
  <si>
    <t>This scheme seeks to provide corridor improvements on the A6, a new link road, bus priority improvements, improved access to cycle and pedestrian links and improved access to bus and train stations</t>
  </si>
  <si>
    <t>Strategic Freight Network</t>
  </si>
  <si>
    <t>Enhance the strategic freight network to facilitate growth of the freight market, deliver significant environmental, operational and economic efficiencies including reduction of delays to freight trains, and to reduce conflict between freight and passenger traffic.</t>
  </si>
  <si>
    <t>Strategic Research and Development Fund</t>
  </si>
  <si>
    <t>Support the research, development and demonstration of new technologies and innovation, working closely with industry, to improve the performance and economic value of the railway.</t>
  </si>
  <si>
    <t>Structures &amp; Tunnels</t>
  </si>
  <si>
    <t>Programme consists of activities that lengthen the life of an asset either by repair or renewal</t>
  </si>
  <si>
    <t>Successful Growth Locations: Newhaven Economic Zone:  Port Access Road, ParkerPen &amp; EastSide</t>
  </si>
  <si>
    <t>Opens up a major brownfield site for housing and employment land plus new harbour facilities currently only accessible via narrow residential street of less than two trucks width.</t>
  </si>
  <si>
    <t>Sunderland City Council</t>
  </si>
  <si>
    <t>Sunderland Strategic Corridor</t>
  </si>
  <si>
    <t>New Wear Bridge and approach roads</t>
  </si>
  <si>
    <t>Supporting Growth schemes - funding is yet to be allocated as programme is still being developed.</t>
  </si>
  <si>
    <t>Surface ITS</t>
  </si>
  <si>
    <t>Development of technologies and interventions that will increase the capacity of the existing road network.</t>
  </si>
  <si>
    <t>Sussex Traction Power Supply Upgrade</t>
  </si>
  <si>
    <t>Develop options to deliver power supply capability in CP5 consistent with the asset policy, to provide for the additional traffic resulting from implementation of the capacity strategy proposed for the route in addition to the (committed) Thameslink Programme.</t>
  </si>
  <si>
    <t>Sustainable Transport (Liverpool City Region)</t>
  </si>
  <si>
    <t>Syston – Stoke Gauge Enhancement</t>
  </si>
  <si>
    <t>Enhanced gauge (W12/W6A) cleared routeing capability from Syston Junction to the West Coast Main Line (Stoke-on-Trent) and the Water Orton – Doncaster route (Trent Junction).</t>
  </si>
  <si>
    <t>Tame Valley Viaduct - Phase 3, A38(M), Birmingham</t>
  </si>
  <si>
    <t>The load carrying capacity of the viaduct is of concern to the City Council and local partners and now is the time to act to maintain the city’s connectivity to external markets via the viaduct. Without action to maintain the viaduct, the risk of weight restrictions and collapse of the viaduct is considerable.</t>
  </si>
  <si>
    <t>Thames Valley Branch Lines and Southcote Junction to Basingstoke Electrification.</t>
  </si>
  <si>
    <t>Deliver a 25kv AC electrification solution for the Twyford to Henley-on-Thames, Slough to Windsor and Eton Central to enable electric traction to operate. Develop to GRIP Stage 3, 25kv AC electrification solution between Southcote Junction and Basingstoke.</t>
  </si>
  <si>
    <t>Thames Valley Electric Multiple Unit Capability Works</t>
  </si>
  <si>
    <t>Provide infrastructure capability enhancements to enable the operation of class 365 and 387 EMUs in the Thames Valley area – Paddington to Newbury, Oxford and associated branch lines.</t>
  </si>
  <si>
    <t>Thameslink</t>
  </si>
  <si>
    <t>Programme to radically increase capacity on one of Europe's busiest stretches of railway, the Thameslink route. Programme includes the rebuilding of London Bridge, London Blackfriars and Farringdon stations, two new depots, introduction of 1,140 new train carriages and service changes to provide 24 trains per hour through the Blackfriars to St Pancras core route.</t>
  </si>
  <si>
    <t>Thameslink programme website, CP5 Final determination, Network Rail, CP5 Enhancement Plan March 2014</t>
  </si>
  <si>
    <t>£6.5bn is the total project cost and includes Network Rail Infrastructure works, rolling stock and depot.</t>
  </si>
  <si>
    <t>Tram Train Pilot</t>
  </si>
  <si>
    <t>Enable the pilot operation of Tram Train vehicles in the UK.</t>
  </si>
  <si>
    <t>Tramlink</t>
  </si>
  <si>
    <t>Trams</t>
  </si>
  <si>
    <t>Part of the London Tramlink Wimbledon Line enhancement programme</t>
  </si>
  <si>
    <t>Transforming Streets and Places</t>
  </si>
  <si>
    <t>Projects for improving living and travelling conditions by providing safer &amp; greener and more attractive streets and town centres.</t>
  </si>
  <si>
    <t>Transpenine Routes</t>
  </si>
  <si>
    <t>Bypasses &amp; Widening Projects</t>
  </si>
  <si>
    <t>Transpennine Route Upgrade</t>
  </si>
  <si>
    <t>Provision of capacity for 6 fast or semi-fast inter-regional trains per hour, a reduction by up to 15 minutes of journey time between Manchester and York and the completion of the electrification of the route from Manchester Victoria to Leeds and Selby/York.</t>
  </si>
  <si>
    <t>Transpennine Route Upgrades – Intermediate Interventions</t>
  </si>
  <si>
    <t>Intermediate interventions programme will enhance the capability of the rail network at specific locations across the Transpennine route and provide infrastructure capability to support the expected outcomes of the Transpennine Route Upgrade programme.</t>
  </si>
  <si>
    <t>Uckfield Line Train Lengthening</t>
  </si>
  <si>
    <t>Provision of extra capacity between East Croydon and London Bridge, and on the Uckfield Line by enabling 10-car trains to operate.</t>
  </si>
  <si>
    <t>Victoria station</t>
  </si>
  <si>
    <t>Walsall to Rugeley Trent Valley Electrification</t>
  </si>
  <si>
    <t>Provide the infrastructure to enable the running of electric rolling stock between Walsall and Rugeley Trent Valley.</t>
  </si>
  <si>
    <t>Waterloo</t>
  </si>
  <si>
    <t>The use of Waterloo International Station as a high frequency station operating as part of the main Waterloo Station. The provision of infrastructure to support 10 car suburban services consists of lengthening platforms 1-4, shortening platforms 5-6, narrowing the country end of platforms 7-8 and associated track signalling and power at Waterloo.</t>
  </si>
  <si>
    <t>Welsh Valley Lines Electrification</t>
  </si>
  <si>
    <t>Improved connectivity and improved capacity on the Valley Lines network.</t>
  </si>
  <si>
    <t>Wessex Traction Power Supply Upgrade</t>
  </si>
  <si>
    <t>Provide traction power supply infrastructure to enable the operation of 10 car services on the Reading to London Waterloo and Aldershot via Ascot to London Waterloo routes.</t>
  </si>
  <si>
    <t>West Anglia Main Line Capacity Increase</t>
  </si>
  <si>
    <t>To achieve an additional 2 trains per hour between Stratford and Angel Road Stations</t>
  </si>
  <si>
    <t>West Coast Power Supply Upgrade</t>
  </si>
  <si>
    <t>Upgraded traction power supply system to support the operation of the Stafford specification.</t>
  </si>
  <si>
    <t>West of England Diesel Multiple Unit Capability Works</t>
  </si>
  <si>
    <t>Develop solutions for infrastructure capability enhancements to enable the operation of cascaded DMUs from the Thames Valley on the West Country routes.</t>
  </si>
  <si>
    <t>West Yorkshire Plus Transport Fund</t>
  </si>
  <si>
    <t xml:space="preserve"> As part of the ‘City Deal’ with government, authorities in West Yorkshire and York are planning to create a new Transport Fund initially of around £1.6bn. The Transport Fund is specifically targeted at increasing employment opportunities and economic growth, creating 20,000 jobs and increasing economic output (GVA) by £2.4bn each year by 2035. </t>
  </si>
  <si>
    <t>Westerleigh Junction to Barnt Green Linespeed Improvement</t>
  </si>
  <si>
    <t>Linespeed increase of up to 100mph for the majority of the route.</t>
  </si>
  <si>
    <t>Western Rail Link to Heathrow</t>
  </si>
  <si>
    <t>Develop options to provide a westerly rail route to achieve optimum journey times between Reading and London Heathrow Airport, calling at Slough and Maidenhead or Twyford, at a maximum frequency of 4 trains per hour.</t>
  </si>
  <si>
    <t>Western Route Flood Resilience</t>
  </si>
  <si>
    <t>Improve the resilience of the Western Route to the impacts of severe weather.</t>
  </si>
  <si>
    <t>Western Route: Access To Assets</t>
  </si>
  <si>
    <t>Deliver sustainable maintenance access and asset reliability improvements on the operational railway between Paddington and Reading following commencement of the 2019 Crossrail High Frequency Timetable, in support of the Public Performance Measure.</t>
  </si>
  <si>
    <t>Neptune Developments Limited</t>
  </si>
  <si>
    <t>Wolverhampton Interchange</t>
  </si>
  <si>
    <t>A fully integrated multi-modal transport hub, new commercial floor space for high value jobs and improved strategic gateway to the Black Country</t>
  </si>
  <si>
    <t>Woods Lane Sandwell - £6m LGF investment to enable a new road junction to access development site for approximately 247 units, together with relocation of at least three manufacturing businesses, and environmental improvements to River Stour.</t>
  </si>
  <si>
    <t>A new road junction to access development site for approximately 247 units, together with relocation of at least three manufacturing businesses, and environmental improvements to River Stour</t>
  </si>
  <si>
    <t>World Class Capacity</t>
  </si>
  <si>
    <t>World Class Capacity Programme to provide additional capacity with aspiration to provide up to 36 trains per hour peak times.</t>
  </si>
  <si>
    <t>Yorkshire Train Lengthening</t>
  </si>
  <si>
    <t>Develop options and then deliver a scope to support the operators’ operational plans to deliver the CP5 HLOS capacity metrics for Leeds.</t>
  </si>
  <si>
    <t>All projects that have completed since July 2015 have been removed from the pipeline.  The profiled expenditure totals are from 2016/17 onwards and exclude all spend in 2014/15 and prior years.</t>
  </si>
  <si>
    <t>Social infrastructure  (education, health, justice, housing and regeneration) projects have not been included in the pipeline, but investment levels are summarised in the "Pipeline Summary" tab. These sectors are included in the NIDP based on a top down view based on the SR15 published figures.</t>
  </si>
  <si>
    <t>Digital economy</t>
  </si>
  <si>
    <t>Budget 16: https://www.gov.uk/government/uploads/system/uploads/attachment_data/file/508193/HMT_Budget_2016_Web_Accessible.pdf</t>
  </si>
  <si>
    <t>Budget 16:https://www.gov.uk/government/uploads/system/uploads/attachment_data/file/508193/HMT_Budget_2016_Web_Accessible.pdf
http://crossrail2.co.uk/</t>
  </si>
  <si>
    <t>BDUK</t>
  </si>
  <si>
    <t>Super Connected Cities Programme</t>
  </si>
  <si>
    <t>150 million central Government investment has been allocated to SCCP to provide: - A minimum of 10,000 vouchers to  Small/Medium Enterprises (SMEs) across 22 cities - Wi-Fi in up to 1,000 public buildings - Other digital connectivity projects to increase broadband capability through delivering innovative projects to SME business hubs and internet exchanges.
£40 million was announced at Autumn Statement 2014 to extend the connection voucher scheme to a further 28 cities to March 2016.</t>
  </si>
  <si>
    <t>2016/16</t>
  </si>
  <si>
    <t>Three, Vodaphone, O2, EE</t>
  </si>
  <si>
    <t>Mobile network upgrade (4G rollout and coverage improvements)</t>
  </si>
  <si>
    <t>Upgrade of mobile networks as a result of the release of the so called digital dividend spectrum (800MHz and 2.6 GHz), extended for the agreement in December 2014 that the 4 MNOs would invest £5bn in 4G</t>
  </si>
  <si>
    <t>http://www.4g.co.uk
https://www.gov.uk/government/publications/spending-review-and-autumn-statement-2015-documents</t>
  </si>
  <si>
    <t>Mobile Infrastructure Project</t>
  </si>
  <si>
    <t>The Government's Mobile Infrastructure Project aims to provide mobile voice coverage to areas of the UK that  have not been covered by the commercial sector by building new mobile masts.  The Mobile Infrastructure Project will bring voice and data services to some of the most remote parts of the UK for the first time.  The project was extended in 2014 by a further year and is due to end in March 2016.DCMS have partnered with Arqiva and 4 Mobile Network Operators (MNOs) to identify areas of no coverage and build mobile phone infrastructure.  The project is addressing complete "Not Spots" and not "Partial Not Spots" for state aid reasons.  Not Spots are defined as areas devoid of network coverage from all mobile providers.</t>
  </si>
  <si>
    <t>The total capital expenditure stated is a summation of the total cost profile provided (from prior years onwards) and does not reflect actual total capital expenditure.</t>
  </si>
  <si>
    <t>Rural Broadband</t>
  </si>
  <si>
    <t>Superfast Broadband Rollout Programme Phase 1 and 2 (Rural Broadband)</t>
  </si>
  <si>
    <t>Phase 1:  Delivering superfast broadband (24Mbs+) to 90% of UK premises by early 2016 and delivering universal standard broadband (2Mbps).  BDUK investment of £530m and total public subsidy of £1.2billion to cover 4.1million superfast premises, delivered through 44 projects, and a small number of joint Rural Community Broadband Projects with DEFRA. 
Phase 2:  Delivering superfast broadband (24Mbs+) to 95% of UK premises by December 2017, following Phase 1.   BDUK investment of £250m, seeking to match with a further £250m of local/European funding, to cover 1 million premises.</t>
  </si>
  <si>
    <t>The total capital cost is funded through a mixture of Central Government, Local Authority and other third party funding. The provided cost profile is estimated based on current total capital expenditure and therefore needs to be review and updated.
Phase 1 consists of £530m funding and in 2013-14 the Government announced an additional £250m for Phase 2 of the Superfast Broadband Programme to deliver Superfast Broadband to 95% of the UK.  Local Bodies have match funded the Government contributions.</t>
  </si>
  <si>
    <t>Virgin Media / Liberty Global</t>
  </si>
  <si>
    <t>Virgin Media will extend its fibre-rich network to approximately four million additional premises over the next five years. This will increase the number of homes and businesses to which Virgin Media can offer services by almost a third; from around half of the country today to nearly 17 million premises by 2020</t>
  </si>
  <si>
    <t>Digital Economy</t>
  </si>
  <si>
    <t>DTT/Mobile</t>
  </si>
  <si>
    <t>AS 2015 announcement up to £550 million will be invested over the Parliament to make the 700Mhz spectrum band available for mobile broadband use.  The 700MHz band is currently used by DTT and PMSE. Clearance of the 700MHz band is due to be completed by 2022.</t>
  </si>
  <si>
    <t>DCMS</t>
  </si>
  <si>
    <t>Northern Power Grid</t>
  </si>
  <si>
    <t>CE Northern Electric Distribution (Northern Powergrid NE) (NPgN) RIIO</t>
  </si>
  <si>
    <t>Ofgem's Final Determinations for Slow Track Electricity Distribution Companies 
https://www.ofgem.gov.uk/publications-and-updates/riio-ed1-price-control-financial-model-following-annual-iteration-process-2015</t>
  </si>
  <si>
    <t>The investment profiles have been taken  from Ofgem's financial model. The "net RAV additions" is used as an estimate for investment.</t>
  </si>
  <si>
    <t>CE Yorkshire Distribution (Northern Powergrid Yorkshire) (NPgY) RIIO</t>
  </si>
  <si>
    <t>Electricity North West</t>
  </si>
  <si>
    <t>Electricity North West (ENWL) RIIO</t>
  </si>
  <si>
    <t>EON</t>
  </si>
  <si>
    <t>Eon Central Networks East (EMID) RIIO</t>
  </si>
  <si>
    <t>Ofgem's Final Determinations for FastTrack Electricity Distribution Companies 
https://www.ofgem.gov.uk/publications-and-updates/riio-ed1-price-control-financial-model-following-annual-iteration-process-2015</t>
  </si>
  <si>
    <t>Eon Central Networks West (WMID) RIIO</t>
  </si>
  <si>
    <t>SSE</t>
  </si>
  <si>
    <t>Scottish and Southern Energy Hydro (SSEH) RIIO</t>
  </si>
  <si>
    <t>Scottish and Southern Energy Southern (SSES) RIIO</t>
  </si>
  <si>
    <t>Ofgem's Final Determinations for Slow Track Electricity Distribution Companies 
https://www.ofgem.gov.uk/publications-and-updates/riio-ed1-price-control-financial-model-following-annual-iteration-process-2016</t>
  </si>
  <si>
    <t>Scottish Power</t>
  </si>
  <si>
    <t>Scottish Power Distribution (SPD) RIIO</t>
  </si>
  <si>
    <t>Ofgem's Final Determinations for Slow Track Electricity Distribution Companies 
https://www.ofgem.gov.uk/publications-and-updates/riio-ed1-price-control-financial-model-following-annual-iteration-process-2017</t>
  </si>
  <si>
    <t>Scottish Power Manweb (SPMW) RIIO</t>
  </si>
  <si>
    <t>Ofgem's Final Determinations for Slow Track Electricity Distribution Companies 
https://www.ofgem.gov.uk/publications-and-updates/riio-ed1-price-control-financial-model-following-annual-iteration-process-2018</t>
  </si>
  <si>
    <t>UKPN</t>
  </si>
  <si>
    <t>UK Power Networks - East (EPN) RIIO</t>
  </si>
  <si>
    <t>Ofgem's Final Determinations for Slow Track Electricity Distribution Companies 
https://www.ofgem.gov.uk/publications-and-updates/riio-ed1-price-control-financial-model-following-annual-iteration-process-2019</t>
  </si>
  <si>
    <t>UK Power Networks - London (LPN) RIIO</t>
  </si>
  <si>
    <t>Ofgem's Final Determinations for Slow Track Electricity Distribution Companies 
https://www.ofgem.gov.uk/publications-and-updates/riio-ed1-price-control-financial-model-following-annual-iteration-process-2020</t>
  </si>
  <si>
    <t>UK Power Networks - South East (SPN) RIIO</t>
  </si>
  <si>
    <t>Ofgem's Final Determinations for Slow Track Electricity Distribution Companies 
https://www.ofgem.gov.uk/publications-and-updates/riio-ed1-price-control-financial-model-following-annual-iteration-process-2021</t>
  </si>
  <si>
    <t>Western Power Distribution</t>
  </si>
  <si>
    <t>Western Power Distribution South Wales (SWALES) RIIO</t>
  </si>
  <si>
    <t>Western Power Distribution South West (SWEST) RIIO</t>
  </si>
  <si>
    <t>Biomass</t>
  </si>
  <si>
    <t>MGT Teesside Ltd</t>
  </si>
  <si>
    <t>Tees Renewable Energy Plant</t>
  </si>
  <si>
    <t>Estover Energy</t>
  </si>
  <si>
    <t>Speyside Biomass CHP</t>
  </si>
  <si>
    <t>Biomass Conversion</t>
  </si>
  <si>
    <t>Drax</t>
  </si>
  <si>
    <t>Drax Biomass Conversion</t>
  </si>
  <si>
    <t>Lynemouth</t>
  </si>
  <si>
    <t>Lynemouth Biomass Conversion</t>
  </si>
  <si>
    <t>CCGT</t>
  </si>
  <si>
    <t>Carrington Power Ltd</t>
  </si>
  <si>
    <t>Carrington Power Station</t>
  </si>
  <si>
    <t>Post 2020 spend</t>
  </si>
  <si>
    <t xml:space="preserve">Nuclear </t>
  </si>
  <si>
    <t>EDF Energy Nuclear Generation Ltd</t>
  </si>
  <si>
    <t>Hinkley Point C</t>
  </si>
  <si>
    <t>Horizon Nuclear Power Wylfa Ltd</t>
  </si>
  <si>
    <t>Wylfa B</t>
  </si>
  <si>
    <t>NuGeneration Ltd</t>
  </si>
  <si>
    <t xml:space="preserve">Moorside </t>
  </si>
  <si>
    <t>Other Generation Investment 2020</t>
  </si>
  <si>
    <t xml:space="preserve">Wind Offshore </t>
  </si>
  <si>
    <t>Beatrice Offshore Windfarm Ltd</t>
  </si>
  <si>
    <t>Beatrice Wind Farm</t>
  </si>
  <si>
    <t>Offshore</t>
  </si>
  <si>
    <t>Dudgeon Offshore Wind Ltd</t>
  </si>
  <si>
    <t>Dudgeon Offshore Wind Farm</t>
  </si>
  <si>
    <t>DONG Energy Burbo Extension (UK) Ltd</t>
  </si>
  <si>
    <t>Burbo Bank Extension</t>
  </si>
  <si>
    <t xml:space="preserve">Dong Energy </t>
  </si>
  <si>
    <t>Hornsea 1</t>
  </si>
  <si>
    <t>DONG Energy Walney Extension (UK) Ltd</t>
  </si>
  <si>
    <t xml:space="preserve">Walney Offshore Wind Farm Extension </t>
  </si>
  <si>
    <t>Wind Onshore</t>
  </si>
  <si>
    <t>Ecotricity</t>
  </si>
  <si>
    <t>Heckington Fen</t>
  </si>
  <si>
    <t>Vattenfall</t>
  </si>
  <si>
    <t>Pen Y Cymoedd</t>
  </si>
  <si>
    <t>Caithness Moray HVDC Link</t>
  </si>
  <si>
    <t>HVDC Link from Caithness to Moray &amp; Associated Land AC infrastructure</t>
  </si>
  <si>
    <t>2009/10</t>
  </si>
  <si>
    <t>SSE   www.ssepd.co.uk/caithnessmoray</t>
  </si>
  <si>
    <t>Project approved December 2014.  Project scheduled for completion 2018.</t>
  </si>
  <si>
    <t xml:space="preserve">Incremental Reinforcement: (a) Series Compensation (b) East-West 400kV Upgrade UC-NA5770
UC-NA1083 </t>
  </si>
  <si>
    <t>Central Scotland (B6) to Northern England (B6)</t>
  </si>
  <si>
    <t>SPTL</t>
  </si>
  <si>
    <t>Western HVDC link UC-NA2883</t>
  </si>
  <si>
    <t>Central Scotland (B6) to NW England (B6, B7, B7a)</t>
  </si>
  <si>
    <t>East Coast 400kV Upgrade UC-NA1085
UC-NA1084A
UC-NA5664</t>
  </si>
  <si>
    <t>Northern to Central Scotland</t>
  </si>
  <si>
    <t>Dumfries &amp; Galloway Reinforcement UC-NA4683</t>
  </si>
  <si>
    <t>Southern Scotland</t>
  </si>
  <si>
    <t>TIRG - South West Scotland UC-5920044</t>
  </si>
  <si>
    <t>National Grid</t>
  </si>
  <si>
    <t>Works to increase capacity of network for additional generation and to replace assets that are becoming unreliable.</t>
  </si>
  <si>
    <t>2019-2023</t>
  </si>
  <si>
    <t>http://www2.nationalgrid.com/</t>
  </si>
  <si>
    <t>Figures are based on the 2014/15 annual reporting submission to Ofgem. Economically regulated investment is also not generally confirmed beyond the currently determined regulatory periods.</t>
  </si>
  <si>
    <t>North Wales</t>
  </si>
  <si>
    <t>Upgrades in relation to providing additional network capability for generation connections</t>
  </si>
  <si>
    <t>2015-2024</t>
  </si>
  <si>
    <t>London Power Tunnels</t>
  </si>
  <si>
    <t>Replacement of aging underground cable infrastructure in London into tunnels.</t>
  </si>
  <si>
    <t>2015-2019</t>
  </si>
  <si>
    <t>Mid Wales</t>
  </si>
  <si>
    <t>New transmission line &amp; substation works to connect onshore wind farms.</t>
  </si>
  <si>
    <t>2016-2020</t>
  </si>
  <si>
    <t>East Anglia</t>
  </si>
  <si>
    <t>Upgrades principally in relation to connecting new generators to the network.</t>
  </si>
  <si>
    <t>2015-2026</t>
  </si>
  <si>
    <t>West Coast HVDC link</t>
  </si>
  <si>
    <t>New HVDC subsea cable connecting Scotland to Northern England/North Wales to facilitate flow of electricity from north to south</t>
  </si>
  <si>
    <t>Joint National Grid Scottish Power project. Some regulatory funding approved for aspects of this project. Any subsequent investment proposal would require regulatory approval. Economically regulated investment is also not generally confirmed beyond currently determined regulatory periods. Costs are for NG works only. Figures are based on the 2014/15 annual reporting submission to Ofgem. Economically regulated investment is also not generally confirmed beyond the currently determined regulatory periods.</t>
  </si>
  <si>
    <t>Upgrades to accommodate increased powerflows into London area.</t>
  </si>
  <si>
    <t>2016-2025</t>
  </si>
  <si>
    <t>Network upgrades for interconnectors</t>
  </si>
  <si>
    <t>Upgrades to accommodate new interconnector connections to network.</t>
  </si>
  <si>
    <t>2015-2020</t>
  </si>
  <si>
    <t>National Grid East</t>
  </si>
  <si>
    <t>2016-2023</t>
  </si>
  <si>
    <t>National Grid West</t>
  </si>
  <si>
    <t>2016-2024</t>
  </si>
  <si>
    <t>National Grid South</t>
  </si>
  <si>
    <t>Electricity Transmission</t>
  </si>
  <si>
    <t>Interconnectors</t>
  </si>
  <si>
    <t>Interconnector Investment</t>
  </si>
  <si>
    <t>DECC</t>
  </si>
  <si>
    <t>NEMO</t>
  </si>
  <si>
    <t xml:space="preserve"> http://www.nemo-link.com/latest-news/</t>
  </si>
  <si>
    <t>FABlink</t>
  </si>
  <si>
    <t>Eleclink</t>
  </si>
  <si>
    <t>IFA2</t>
  </si>
  <si>
    <t>NSL (previously called NSN)</t>
  </si>
  <si>
    <t>Consents approved</t>
  </si>
  <si>
    <t>http://nsninterconnector.com/latest-news/</t>
  </si>
  <si>
    <t>Viking</t>
  </si>
  <si>
    <t>Greenlink</t>
  </si>
  <si>
    <t>Offshore transmission</t>
  </si>
  <si>
    <t>OFTO expenditure post 3rd bidding round</t>
  </si>
  <si>
    <t>Northern Gas Networks (NGN)</t>
  </si>
  <si>
    <t>NGN Northern RIIO-GD1</t>
  </si>
  <si>
    <t>Ofgem's financial model - RIIO GD-1 following annual iteration process 2015
https://www.ofgem.gov.uk/publications-and-updates/riio-gd1-price-control-financial-model-following-annual-iteration-process-2015</t>
  </si>
  <si>
    <t>Scotia Gas Networks (SGN)</t>
  </si>
  <si>
    <t>SGN Scotland RIIO-GD1</t>
  </si>
  <si>
    <t>SGN Southern RIIO-GD1</t>
  </si>
  <si>
    <t>Wales &amp; West Utilities (WWU)</t>
  </si>
  <si>
    <t>WWU Wales &amp; South West RIIO-GD1</t>
  </si>
  <si>
    <t>Isle of Grain LNG Phase 4</t>
  </si>
  <si>
    <t xml:space="preserve">Expansion of LNG importation capacity at existing LNG terminal. </t>
  </si>
  <si>
    <t xml:space="preserve">Port Meridian LNG                                 </t>
  </si>
  <si>
    <t xml:space="preserve">LNG Floating Storage and Regasification Unit </t>
  </si>
  <si>
    <t>Island Magee</t>
  </si>
  <si>
    <t>Salt cavity gas storage facility</t>
  </si>
  <si>
    <t>Northern Ireland</t>
  </si>
  <si>
    <t xml:space="preserve">Preesall                                           </t>
  </si>
  <si>
    <t>Stublach</t>
  </si>
  <si>
    <t>Salt cavity gas storage facility. Caverns are scheduled to come online sequentially until 2020.</t>
  </si>
  <si>
    <t>Keuper</t>
  </si>
  <si>
    <t>Industrial Emissions Directive (IED) - needs case dependent (interpretation of legislation).</t>
  </si>
  <si>
    <t>Up to 8</t>
  </si>
  <si>
    <t>EU Directive came into force 6th January 2011, will be transposed into UK law by the 6th January 2013 and will set out the minimum standards the UK must adopt. 
Our operated Large Combustion Plant (LCP) has previously been exempt from the Large Combustion Plant Directive (LCPD) Emission Limit Values (ELVs) for NOx by virtue of its age, however, the introduction of the IED is now removing this age related exemption and the ELV for NOx will now apply to all National Grid compressors (&gt;50 MW rated thermal input).  Furthermore, the previous LCPD did not include an ELV for CO which is also being introduced under IED.</t>
  </si>
  <si>
    <t>National Grid http://www2.nationalgrid.com/</t>
  </si>
  <si>
    <t>IPPC Emissions reduction programme - Phases 1 to 4</t>
  </si>
  <si>
    <t>Primary legislation driving emissions reduction investment - currently implemented in the UK through the Environment Permitting Regulations (2010) enforced in England and Wales by the Environment Agency (EA), and the Pollution Prevention and Control Regulations (2000) enforced in Scotland by the Scottish Environment Protection Agency (SEPA).  The strategy involves reviewing our compressor units as a fleet rather than a set of individual installations, prioritising sites where significant environmental improvements may be gained at the lowest possible cost.  This allows us to target sites currently operating high NOx emitting compression technologies or with high forecast utilisation.</t>
  </si>
  <si>
    <t>2014 Onwards</t>
  </si>
  <si>
    <t>Incremental Capacity - Potential load related projects (customer signal dependent)</t>
  </si>
  <si>
    <t>To extend or reinforce the NTS, driven by customer requests for new connections or increased entry or exit capacity.  In most cases, load related investment is underpinned by a signal for incremental capacity above the prevailing obligated level  and an associated revenue driver having been agreed with Ofgem where necessary.</t>
  </si>
  <si>
    <t>Asset Health Integrity (excl. NRMP)</t>
  </si>
  <si>
    <t>Management of safety risk, maintaining supplies. Component of Asset Health investment categorized as CAPEX</t>
  </si>
  <si>
    <t>Other Investment</t>
  </si>
  <si>
    <t>Works to maintain capability of network and/or replace existing assets that are becoming unreliable.</t>
  </si>
  <si>
    <t>Decommissioning</t>
  </si>
  <si>
    <t>NDA</t>
  </si>
  <si>
    <t>Bradwell: Safestore Cladding</t>
  </si>
  <si>
    <t>Deliver a weather protection envelope around the reactor buildings, circulator halls, boiler houses and central change area ahead of site care and maintenance.</t>
  </si>
  <si>
    <t>www.magnoxsites.co.uk</t>
  </si>
  <si>
    <t>Trawsfynydd: C&amp;M Reactor Building Safestore Height Reduction (Demolition) &amp; Cladding</t>
  </si>
  <si>
    <t>Preparatory work for Trawsfynydd to enter Care &amp; Maintenance.</t>
  </si>
  <si>
    <t>BALANCE - Other NDA CapEx New Construction Spending</t>
  </si>
  <si>
    <t>&gt;200</t>
  </si>
  <si>
    <t>Spend on other NDA estate new construction capital projects</t>
  </si>
  <si>
    <t>www.nda.gov.uk</t>
  </si>
  <si>
    <t>yes</t>
  </si>
  <si>
    <t>Geological Disposal Facility</t>
  </si>
  <si>
    <t>Waste Management: Disposal facility for UK legacy radioactive waste</t>
  </si>
  <si>
    <t>The Geological Disposal Facility is the planned UK underground repository for legacy waste, to be built in a location yet to be decided where the right conditions exist and would be acceptable to the local community.</t>
  </si>
  <si>
    <t>www.sellafieldsites.com</t>
  </si>
  <si>
    <t>Infrastructure</t>
  </si>
  <si>
    <t>Sellafield: Replacement Decontamination Facility - Construction</t>
  </si>
  <si>
    <t>Replacement of the Decontamination Facility to enable decontaminated plant items to be either returned to the consignor for reuse or sent for disposal.</t>
  </si>
  <si>
    <t>www.nda.gov.uk/rwm</t>
  </si>
  <si>
    <t>The publicly funded cost is the NDA's nuclear provision as stated in the NDA Annual Report and Accounts 2014 - 2015 and is based on their proportion of the disposal inventory, the remainder of the total cost is largely apportioned to EDFE and MoD.</t>
  </si>
  <si>
    <t>Sellafield: Separation Area Ventilation</t>
  </si>
  <si>
    <t>An enabling project which allows the removal of the B204 stack and the Windscale Pile Chimney to mitigate one of the most significant risks on the site.</t>
  </si>
  <si>
    <t>Sellafield: Electrical Supply - New Construction</t>
  </si>
  <si>
    <t>Provide enhanced electrical substation resilience with the provision of a third import point and interconnectors to allow supply from any of the supply points to be distributed around the site &amp; provide for future demand requirements.</t>
  </si>
  <si>
    <t>Sellafield: Civil Infrastructure - New Construction</t>
  </si>
  <si>
    <t>Refurbish high risk site pipebridges, including services located on them, to support site operations. Includes civil condition, operability, maintainability and access, reducing risk to site.</t>
  </si>
  <si>
    <t>Sellafield: SEP (Solid Waste Storage) Asset Restoration Project</t>
  </si>
  <si>
    <t>Refurbishment and replacement of existing plant equipment and systems to ensure that continued operational functionality and maintainability is guaranteed for the lifetime of the asset.</t>
  </si>
  <si>
    <t>Operations</t>
  </si>
  <si>
    <t>Sellafield: SPRS Retreatment Construction Project</t>
  </si>
  <si>
    <t>Develop the facilities needed to re-treat and re-package the materials from the Plutonium Mgt Facilities (PMF) stores that do not conform to the SPRS Conditions for Acceptance (CfA).</t>
  </si>
  <si>
    <t>Sellafield: FGMSP Wetbays Residual Recovery Capability</t>
  </si>
  <si>
    <t>Capability to retrieve fuel from the Ponds area through this Sort, Segregate, Consolidate and Condition project. The end state for this project is that it will be ready for POCO operations.</t>
  </si>
  <si>
    <t>Waste &amp; Materials Management</t>
  </si>
  <si>
    <t>Sellafield: Replacement Flask Maintenance Facility - New Build</t>
  </si>
  <si>
    <t>Build a new flask maintenance facility to undertake maintenance on a range of flasks (Packages) to support the safe transport and pre-requisite licensing of flasks.</t>
  </si>
  <si>
    <t>Sellafield: Highly Active Liquid Evaporator D - Completion of Construction</t>
  </si>
  <si>
    <t>Fuel reprocessing operations generate extremely hazardous Highly Active Liquors (HAL) which are volume reduced by a factor of between 40 and 100 by evaporation prior to vitrification in glass. The current 3 evaporators have all experienced operational difficulties in recent years so a fourth is being built.</t>
  </si>
  <si>
    <t>Sellafield: Silo Maintenance Facility Construction</t>
  </si>
  <si>
    <t>Design and construct a facility to provide storage, loading, inspection, maintenance and decontamination in support of bulk retrievals operation for the Magnox Swarf Storage Silos (MSSS) and the Pile Fuel Cladding Silo (PFCS).</t>
  </si>
  <si>
    <t>Sellafield: Box Transfer Facility</t>
  </si>
  <si>
    <t>Capability to transfer treated and immobilised Intermediate Level Waste (ILW) from the Silos Direct Encapsulation Plant (SDP) to the Encapsulation Product Store No.3 (EPS3) and the Box Encapsulation Plant Product Store (BEPPS).</t>
  </si>
  <si>
    <t>Sellafield: Box Encapsulation Plant (BEP) Construction</t>
  </si>
  <si>
    <t>Treat and immobilise waste from MSS, FGM SP, PFSP, SR&amp;DP and transfer to BEPPS for interim safe storage.</t>
  </si>
  <si>
    <t>Sellafield: SIXEP Contingency Plant Construction</t>
  </si>
  <si>
    <t>Build a plant to mitigate the risk and consequential impacts should the 1970s SIXEP facility become unavailable.</t>
  </si>
  <si>
    <t>Sellafield: Pile Fuel Cladding Silo Retrievals &amp; Treatment</t>
  </si>
  <si>
    <t>Retrieve raw waste from BEPPS 1 before conditioning in the Waste Treatment Complex into boxes &amp; returning them to BEPPS1 for long-term interim storage.</t>
  </si>
  <si>
    <t>Sellafield: BEPPS / DIF Construction Project</t>
  </si>
  <si>
    <t>Upgrade existing packaged ILW storage vaults and build an inlet facility for receipt and transfer of waste packages in.</t>
  </si>
  <si>
    <t>Sellafield: SEP Solid Waste Storage Retrievals</t>
  </si>
  <si>
    <t>Design, install &amp; commission integrated systems for removing the liquid and solid waste from the Magnox Swarf Storage Silos (MSSS).</t>
  </si>
  <si>
    <t>Sellafield: Decomm ILW Encap Plant (DILWEP) - New Construction</t>
  </si>
  <si>
    <t>A new centralised Decommissioning Intermediate Level Waste Encapsulation Plant (DILWEP) will provide waste treatment arrangements to manage and produce a disposable product for a range of Intermediate Level Waste (ILW) arisings.</t>
  </si>
  <si>
    <t>Sellafield: Bulk Uranics Fuel Treatment (BUFT) Construction</t>
  </si>
  <si>
    <t>Provide a capability to receive the fuel and fuel bearing materials from the Fuel Handling Plant (FHP), First Generation Magnox Storage Pond (FGMSP) and Pile Fuel Storage Pond (PFSP) and treat and package it into a form suitable for safe surface storage, pending the availability of the Geological Disposal Facility.</t>
  </si>
  <si>
    <t>Sellafield: Bulk Sludge and Fuel Retrievals (BSFR) Capability Project</t>
  </si>
  <si>
    <t>Design, install and commission new and refurbished plant and equipment to provide the capability to retrieve sludge, fuel and miscellaneous Beta Gamma waste from the FGMSP.</t>
  </si>
  <si>
    <t>Sellafield: Construction of Class II Decommissioning Store</t>
  </si>
  <si>
    <t>The Store will receive pre-packaged ILW Waste containers &amp; provide storage until export to the Geological Disposal Facility (GDF).</t>
  </si>
  <si>
    <t>Sellafield: SPP1 Process &amp; Export Facility</t>
  </si>
  <si>
    <t>Provide a capability to transfer and receive sludge from the Sludge Packaging Plant 1(SPP1 Buffer) and treat and package it into a form suitable for safe surface storage in the Box Encapsulation Plant Product Stores, pending availability of the Geological Disposal Facility.</t>
  </si>
  <si>
    <t>Sellafield: BEPPS 2 Construction</t>
  </si>
  <si>
    <t>The Box Encapsulation Plant Product Store (BEPPS) 2 will receive pre-packaged Intermediate Level Waste containers for safe secure storage until export to the Geological Disposal Facility.</t>
  </si>
  <si>
    <t>Sellafield: SIXEP Waste Retrievals</t>
  </si>
  <si>
    <t>Hydraulic retrieval of waste from SIXEP tanks to then transfer to SDP for encapsulation.</t>
  </si>
  <si>
    <t>Sellafield: Self Shielded Boxes &amp; Interim Storage Facility</t>
  </si>
  <si>
    <t xml:space="preserve">Provide the capability for interim storage of inventory from the First Generation Magnox Storage Pond. </t>
  </si>
  <si>
    <t>Shale Gas Exploration</t>
  </si>
  <si>
    <t>Energy Suppliers</t>
  </si>
  <si>
    <t>Smart Metering Implementation Programme</t>
  </si>
  <si>
    <t xml:space="preserve">The investment needed for the smart metering system covers the smart meter assets and in-home displays (at the energy consumer end) as well as their installation, the investment that the central data and communications company (DCC) and its service providers will need to make (including a dedicated communications infrastructure so that energy consumption data can be securely transmitted from smart meters to energy suppliers and other relevant agents in the energy market), and IT systems upgrades for energy suppliers and others in the energy industry. </t>
  </si>
  <si>
    <t>Partial</t>
  </si>
  <si>
    <t>DECC - Smart Meters Team</t>
  </si>
  <si>
    <t>Figures for smart metering draw from the Impact Assessment from January 2014 and are presented out to 2030, on the basis of annuitisation of the initial expenditure. This reflects current practice where metering assets are typically leased and paid for over many years of their economic lifetime.  Partial Economic Regulation refers to the licence granted to the Data and Communication Company (DCC) and the Smart Energy Codes.</t>
  </si>
  <si>
    <t>Advanced Conversion Technologies</t>
  </si>
  <si>
    <t>Enviroparks Operations Ltd</t>
  </si>
  <si>
    <t>Enviroparks Hirwaun Generation Site</t>
  </si>
  <si>
    <t>BH EnergyGap (Walsall) Ltd</t>
  </si>
  <si>
    <t>BHEG Walsall</t>
  </si>
  <si>
    <t>Energy from Waste with CHP</t>
  </si>
  <si>
    <t>K3CHP Ltd</t>
  </si>
  <si>
    <t>K3 CHP Facility</t>
  </si>
  <si>
    <t>Gent Fairhead &amp; Co. Ltd</t>
  </si>
  <si>
    <t>Wren Power and Pulp</t>
  </si>
  <si>
    <t xml:space="preserve">Photovoltaics </t>
  </si>
  <si>
    <t>REG Netley Solar Ltd</t>
  </si>
  <si>
    <t>Netley Landfill Solar</t>
  </si>
  <si>
    <t>Lightsource SPV136 Limited</t>
  </si>
  <si>
    <t>Charity Farm</t>
  </si>
  <si>
    <t>Cambridgeshire County Council</t>
  </si>
  <si>
    <t>Triangle Farm Solar Park</t>
  </si>
  <si>
    <t>Wind Offshore</t>
  </si>
  <si>
    <t>Scottish Power Renewables</t>
  </si>
  <si>
    <t>EA 1, Phase 1</t>
  </si>
  <si>
    <t>Neart na Gaoithe Offshore Wind Limited</t>
  </si>
  <si>
    <t xml:space="preserve">Neart na Gaoithe  </t>
  </si>
  <si>
    <t>Solwaybank Energy Limited</t>
  </si>
  <si>
    <t>Solwaybank Wind Farm</t>
  </si>
  <si>
    <t>RWE Innogy UK Limited</t>
  </si>
  <si>
    <t>Mynydd Y Gwair Wind Farm</t>
  </si>
  <si>
    <t>Dorenell Limited</t>
  </si>
  <si>
    <t>Dorenell Wind Farm</t>
  </si>
  <si>
    <t>Coire Na Cloiche Windfarm LLP</t>
  </si>
  <si>
    <t>Coire Na Cloiche Windfarm</t>
  </si>
  <si>
    <t>Achlachan Wind Farm LLP</t>
  </si>
  <si>
    <t>Achlachan Wind Farm</t>
  </si>
  <si>
    <t>Nanclach Limited</t>
  </si>
  <si>
    <t>Nanclach Wind Farm</t>
  </si>
  <si>
    <t>Bad a Cheo Wind Farm</t>
  </si>
  <si>
    <t>Clocaenog Forest Wind Farm</t>
  </si>
  <si>
    <t>PNE WIND UK Ltd</t>
  </si>
  <si>
    <t>Tralorg Wind Farm</t>
  </si>
  <si>
    <t>Banks Renewables (Kype Muir Wind Farm) Limited</t>
  </si>
  <si>
    <t xml:space="preserve">Kype Muir Wind Farm </t>
  </si>
  <si>
    <t>Banks Renewables (Moor House Wind Farm) Limited</t>
  </si>
  <si>
    <t>Moor House Wind Farm</t>
  </si>
  <si>
    <t>Brenig Wind Limited</t>
  </si>
  <si>
    <t>Brenig Wind Farm - Brenig Wind Limited</t>
  </si>
  <si>
    <t>Common Barn Wind Farm Ltd</t>
  </si>
  <si>
    <t>Common Barn Wind Farm</t>
  </si>
  <si>
    <t>SNEDDON LAW COMMUNITY WIND COMPANY LIMITED</t>
  </si>
  <si>
    <t>Sneddon Law Community Wind Farm</t>
  </si>
  <si>
    <t>Banks Renewables (Middle Muir Wind Farm) Limited</t>
  </si>
  <si>
    <t>Middle Muir Wind Farm</t>
  </si>
  <si>
    <t>Base Capex and Connections</t>
  </si>
  <si>
    <t>Forecast includes customer connections, shared use infrastructure (including schemes triggered by the volume driver mechanism) and non load related base capex expenditure.  The forecast is based on the best view generation connection status</t>
  </si>
  <si>
    <t>SP Transmission Ltd - RIIO-T1 final proposals</t>
  </si>
  <si>
    <t>Settlement for period 2013 to 2021</t>
  </si>
  <si>
    <t>Replacement of ageing assets and works to maintain the reliability of the network</t>
  </si>
  <si>
    <t>Sellafield: Future Provision of Analytical Services</t>
  </si>
  <si>
    <t>Provide facilities fit for operation to 2070 with greater flexibility to cope with the more uncertain future demands for Analytical Services</t>
  </si>
  <si>
    <t>Sellafield: Infrastructure Upgrade</t>
  </si>
  <si>
    <t>Description redacted</t>
  </si>
  <si>
    <t>Sellafield: Cyber Infrastructure Improvements</t>
  </si>
  <si>
    <t>Sellafield: PFCS Full Retrievals Capability</t>
  </si>
  <si>
    <t>Construct facilities for the retrieval of Intermediate Level Waste (ILW) from Pile Fuel Cladding Silo (PFCS) in compartments 1, 2, 3, 4 and 6.</t>
  </si>
  <si>
    <t>Carlton Power</t>
  </si>
  <si>
    <t>Trafford Power Station</t>
  </si>
  <si>
    <t>Energy Works (Hull) Limited</t>
  </si>
  <si>
    <t>Energy Works (Hull)</t>
  </si>
  <si>
    <t>Research &amp; Development</t>
  </si>
  <si>
    <t>NDA: Nuclear Technology Innovation Gateway (NTIG).</t>
  </si>
  <si>
    <t>Create a world-leading centre of nuclear research, development, innovation and high-level skills provision in Cumbria</t>
  </si>
  <si>
    <t>Sellafield: Decanner &amp; Residual Retrievals</t>
  </si>
  <si>
    <t>To provide a capability to remove the residual inventory from the two FGMSP Dry Decanner Caves and transfer it to a downstream ILW Treatment Facility for subsequent interim storage in the Box Encapsulation Plant Product Stores, pending the availability of the Geological Disposal Facility.</t>
  </si>
  <si>
    <t>Sellafield: BEPPS 3 Construction</t>
  </si>
  <si>
    <t>The Box Encapsulation Plant Product Store (BEPPS) 3 will receive pre-packaged Intermediate Level Waste containers via an import facility, for safe secure storage until export to the Geological Disposal Facility.</t>
  </si>
  <si>
    <t>Sellafield: THORP Reprocessing Contracts</t>
  </si>
  <si>
    <t>THORP reprocessing operations will cease in November 2018 but parts will continue to operate in support of other site activities. Waste storage will continue until the end of the Sellafield Lifetime Plan in 2120. The Programme includes decommissioning of all other facilities.</t>
  </si>
  <si>
    <t>Sellafield: LLW &amp; Sub-LLW Waste Treatment</t>
  </si>
  <si>
    <t>The low level and sub-low level waste programme is a key enabler in supporting ongoing hazard reduction and decommissioning activities. It includes the facilities to process and export low level waste to LLWR or alternative future facility.</t>
  </si>
  <si>
    <t>NDA: Plutonium Management &amp; Disposition</t>
  </si>
  <si>
    <t>NDA run project to determine appropriate disposal route for Pu.</t>
  </si>
  <si>
    <t>Beyond 2031</t>
  </si>
  <si>
    <t>Options still being assessed and current figures are indicative</t>
  </si>
  <si>
    <t xml:space="preserve">National Grid North                                   </t>
  </si>
  <si>
    <t>Works to increase capacity of network for additional generation connection on the north west coast.</t>
  </si>
  <si>
    <t xml:space="preserve">South East                                   </t>
  </si>
  <si>
    <t>Strategic North</t>
  </si>
  <si>
    <t>Upgrades to connect Moorside nuclear power station &amp; further increase export capacity from the North</t>
  </si>
  <si>
    <t>Strategic South West</t>
  </si>
  <si>
    <t>Upgrades to connect Hinkley nuclear power station &amp; further increase export capacity from the South West.</t>
  </si>
  <si>
    <t>Tidal</t>
  </si>
  <si>
    <t>Tidal Power Scotland Ltd (Atlantis)</t>
  </si>
  <si>
    <t>MeyGen 1A</t>
  </si>
  <si>
    <t>Peel Environmental/Covana Energy</t>
  </si>
  <si>
    <t>Ince Park EfW</t>
  </si>
  <si>
    <t>Galloper Wind Farm Limited</t>
  </si>
  <si>
    <t>Galloper</t>
  </si>
  <si>
    <t>BayWa r.e.</t>
  </si>
  <si>
    <t>Fraisthorpe</t>
  </si>
  <si>
    <t>Peel Energy</t>
  </si>
  <si>
    <t>Frodsham</t>
  </si>
  <si>
    <t>Clyde Extension</t>
  </si>
  <si>
    <t>Copenhagen Infrastructure Partners</t>
  </si>
  <si>
    <t>Brite Biomass</t>
  </si>
  <si>
    <t>Snetterton Biomass Plant</t>
  </si>
  <si>
    <t>Tilbury Green Power Ltd (100% subsidiary of Express Energy Holdings (UK) BV - part owned by Cargil)</t>
  </si>
  <si>
    <t>Tilbury Green Power</t>
  </si>
  <si>
    <t>Ince Biomass Plant</t>
  </si>
  <si>
    <t>Biomass CHP</t>
  </si>
  <si>
    <t>Glennmont Partners</t>
  </si>
  <si>
    <t>Port Clarence Biomass CHP</t>
  </si>
  <si>
    <t>Burmeister &amp; Wain Scandinavian Contractor A/S (BWSC)</t>
  </si>
  <si>
    <t>Widnes 3MG Biomass Combined Heat and Power (CHP) Plant</t>
  </si>
  <si>
    <t>Estover - Aesica.  Construction to be undertaken by Burmeister &amp; Wain Scandinavian Contractors A/S (BWSC) and Burmeister &amp; Wain Energy A/S (BWE)</t>
  </si>
  <si>
    <t>Cramlington CHP.  Aesica Pharmaceuticals</t>
  </si>
  <si>
    <t>National Grid Distribution (NGGD)</t>
  </si>
  <si>
    <t>NGGD East RIIO-GD1</t>
  </si>
  <si>
    <t>https://www.ofgem.gov.uk/publications-and-updates/riio-gd1-price-control-financial-model-following-annual-iteration-process-2015</t>
  </si>
  <si>
    <t>Gas distribution</t>
  </si>
  <si>
    <t>NGGD North West RIIO-GD1</t>
  </si>
  <si>
    <t>NGGD London RIIO-GD1</t>
  </si>
  <si>
    <t>NGGD West Midlands RIIO-GD1</t>
  </si>
  <si>
    <t>Capital Projects &gt; £50m</t>
  </si>
  <si>
    <t>Environment Agency</t>
  </si>
  <si>
    <t>River Thames Scheme : Datchet to Teddington - Capacity Improvements and Flood Channel</t>
  </si>
  <si>
    <t>project</t>
  </si>
  <si>
    <t>www.gov.uk/government/publications/programme-of-flood-and-coastal-erosion-risk-management-schemes</t>
  </si>
  <si>
    <t xml:space="preserve">Cash flows and allocations are based on potential Grant in Aid funding for those projects with reserved funding between the period 2015/16 to 2020/21, in line with the FCERM 6year capital investment programme. These figures are indicative and are subject to change. </t>
  </si>
  <si>
    <t>Thames Estuary 2100 Programme (Phase 1)</t>
  </si>
  <si>
    <t>programme</t>
  </si>
  <si>
    <t xml:space="preserve"> The investment programme includes works to barriers, gates, walls, embankments and pumping stations in delivering the government approved Thames Estuary 2100 Plan</t>
  </si>
  <si>
    <t>Boston Barrage/Barrier Works</t>
  </si>
  <si>
    <t>Primarily a tidal surge barrier with the opportunity to deliver water level control if contributions are forthcoming</t>
  </si>
  <si>
    <t>Rossall Coastal Defence Improvement Scheme</t>
  </si>
  <si>
    <t>Sections of the sea wall and apron along this length of coastline are experiencing significant deterioration and undermining of the aprons.  Works will replace existing seawalls in line with the recommendations of the Wyre Urban Core Flood Risk Management Strategy.</t>
  </si>
  <si>
    <t>Oxford - Western conveyance</t>
  </si>
  <si>
    <t>History of flooding with 3808 properties at risk. Mandate to secure funding for the viable Western Conveyance Channel - includes Partnership Funding aspects.</t>
  </si>
  <si>
    <t>Lincshore</t>
  </si>
  <si>
    <t>The defences comprise sand dunes north of Mablethorpe and south of Skegness and concrete seawall fronted by sandy beaches between Mablethorpe and Skegness. Lincshore is a beach nourishment scheme that will help to reduce the risk of tidal flooding to more than 30,000 homes and businesses, 19,000 static caravans and 35,000 hectares of land that are effected by flooding. Beach nourishment takes place annually along a 20km stretch of the Lincolnshire coast line between Mablethorpe and Skegness. The scheme maintains the standard of protection against a 1 in 200 chance (0.5%) of flooding in any one year by covering the clay, underneath the beach, with sand  This prevents damage to the seawall by significantly reducing the impact of the waves. Consultant reports advise that there should be no gap in re-nourishment, as the beach is susceptible to erosion on a continuous basis and even a 1-year gap in re-nourishment can lower the defences from our target 0.5% annual probability of flooding (1:200 year) to 2% (1:50 year).</t>
  </si>
  <si>
    <t>Other capital investments delivering FCRM outcomes</t>
  </si>
  <si>
    <t>Capital investments deliver a range of benefits such as monitoring &amp; forecasting improvements, flood warnings and reducing carbon emissions.</t>
  </si>
  <si>
    <t>3352 houses forecast to have a reduction in flood risk</t>
  </si>
  <si>
    <t>Regional capital spend</t>
  </si>
  <si>
    <t>East Midlands Construction programme</t>
  </si>
  <si>
    <t>3722 houses forecast to have a reduction in flood risk</t>
  </si>
  <si>
    <t>East Midlands Development programme</t>
  </si>
  <si>
    <t>13094 houses forecast to have a reduction in flood risk</t>
  </si>
  <si>
    <t>East of England Construction programme</t>
  </si>
  <si>
    <t>5646 houses forecast to have a reduction in flood risk</t>
  </si>
  <si>
    <t>East of England Development programme</t>
  </si>
  <si>
    <t>7692 houses forecast to have a reduction in flood risk</t>
  </si>
  <si>
    <t>North East Construction programme</t>
  </si>
  <si>
    <t>2415 houses forecast to have a reduction in flood risk</t>
  </si>
  <si>
    <t>North East Development programme</t>
  </si>
  <si>
    <t>1389 houses forecast to have a reduction in flood risk</t>
  </si>
  <si>
    <t>North West Construction programme</t>
  </si>
  <si>
    <t>9798 houses forecast to have a reduction in flood risk</t>
  </si>
  <si>
    <t>North West Development programme</t>
  </si>
  <si>
    <t>14565 houses forecast to have a reduction in flood risk</t>
  </si>
  <si>
    <t>South East Construction programme</t>
  </si>
  <si>
    <t>34196 houses forecast to have a reduction in flood risk</t>
  </si>
  <si>
    <t>South East Development programme</t>
  </si>
  <si>
    <t>22577 houses forecast to have a reduction in flood risk</t>
  </si>
  <si>
    <t>South West Construction programme</t>
  </si>
  <si>
    <t>13277 houses forecast to have a reduction in flood risk</t>
  </si>
  <si>
    <t>South West Development programme</t>
  </si>
  <si>
    <t>12510 houses forecast to have a reduction in flood risk</t>
  </si>
  <si>
    <t>West Midlands Construction programme</t>
  </si>
  <si>
    <t>1150 houses forecast to have a reduction in flood risk</t>
  </si>
  <si>
    <t>West Midlands Development programme</t>
  </si>
  <si>
    <t>3197 houses forecast to have a reduction in flood risk</t>
  </si>
  <si>
    <t>Yorkshire and the Humber Construction programme</t>
  </si>
  <si>
    <t>63459 houses forecast to have a reduction in flood risk</t>
  </si>
  <si>
    <t>Yorkshire and the Humber Development programme</t>
  </si>
  <si>
    <t>29105 houses forecast to have a reduction in flood risk</t>
  </si>
  <si>
    <t>London Construction programme</t>
  </si>
  <si>
    <t>London Development programme</t>
  </si>
  <si>
    <t>4561 houses forecast to have a reduction in flood risk</t>
  </si>
  <si>
    <t>Southsea Coastal Flood and Erosion Risk Management Scheme</t>
  </si>
  <si>
    <t>Construction of FCERM schemes to frontages identified as having low residual lives or where the standard of protection does not meet the strategies recommended safe standard of 0.5% AEP. Project will link to regeneration opportunities and seek external contributions</t>
  </si>
  <si>
    <t>Capital Projects</t>
  </si>
  <si>
    <t>Leeds Phase 2 flood defence</t>
  </si>
  <si>
    <t xml:space="preserve">Capital investments to deliver additional flood defence scheme in Leeds </t>
  </si>
  <si>
    <t>Calder Valley, York &amp; Cumbria flood defence</t>
  </si>
  <si>
    <t>Capital investments to deliver additional flood defence schemes including, Calder Valley, York, wider Cumbria</t>
  </si>
  <si>
    <t>BIS</t>
  </si>
  <si>
    <t>Research Partnership Investment Fund  (RPIF)</t>
  </si>
  <si>
    <t>To enhance university research facilities and to leverage private investment in the UK research base for public benefit including economic growth.</t>
  </si>
  <si>
    <t>BIS/HEFCE</t>
  </si>
  <si>
    <t>Cost phasing relates to public funding element only</t>
  </si>
  <si>
    <t>New Polar Research Ship</t>
  </si>
  <si>
    <t>A new state-of-the-art polar research  and logistics vessel and associated infrastructure. The ship will be built by Cammell Laird in Birkenhead and will come into service in 2018, replacing two ships which are reaching the end of their economic lives.</t>
  </si>
  <si>
    <t>BIS/NERC</t>
  </si>
  <si>
    <t>The NPRV will be procured under EU rules to secure a design and build contract with a shipyard in November 2015. The ship is planned to be delivered to NERC in the autumn of 2018 and enter service one year later after completing a trials and test programme.</t>
  </si>
  <si>
    <t>Diamond Phase III</t>
  </si>
  <si>
    <t>Phase III expansion will create an additional 10 advanced beamlines between 2011 and 2017, which will bring the total to 33.</t>
  </si>
  <si>
    <t>BIS/STFC</t>
  </si>
  <si>
    <t>Five of the 10 new experimental stations (known as a ‘beamlines’) are operational and ready for research use. The remaining five beamlines are under construction. Three of these beamlines will be completed in 2016 and undergo testing before they are put into operation.</t>
  </si>
  <si>
    <t>Centres for Agricultural Innovation</t>
  </si>
  <si>
    <t>£80m Government funding with at least £80m co-funding from industry for these centres to support the wide scale adoption of innovation and technology across key agriculture areas, developing skills and capability in the food and farming supply chain.</t>
  </si>
  <si>
    <t>ELIXIR</t>
  </si>
  <si>
    <t>ELIXIR is a pan-European infrastructure for the sharing of biological data, funded through sustainable contributions from national member states and the European Commission.</t>
  </si>
  <si>
    <t>BIS/BBSRC</t>
  </si>
  <si>
    <t>Francis Crick Institute</t>
  </si>
  <si>
    <t>The Francis Crick Institute (formerly UKCMRI) is a joint venture between the UK's largest biomedical research and academic institutions: The Medical Research Council (MRC), Cancer Research UK (CRUK), the Wellcome Trust, University College London,  Kings College, London and Imperial College, London.  A new research Institution will be established involving the construction of a new facility located close to St Pancras station, London.  This facility will accommodate 1,268 scientists when fully operational.  The National Institute for Medical Research (NIMR) will be closed and the staff will transfer to the Crick.</t>
  </si>
  <si>
    <t>BIS/MRC</t>
  </si>
  <si>
    <t>Pirbright Development Phase 2 (DP2)</t>
  </si>
  <si>
    <t>Will include new containment level 2 laboratories, and a new Biological Resources Facility for work at various levels of containment.</t>
  </si>
  <si>
    <t>SABRE</t>
  </si>
  <si>
    <t>Project to support the development by Reaction Engines of a new hybrid engine called SABRE that will operate in 2 modes: air-breathing within the Earth's atmosphere, and then switching to rocket mode whilst in space. SABRE technology will be integrated in a new generation of reusable space planes to launch payloads (such as satellites) into space.</t>
  </si>
  <si>
    <t>2020-22</t>
  </si>
  <si>
    <t>UKSA</t>
  </si>
  <si>
    <t xml:space="preserve">National Quantum Technologies Programme </t>
  </si>
  <si>
    <t xml:space="preserve">An investment to encourage the development of Quantum Technologies (QT) which will consolidate and build on the UK’s lead in this new technology.  Resource investment will go alongside this to generate a Quantum Technology Hub network (4 interconnected Hubs) </t>
  </si>
  <si>
    <t>BIS/EPSRC</t>
  </si>
  <si>
    <t>This is part of a £270 Million package for Quantum Technology (RDEL £190m and CDEL £80m). The UK Quantum Technologies Programme aims to tackle the key technological challenges that must be overcome to realise the promise of the new generation of quantum technologies. The programme is being delivered by EPSRC and Innovate UK in partnership with other stakeholders, including the Defence Science and Technology Laboratory (Dstl), the Communications-Electronics Security Group (CESG) and the National Physical Laboratory (NPL).   The capital investment will ensure that our world-leading research labs have the right infrastructure to lead in commercialising our excellence in quantum physics into technologies for UK benefit. The original investment is enhanced with a Dstl £30m programme of research and training in quantum technologies.</t>
  </si>
  <si>
    <t>Synthetic Biology for Growth work package</t>
  </si>
  <si>
    <t>£50m Synthetic Biology for Growth’ package announced in the 2012 Autumn Statement to implement the UK SB Roadmap - £20m for SB Research Centres, £10M for Company seed fund, £18M for DNA synthesis and £2M for training</t>
  </si>
  <si>
    <t>2013 - 2020</t>
  </si>
  <si>
    <t>The Synthetic Biology Research Centres are in two tranches each lasting five years running from 2013/14 and 2014/15 respectively (the capex was profiled over the first year for each). The £10M seed fund money is being managed by the Rainbow Seed Fund. The £18M DNA Synthesis money was delivered in two tranches of £10M and £8M. The training money went to two Centres for Doctoral Training (£1M each).</t>
  </si>
  <si>
    <t>Clinical Research Capabilities and Technologies Initiative
 NOW: Clinical Research Infrastructure</t>
  </si>
  <si>
    <t>The initiative will provide capital and some recurrent funding throughout the UK for new research technologies in clinical studies. The key objective is to support innovation - specifically to fund novel equipment and capabilities that will most effectively advance the UK’s ability to explore new areas in clinical research.</t>
  </si>
  <si>
    <t>The Government provided £150m of capital funding towards the initiative as part of the Spending Review 2013. Because the £150m provided by BIS can only be invested in England, additional investment from MRC (£14.8m) has been committed to ensure the UK-wide delivery of the initiative and an additional £650k from Arthritis Research UK, £1.5m from British Heart Foundation and £4.1m from The Welsh Government to provide contributions to resourcing costs and integration support. In addition to the £171m outlined above, Northern Ireland Department of Health, Social Services and Public Safety has committed £750k in support of the application from Queen’s University Belfast. Around £60m will be contributed by the awarded institutions.</t>
  </si>
  <si>
    <t>Met Office High Performance Computer</t>
  </si>
  <si>
    <t>A new £97m supercomputer for the Met Office will cement the UK's position as a world leader in weather and climate change. The new computer will help the UK to predict disruptive weather events more effectively and is anticipated to deliver £2bn of socio-economic benefits to the UK by enabling better advance preparation and contingency plans to protect homes and businesses.</t>
  </si>
  <si>
    <t>BIS/Met Office</t>
  </si>
  <si>
    <t xml:space="preserve">The first phase of the supercomputer will be operational in September 2015 and the system will reach full capacity in 2017. </t>
  </si>
  <si>
    <t>Hartree Centre Phase 3</t>
  </si>
  <si>
    <t>A collaboration with IBM to realise a world leading big data computing centre at STFC's Daresbury Campus. This centre will allow researchers, doctors, engineers, economists and retailers to use ‘big data’ to make quicker discoveries, better decisions and thus generate more jobs, a stronger economy and improved quality of life.</t>
  </si>
  <si>
    <t xml:space="preserve"> It is anticipated this should be able to attract the participation and investment of large organizations and it will be an environment where new SME’s are formed and flourish, building on the existing track record of the SciTech Daresbury Campus.</t>
  </si>
  <si>
    <t>UK Collaboratorium for Research in Infrastructure and Cities</t>
  </si>
  <si>
    <t>UKCRIC will apply research to ensure that the UK’s infrastructure is resilient and responsive to environmental and economic impacts. London and various HEIs around UK.</t>
  </si>
  <si>
    <t>BIS/ EPSRC</t>
  </si>
  <si>
    <t xml:space="preserve">The UK Collaboratorium for Research in Infrastructure &amp; Cities (UKCRIC) will provide leadership and support for the development and growth of a coordinated and coherent, world class, UK-based national infrastructure research community, spanning at least 13 universities. It will engage government, city and commercial policy makers, investors, citizens and academia in a joint venture that drives innovation and value creation in the exploitation of services provided by national infrastructure. </t>
  </si>
  <si>
    <t xml:space="preserve">
Energy Security and Innovation Observing System - ESIOS
Subject to business case approval</t>
  </si>
  <si>
    <t>This will establish world-leading knowledge which will be applicable to a wide range of energy technologies including shale gas and carbon capture and storage. The project will develop two subsurface research centres that will be run by NERC's British Geological Survey (BGS). </t>
  </si>
  <si>
    <t>Innovation Centre on Ageing
Now called: National Centre for Ageing Science and Innovation</t>
  </si>
  <si>
    <t>The National Centre for Ageing Science and Innovation (NASI) will lead the UK’s efforts to improve the health and well-being of older people by developing new technologies and services to support older people to continue to live in their own homes and remain socially active for as long as possible.</t>
  </si>
  <si>
    <t>An additional investment of £400 million to help universities secure and accelerate private co-investment into university research infrastructure - place will form an element of the competition - UK wide</t>
  </si>
  <si>
    <t>TBC - minimum of 1.2m</t>
  </si>
  <si>
    <t>BIS/ HEFCE</t>
  </si>
  <si>
    <t>The Centre for Food and Health brings together BBSRC and partners from the Norwich Research Park – Institute of Food Research, Norfolk &amp; Norwich University Hospital (NNUH) and the University of East Anglia.  It will champion an interdisciplinary approach to food and health research and will be the first facility in the UK to incorporate a major regional NHS hub for clinical gastroenterology and endoscopy from the adjacent NNUH.</t>
  </si>
  <si>
    <t>2015/16 Q4</t>
  </si>
  <si>
    <t>2018/19 Q1</t>
  </si>
  <si>
    <t>The Quadram Institute brings together BBSRC and partners from the Norwich Research Park – Institute of Food Research, Norfolk &amp; Norwich University Hospital and the University of East Anglia, acting as a focal point or ‘hub’ for better coordination and collaboration across the research base.  It will champion an interdisciplinary approach to food and health research by bringing together the existing IFR and aspects of the UEA Medical School, also linking to the adjacent John Innes Research Centre and The Genome Analysis Centre, creating a unique critical mass of research into crop-based foods and their impact on health, particularly mediated through the gut and microbiome. Furthermore the IQ will be the first in the UK to incorporate a major regional NHS hub for clinical gastroenterology and endoscopy from the adjacent NNUH, giving scientists access to patient cohorts and tissue for research as well as a clear route to clinical translation.</t>
  </si>
  <si>
    <t xml:space="preserve">
Sir Henry Royce Institute for Advance Materials
Subject to business case approval</t>
  </si>
  <si>
    <t>The Royce Institute will be a world-leading facility for the discovery and translation of new materials that offer our manufacturing industry breakthroughs in their process and product performance.</t>
  </si>
  <si>
    <t>High Value Manufacturing Catapult</t>
  </si>
  <si>
    <t>The HVM Catapult's network consists of seven technology and innovation centres, established and overseen by Innovate UK (formerly the Technology Strategy Board).</t>
  </si>
  <si>
    <t>Cell Therapy Catapult</t>
  </si>
  <si>
    <t>The Cell Therapy Catapult was established in 2012 as a centre of excellence in innovation, with the core purpose of building a world-leading cell therapy industry in the UK. Supported by Innovate UK (formerly known as the Technology Strategy Board), their mission is to drive the growth of the industry by helping cell therapy organisations across the world translate early stage research into commercially viable and investable therapies.</t>
  </si>
  <si>
    <t>Transport Systems Catapult</t>
  </si>
  <si>
    <t>The Transport Systems Catapult is the UK's technology and innovation centre for Intelligent Mobility, harnessing emerging technologies to improve the movement of people and goods around the world.
Intelligent Mobility is a growing global market and the Catapult is here to increase the UK's market share and attract investment - creating jobs and generating long-term growth.</t>
  </si>
  <si>
    <t>Future Cities Catapult</t>
  </si>
  <si>
    <t>BIS. Further information can be found at https://futurecities.catapult.org.uk/</t>
  </si>
  <si>
    <t>Digital Catapult</t>
  </si>
  <si>
    <t>BIS. Further information can be found at  https://digital.catapult.org.uk/</t>
  </si>
  <si>
    <t>Satellite Applications Catapult</t>
  </si>
  <si>
    <t>BIS. Further information can be found  https://sa.catapult.org.uk/</t>
  </si>
  <si>
    <t>Offshore Renewable Energy Catapult</t>
  </si>
  <si>
    <t>BIS. Further information can be found   https://ore.catapult.org.uk/</t>
  </si>
  <si>
    <t>Energy Systems Catapult</t>
  </si>
  <si>
    <t>BIS. Further information can be found  at https://es.catapult.org.uk/</t>
  </si>
  <si>
    <t>Other Grand Challenges Fund and World Class Labs projects.</t>
  </si>
  <si>
    <t>This line contains the remainder of the Grand Challenges Fund and World Class Labs funding that has not been accounted for in the above projects.</t>
  </si>
  <si>
    <t>Precision Medicine Catapult</t>
  </si>
  <si>
    <t>Further information can be found  at  https://pm.catapult.org.uk/</t>
  </si>
  <si>
    <t>Medicines Technologies Catapult</t>
  </si>
  <si>
    <t>Further information can be found  at  https://www.catapult.org.uk/medicines-discovery-catapult</t>
  </si>
  <si>
    <t>Semi-conductor Catapult</t>
  </si>
  <si>
    <t>Further information can be found  at  https://www.catapult.org.uk/compound-semiconductor-applications-catapult</t>
  </si>
  <si>
    <t>UNALLOCATED Catapult Spend</t>
  </si>
  <si>
    <t>CP5 Final determination, Network Rail, CP5 Enhancement Plan March 2014. http://www.rail-reg.gov.uk/pr13/publications/final-determination.php</t>
  </si>
  <si>
    <t>The total capital expenditure stated is a summation of the total cost profile provided (from 2015/16 onwards) and does not reflect actual total capital expenditure.</t>
  </si>
  <si>
    <t>Surrey County Council</t>
  </si>
  <si>
    <t>Quest Waste Disposal Project</t>
  </si>
  <si>
    <t xml:space="preserve">The infrastructure consists of an anaerobic digestion (AD) plant and a gasification plant to be developed within a new Eco-Park at Charlton Lane, Shepperton.  </t>
  </si>
  <si>
    <t>WIDP Reporting &amp; http://www.sitasurrey.co.uk/eco-park/proposals</t>
  </si>
  <si>
    <t>Herefordshire &amp; Worcestershire</t>
  </si>
  <si>
    <t>Waste Management Project</t>
  </si>
  <si>
    <t>Integrated contract for municipal waste management services to be provided over a 25-year period including the construction of an Energy from Waste facility.</t>
  </si>
  <si>
    <t>WIDP Reporting &amp; http://www.severnwaste.com/recovery/envirecover-project/</t>
  </si>
  <si>
    <t>Relates to Energy from Waste (EfW) facility in construction at Hartlebury, near Kidderminster. This element of the project is no longer supported by PFI funding. EfW Forecast to start Commissioning 2016 and be fully operational 2017</t>
  </si>
  <si>
    <t>Cornwall</t>
  </si>
  <si>
    <t>Waste Management Procurement</t>
  </si>
  <si>
    <t xml:space="preserve">This is a 33 year semi integrated project for the provision of all waste services (except collection) and provides infrastructure for materials handling, household waste recycling centres (HWRCs), transfer facilities, energy from waste and landfill. </t>
  </si>
  <si>
    <t>WIDP Reporting &amp; http://www.sitacornwall.co.uk/</t>
  </si>
  <si>
    <t>West London Waste Authority</t>
  </si>
  <si>
    <t>SITA, along with its partners Scottish Widows Investment Partners and the Itochu Corp., will design, finance, build and operate the energy-from-waste facility in Severnside, (South Gloucestershire), which will manage up to 300,000 metric tons of residual municipal waste every year.</t>
  </si>
  <si>
    <t>WIDP Reporting &amp; http://www.sita.co.uk/news-and-views/our-plans/severnside</t>
  </si>
  <si>
    <t>South London Waste Partnership</t>
  </si>
  <si>
    <t>The plant forms part of Viridor's 25-year contract with the South London Waste Partnership signed in November 2012.  It is expected that the plant could begin treating waste by around 2017.</t>
  </si>
  <si>
    <t xml:space="preserve">2017/18 </t>
  </si>
  <si>
    <t>WIDP Reporting &amp; http://www.viridor.co.uk/our-developments/beddington-erf/</t>
  </si>
  <si>
    <t>It is not always possible to estimate the scale of the future investment for PPP and merchant schemes for which there is not much detailed cost information available. This is because PPP projects are not obligated to report to WIDP. This makes it difficult to report accurate data.</t>
  </si>
  <si>
    <t>North Yorkshire &amp; City of York</t>
  </si>
  <si>
    <t>The PPP project is being developed by North Yorkshire County Council and City of York Council alongside sponsors AmeyCespa for the construction of and Energy from Waste (EfW) facility.</t>
  </si>
  <si>
    <t>WIDP Reporting &amp; http://www.allertonwasterecoverycentre.co.uk/</t>
  </si>
  <si>
    <t>The project has begun construction. It is a 430,000 tonnes per annum Combined Heat &amp; Power (CHP) Energy from Waste (EfW) facility at Teesside supplied from a rail transfer station at Knowsely in Merseyside.</t>
  </si>
  <si>
    <t>WIDP Reporting &amp; http://www.sita.co.uk/news-and-views/our-plans/knowsley</t>
  </si>
  <si>
    <t>Gloucestershire County Council</t>
  </si>
  <si>
    <t>Gloucestershire County Council Waste Management project</t>
  </si>
  <si>
    <t>The project is an Energy from Waste (efw) facility with a capacity of 190,000 tonnes per annum, to be constructed at the Authority's Javelin Park site just off the M5 in Gloucestershire, by Urbaser/Balfour Beatty.</t>
  </si>
  <si>
    <t xml:space="preserve">2018/19 </t>
  </si>
  <si>
    <t>WIDP Reporting &amp; http://www.ubbgloucestershire.co.uk/</t>
  </si>
  <si>
    <t>Derby City Council and Derbyshire County Council</t>
  </si>
  <si>
    <t>Derbyshire PPP Waste Management Project</t>
  </si>
  <si>
    <t>The new EfW in South Derby is being developed by Derby City Council and Derbyshire County Councils in partnership with Interserve plc and Shanks Group plc. The Waste processing centre will combine recycling capacity with an advanced gasification plant capable of generating power for up to 14,000 homes in the city.</t>
  </si>
  <si>
    <t>http://www.rrsderbyshire.com/</t>
  </si>
  <si>
    <t>Milton Keynes</t>
  </si>
  <si>
    <t>Milton Keynes Waste Management Project</t>
  </si>
  <si>
    <t>The EfW which is being designed, built and operated by AmeyCespa on behalf of Milton Keynes Council. The plant will process non-recyclable and non-hazardous household waste using gasification technology. This waste will be converted into a syngas using partial combustion heat to free hydrogen and carbon. This will produce high temperature steam capable of generating 7MW of electricity. It is expected to be completed in 2016</t>
  </si>
  <si>
    <t>http://www.mkwasterecovery.com/</t>
  </si>
  <si>
    <t>Water and sewerage</t>
  </si>
  <si>
    <t>Projects over £50m</t>
  </si>
  <si>
    <t xml:space="preserve">Bazalgette Tunnel Ltd (also trading as 'Tideway') . </t>
  </si>
  <si>
    <t>Thames Tideway Tunnel Main (Thames Water)</t>
  </si>
  <si>
    <t xml:space="preserve">Construction of a new 25km sewer tunnel. Starting in West London, the main tunnel generally follows the route of the River Thames to Limehouse, where it then continues north-east to Abbey Mills Pumping Station near Stratford. There, it will connect to the Lee Tunnel to transfer the sewage to Beckton Sewage Treatment Works. On 4 June 2014, Ministers made a Specification Notice under the Water Industry (Specified Infrastructure Projects) (English Undertakers) Regulations 2013 requiring Thames Water to procure an independent infrastructure provider to finance and construct the Thames Tideway Tunnel, that would deliver environmental improvements to the River Thames and to bring the UK into compliance with the European Directive.
The Secretaries of State for Environment, Food and Rural Affairs and for Communities and Local Government granted development consent for the Tunnel in September 2014.   Ofwat awarded the licence to finance and deliver the Tunnel to Bazalgette Tunnel Ltd (known as Tideway) and the Secretary of State signed a Government Support Package with Bazalgette Tunnel Ltd in August 2015. This concluded the development, planning and procurement phase of the project.  The project has now moved into the construction phase.
</t>
  </si>
  <si>
    <t>Tideway data is sourced from  Annex A (p99 or 129) of Tideway's  Licence from Ofwat. This is from:  
http://www.ofwat.gov.uk/publication/project-licence-bazalgette-tunnel-limited/ 
http://9208a6bdb79020ec0337-99614e491dc8efff25f017339872a32a.r86.cf3.rackcdn.com/wp-content/uploads/2015/10/lic_lic_baz.pdf 
TWUL financial data is sourced directly from TWUL. 
http://www.thamestidewaytunnel.co.uk/</t>
  </si>
  <si>
    <t>Thames Water Utilities Ltd (TWUL) have solely funded about £893m of the project up to and including financial year 14/15. Since August 2015 the Infrastructure Provider 'Tideway' has subsequently funded and will continue to fund the majority of the project (overall £3.144Bn Capital expenditure). TWUL's financial interests will continue throughout the project following its continued construction programme to integrate the Tideway Tunnel and the existing network (overall £1.019bn capital expenditure
Date in Service of 2023 relates to the construction of Tunnel by Dec 2023, with system acceptance by Dec 2027.
-£350m figure in 2023/24, reflects proposed land/property sales by TWUL</t>
  </si>
  <si>
    <t>AMP6</t>
  </si>
  <si>
    <t>Anglian Water</t>
  </si>
  <si>
    <t>Anglian Water: Water Service AMP6</t>
  </si>
  <si>
    <t>Maintenance and improvements to water supply infrastructure</t>
  </si>
  <si>
    <t>http://www.ofwat.gov.uk/pricereview/pr14/finaldet/</t>
  </si>
  <si>
    <t>Anglian Water: Sewage Service AMP6</t>
  </si>
  <si>
    <t>Maintenance and improvements to wastewater  infrastructure</t>
  </si>
  <si>
    <t>Dwr Cymru Water</t>
  </si>
  <si>
    <t>Dwr Cymru Water: Water Service AMP6</t>
  </si>
  <si>
    <t>Dwr Cymru Water: Sewage Service AMP6</t>
  </si>
  <si>
    <t>Northumbrian Water</t>
  </si>
  <si>
    <t>Nothumbrian Water: Water Service AMP6</t>
  </si>
  <si>
    <t>Nothumbrian Water: Sewage Service AMP6</t>
  </si>
  <si>
    <t>Severn Trent Water</t>
  </si>
  <si>
    <t>Severn Trent Water: Water Service AMP6</t>
  </si>
  <si>
    <t>Severn Trent Water: Sewage Service AMP6</t>
  </si>
  <si>
    <t>South  West Water</t>
  </si>
  <si>
    <t>South  West Water: Water Service AMP6</t>
  </si>
  <si>
    <t>South  West Water: Sewage Service AMP6</t>
  </si>
  <si>
    <t>Southern Water</t>
  </si>
  <si>
    <t>Southern Water: Water Service AMP6</t>
  </si>
  <si>
    <t>Southern Water: Sewage Service AMP6</t>
  </si>
  <si>
    <t>Thames Water</t>
  </si>
  <si>
    <t>Thames Water: Water Service AMP6</t>
  </si>
  <si>
    <t>Thames Water: Sewage Service AMP6</t>
  </si>
  <si>
    <t>United Utilities Water</t>
  </si>
  <si>
    <t>United Utilities Water: Water Service AMP6</t>
  </si>
  <si>
    <t>United Water: Sewage Service AMP6</t>
  </si>
  <si>
    <t>Wessex Water</t>
  </si>
  <si>
    <t>Wessex Water: Water Service AMP6</t>
  </si>
  <si>
    <t>Wessex Water: Sewage Service AMP6</t>
  </si>
  <si>
    <t>Yorkshire Water</t>
  </si>
  <si>
    <t>Yorkshire Water: Water Service AMP6</t>
  </si>
  <si>
    <t>Yorkshire Water: Sewage Service AMP6</t>
  </si>
  <si>
    <t>Affinity Water</t>
  </si>
  <si>
    <t>Affinity Water: Water Service AMP6</t>
  </si>
  <si>
    <t>Bournemouth Water</t>
  </si>
  <si>
    <t>Bournemouth Water: Water Service AMP6</t>
  </si>
  <si>
    <t>Bristol Water</t>
  </si>
  <si>
    <t>Bristol Water: Water Service AMP6</t>
  </si>
  <si>
    <t>Dee Valley</t>
  </si>
  <si>
    <t>Dee Valley Water: Water Service AMP6</t>
  </si>
  <si>
    <t>Portsmouth Water</t>
  </si>
  <si>
    <t>Portsmouth Water: Water Service AMP6</t>
  </si>
  <si>
    <t>South East Water</t>
  </si>
  <si>
    <t>South East Water: Water Service AMP6</t>
  </si>
  <si>
    <t>South Staffordshire Water</t>
  </si>
  <si>
    <t>South Staffordshire Water: Water Service AMP6</t>
  </si>
  <si>
    <t>Sutton &amp; East Surrey Water</t>
  </si>
  <si>
    <t>Sutton &amp; East Surrey Water: Water Service AMP6</t>
  </si>
  <si>
    <t>Referred to within NIDP Table 15.A as European Rail Traffic management System</t>
  </si>
  <si>
    <t>Race Bank</t>
  </si>
  <si>
    <t>Eon</t>
  </si>
  <si>
    <t>Rampion</t>
  </si>
  <si>
    <t>Statoil</t>
  </si>
  <si>
    <t>Hywind Scotland Pilot Park</t>
  </si>
  <si>
    <t xml:space="preserve">Additional Expenditure Electricity Transmission </t>
  </si>
  <si>
    <t>DECC - figures consistent with EIR July 2014 and EIR on Networks December 2014</t>
  </si>
  <si>
    <t>Balanced Electricity Transmission Figures to DECC's investment estimate (2012 prices) which is consistent with EIR July 2014. 
Figures were provided in 2012 prices, but we have assumed 2012/13 prices for the deflation. DECC balancing line has been averaged and flat lined across respective years.</t>
  </si>
  <si>
    <t>Priority Investment? (Yes/No)</t>
  </si>
  <si>
    <t>Deflator calcs</t>
  </si>
  <si>
    <t>Choice</t>
  </si>
  <si>
    <t>NIP 2014</t>
  </si>
  <si>
    <t>Deflator Year</t>
  </si>
  <si>
    <t>2005/06</t>
  </si>
  <si>
    <t>2006/07</t>
  </si>
  <si>
    <t>2007/08</t>
  </si>
  <si>
    <t>2010/11</t>
  </si>
  <si>
    <t>NIP 2016: 2014/15 base</t>
  </si>
  <si>
    <t>VALUES FOR INDEX FORMULA</t>
  </si>
  <si>
    <t>Source: https://www.gov.uk/government/statistics/gdp-deflators-at-market-prices-and-money-gdp-december-2015-quarterly-national-accounts</t>
  </si>
  <si>
    <t>GDP DEFLATORS AT MARKET PRICES, AND MONEY GDP</t>
  </si>
  <si>
    <t>Changes to National Accounts and Their Impact on GDP:</t>
  </si>
  <si>
    <t>The link below explains how changes to National Accounts methodologies this September will impact upon a number of Office for 'National Statistics (ONS) outputs, including GDP:</t>
  </si>
  <si>
    <t>http://www.ons.gov.uk/ons/guide-method/method-quality/specific/economy/national-accounts/changes-to-national-accounts/index.html</t>
  </si>
  <si>
    <r>
      <t>Outturn data are the latest National Accounts figures from ONS -</t>
    </r>
    <r>
      <rPr>
        <b/>
        <sz val="11"/>
        <color theme="1"/>
        <rFont val="Calibri"/>
        <family val="2"/>
        <scheme val="minor"/>
      </rPr>
      <t xml:space="preserve"> last updated 23 December 2015.</t>
    </r>
  </si>
  <si>
    <r>
      <t>Forecast data are consistent with OBR Autumn Statement data</t>
    </r>
    <r>
      <rPr>
        <b/>
        <sz val="11"/>
        <color theme="1"/>
        <rFont val="Calibri"/>
        <family val="2"/>
        <scheme val="minor"/>
      </rPr>
      <t xml:space="preserve"> 25 November 2015</t>
    </r>
  </si>
  <si>
    <t>Financial year</t>
  </si>
  <si>
    <t>Calendar year</t>
  </si>
  <si>
    <t xml:space="preserve">GDP deflator at market prices </t>
  </si>
  <si>
    <t>Money GDP (3), (4)</t>
  </si>
  <si>
    <t>Money GDP (3)</t>
  </si>
  <si>
    <t>2014-15 = 100</t>
  </si>
  <si>
    <t>per cent change on previous year</t>
  </si>
  <si>
    <t>Cash £ million
Non-Season-ally Adjusted</t>
  </si>
  <si>
    <t>Cash £ million
Seasonally Adjusted</t>
  </si>
  <si>
    <t>2014 = 100</t>
  </si>
  <si>
    <t>Cash £ million
Non-Seasonally Adjusted</t>
  </si>
  <si>
    <t>1955-56</t>
  </si>
  <si>
    <t>1956-57</t>
  </si>
  <si>
    <t>1957-58</t>
  </si>
  <si>
    <t>1958-59</t>
  </si>
  <si>
    <t>1959-60</t>
  </si>
  <si>
    <t>1960-61</t>
  </si>
  <si>
    <t>1961-62</t>
  </si>
  <si>
    <t>1962-63</t>
  </si>
  <si>
    <t>1963-64</t>
  </si>
  <si>
    <t>1964-65</t>
  </si>
  <si>
    <t>1965-66</t>
  </si>
  <si>
    <t>1966-67</t>
  </si>
  <si>
    <t>1967-68</t>
  </si>
  <si>
    <t>1968-69</t>
  </si>
  <si>
    <t>1969-70</t>
  </si>
  <si>
    <t>1970-71</t>
  </si>
  <si>
    <t>1971-72</t>
  </si>
  <si>
    <t>1972-73</t>
  </si>
  <si>
    <t>1973-74</t>
  </si>
  <si>
    <t>1974-75</t>
  </si>
  <si>
    <t>1975-76</t>
  </si>
  <si>
    <t>1976-77</t>
  </si>
  <si>
    <t>1977-78</t>
  </si>
  <si>
    <t>1978-79</t>
  </si>
  <si>
    <t>1979-80</t>
  </si>
  <si>
    <t>1980-81</t>
  </si>
  <si>
    <t>1981-82</t>
  </si>
  <si>
    <t>1982-83</t>
  </si>
  <si>
    <t>1983-84</t>
  </si>
  <si>
    <t>1984-85</t>
  </si>
  <si>
    <t>1985-86</t>
  </si>
  <si>
    <t>1986-87</t>
  </si>
  <si>
    <t>1987-88</t>
  </si>
  <si>
    <t>1988-89</t>
  </si>
  <si>
    <t>1989-90</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</si>
  <si>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</si>
  <si>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</si>
  <si>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</si>
  <si>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</si>
  <si>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</si>
  <si>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</si>
  <si>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</si>
  <si>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</si>
  <si>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</si>
  <si>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</si>
  <si>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</si>
  <si>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</si>
  <si>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</si>
  <si>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</si>
  <si>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</si>
  <si>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</si>
  <si>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</si>
  <si>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</si>
  <si>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</si>
  <si>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</si>
  <si>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</si>
  <si>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</si>
  <si>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</si>
  <si>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</si>
  <si>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</si>
  <si>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 (1), (2)</t>
  </si>
  <si>
    <t>2015 (1), (2)</t>
  </si>
  <si>
    <t>-</t>
  </si>
  <si>
    <t>2016-17 (1), (2)</t>
  </si>
  <si>
    <t>2016 (1), (2)</t>
  </si>
  <si>
    <t>2017-18 (1), (2)</t>
  </si>
  <si>
    <t>2017 (1), (2)</t>
  </si>
  <si>
    <t>2018-19 (1), (2)</t>
  </si>
  <si>
    <t>2018 (1), (2)</t>
  </si>
  <si>
    <t>2019-20 (1), (2)</t>
  </si>
  <si>
    <t>2019 (1), (2)</t>
  </si>
  <si>
    <t>2020-21 (1), (2)</t>
  </si>
  <si>
    <t>2020 (1), (2)</t>
  </si>
  <si>
    <t>Sources and footnotes:</t>
  </si>
  <si>
    <t>GDP Deflator:</t>
  </si>
  <si>
    <t>Financial years 1955-56 to 2014-15 taken from ONS series L8GG in Table N.</t>
  </si>
  <si>
    <t>http://www.ons.gov.uk/ons/rel/naa2/quarterly-national-accounts/q3-2015/rft-10---data-tables.xls</t>
  </si>
  <si>
    <t>Calendar years 1955 to 2014 taken from ONS series MNF2 in Table O.</t>
  </si>
  <si>
    <t>For years 2015-16 to 2020-21 (2015 to 2020): taken from Office for Budgetary Responsibility (OBR) forecasts for GDP deflator increases as of the November 2015 Autumn Statement</t>
  </si>
  <si>
    <t>Money GDP:</t>
  </si>
  <si>
    <t>For years 1955-56 to 2014-15 (1955 to 2014): ONS data for money GDP (not seasonally adjusted, BKTL)</t>
  </si>
  <si>
    <t>http://www.ons.gov.uk/ons/datasets-and-tables/downloads/csv.csv?dataset=ukea</t>
  </si>
  <si>
    <t>For years 1955-56 to 2014-15: ONS data for money GDP (seasonally adjusted, YBHA)</t>
  </si>
  <si>
    <t>For years 2015-16 to 2020-21 (2015 to 2020): OBR forecasts for money GDP as of the November 2015 Autumn Statement</t>
  </si>
  <si>
    <t>Footnotes:</t>
  </si>
  <si>
    <t>For years 2015-16 to 2020-21 (2015 to 2020), this presentation only shows percentage changes in line with OBR data as of the November 2015 Autumn Statement.</t>
  </si>
  <si>
    <t>For years 2015-16 to 2020-21 (2015 to 2020), money GDP forecasts from the OBR as of the November 2015 Autumn Statement rounded to nearest £100 million.</t>
  </si>
  <si>
    <t>Non-Seasonally adjusted money GDP (BKTL) from 1955-56 to 2014-15 (1955 to 2014) consistent with United Kingdom Economic Accounts Q3 2015 published on 23rd December 2015.</t>
  </si>
  <si>
    <t>Seasonally adjusted money GDP (YBHA) from 1955-56 to 2014-15 consistent with United Kingdom Economic Accounts Q3 2015 published on 23rd December 2015.</t>
  </si>
  <si>
    <t xml:space="preserve">For further information and the 'User's Guide' to these series, please visit the following page on the GOV.UK website at: </t>
  </si>
  <si>
    <t>https://www.gov.uk/government/publications/gross-domestic-product-gdp-deflators-user-guide</t>
  </si>
  <si>
    <t xml:space="preserve">For practical examples of how to use the GDP deflator series, please visit the following page on the GOV.UK website at: </t>
  </si>
  <si>
    <t>https://www.gov.uk/government/publications/how-to-use-the-gdp-deflator-series-practical-examples</t>
  </si>
  <si>
    <t>The overall pipeline is not a statement of need or a commitment to undertake all of the projects shown. All of the publicly funded elements of the infrastructure pipeline represent announced government projects. It provides a strategic overview of the level of public and private infrastructure investment planned to 2021 and beyond (though in sectors such as energy, ports and waste, the decision to go ahead with individual projects will be determined by the market).</t>
  </si>
  <si>
    <t>Data for electricity generation has been drawn from DECC, National Grid TEC register, Renewable Energy Planning Database (REPD), Renewable UK Offshore Wind Project Timelines, Developer websites and HM Treasury estimates. Cost profiles are based on DECC's most up to date levelised cost data for each technology and market intelligence on proportion of projects that are constructed. The relative levels of investment between technologies is subject to market forces and therefore figures are indicative of potential investment in each technology and are not a forecast of actual investment. Projects are named where construction has started or where there is an investment contract or other commitment to proceed – recent CfD contracts are included. Other anticipated spend is aggregated. Completion dates are as TEC database or other publically stated dates including Renewable UK Offshore Wind Project Timelines. Start dates are generally modelled using LCOE project durations. Post-2020 spend represents an illustrative investment profile, consistent with overall deployment under the EMR Delivery Plan scenarios. The evolution of actual deployment for various technologies over this period will depend on cost reductions, support levels and other factors.</t>
  </si>
  <si>
    <t xml:space="preserve">Profiles provided relate to Local Growth Fund contributions only which may only be a minor contributor to the overall cost of the scheme as funding can also be provided from other public or private sources. 
Where information is available, schemes with Total Capital costs of more than £50m are included as line items.
With the Local Growth Funding allocated to Transport:  Lines associated to regions relates to confirmed schemes with Total capex spend less than £50m.  </t>
  </si>
  <si>
    <r>
      <t xml:space="preserve">There are several significant schemes at proposal/concept stage of development that have </t>
    </r>
    <r>
      <rPr>
        <u/>
        <sz val="12"/>
        <color theme="1"/>
        <rFont val="Calibri Light"/>
        <family val="2"/>
      </rPr>
      <t>not</t>
    </r>
    <r>
      <rPr>
        <sz val="12"/>
        <color theme="1"/>
        <rFont val="Calibri Light"/>
        <family val="2"/>
      </rPr>
      <t xml:space="preserve"> been included within the pipeline. As these proposals progress in maturity, they will be included within the pipeline. Examples include:
• South East Airport Capacity – Government review of Davies Commission findings
• Bakerloo line extension
There are several schemes at proposal/concept stage of development that </t>
    </r>
    <r>
      <rPr>
        <u/>
        <sz val="12"/>
        <color theme="1"/>
        <rFont val="Calibri Light"/>
        <family val="2"/>
      </rPr>
      <t>have</t>
    </r>
    <r>
      <rPr>
        <sz val="12"/>
        <color theme="1"/>
        <rFont val="Calibri Light"/>
        <family val="2"/>
      </rPr>
      <t xml:space="preserve">  been included within the pipeline listing following announcements at Budget 2016, but the values do not contribute towards the overall pipeline value as no profile is currently available. Examples include:
• Crossrail 2 (funding for development work but not included in the overall pipeline figure)
• Northern Rail Improvements 
• Ipswich &amp; Lowestoft River crossings 
• Northern Roads Improvement
• £700m of additional flood defence only schemes with a full profile have been included.
</t>
    </r>
  </si>
  <si>
    <t>Economic Infrastructure Investment Total</t>
  </si>
  <si>
    <t>National Infrastructure Pipeline Spreadsheet</t>
  </si>
  <si>
    <t>The pipeline is based on unaudited administrative data and should not be considered as national statistics or as official statistics. The data are owned by Departments, Local Authorities or Companies that provided it.  Anyone using the pipeline data does so at their own risk and no responsibility is accepted by HM Government for any loss or liability which may arise from such use directly or indirectly.  In preparing and collating this National Infrastructure Pipeline, commercially sensitive information has been removed for reasons of confidentiality.</t>
  </si>
  <si>
    <t>M4 J3 - J12 Smart Motorway</t>
  </si>
  <si>
    <t>700Mhz Spectrum: BBC, Arqiva, SDN, D3&amp;4, Comux, NI Mux, PMSE Users</t>
  </si>
  <si>
    <t>Asset Ownership (Public/Private)</t>
  </si>
  <si>
    <t xml:space="preserve">New crossing to reduce congestion at the Blackwall Tunnel, and improve the reliability and resilience of the wider road network. The new crossing will link the Greenwich Peninsula and Silvertown. </t>
  </si>
  <si>
    <t>A new Research Partnership Investment Fund</t>
  </si>
  <si>
    <t>LGF allocation to LA Majors, announced at SR15</t>
  </si>
  <si>
    <t xml:space="preserve">1 (Multiple) </t>
  </si>
  <si>
    <t>The Quadram Institute - Centre for Food and Health</t>
  </si>
  <si>
    <t>Merseyside Recycling &amp; Waste Authority</t>
  </si>
  <si>
    <t>Other Rail &amp; Underground, including track, legacy signalling and train assets, lifts, escalators, station asset renewal, the Tube reliability programme and centrally-held contingency and over-programming</t>
  </si>
  <si>
    <t>Scheme to increase the capacity of the River Thames between Datchet and Teddington locks and reduce the flood risk in Windsor and Maidenhead, Spelthorne, Runny meade, Elmsbridge, Kingston upon Thames and Richmond.</t>
  </si>
  <si>
    <t>Social Infrastructure Investment Total</t>
  </si>
  <si>
    <t>Spring 2016 National Infrastructure Pipeline (constant 2014/15 prices)</t>
  </si>
  <si>
    <t xml:space="preserve">Data for electricity generation has been drawn from DECC, National Grid TEC register, Renewable Energy Planning Database (REPD), Renewable UK Offshore Wind Project Timelines, Developer websites and HM Treasury estimates. </t>
  </si>
  <si>
    <t>Cost profiles are based on DECC's most up to date levelised cost data for each technology and market intelligence on proportion of projects that are constructed. The relative levels of investment between technologies is subject to market forces and therefore figures are indicative of potential investment in each technology and are not a forecast of actual investment</t>
  </si>
  <si>
    <t>DECC http://grainlng.com/news/grain-lng-to-offer-uk-first-ship-reload-service.html   http://www2.nationalgrid.com/UK/Industry-information/Future-of-Energy/Gas-Ten-Year-Statement/
(Appendix5)</t>
  </si>
  <si>
    <t>DECC http://www2.nationalgrid.com/UK/Industry-information/Future-of-Energy/Gas-Ten-Year-Statement/
(Appendix5)</t>
  </si>
  <si>
    <t>DECC http://www.kgsp.co.uk/</t>
  </si>
  <si>
    <t>Figures in line with DECC's latest estimates</t>
  </si>
  <si>
    <t>Oil &amp; Gas Authority</t>
  </si>
  <si>
    <t>Consistent with March 2016 Economic Fiscal Outlook 2016 - Figures provided are for calendar years rather than fiscal years. Base year is 2015.</t>
  </si>
  <si>
    <t xml:space="preserve">Figures included within the pipeline relate to the SR15 spend to 2020/21 and the post 2020/21 rolling stock costs. 
The pipeline includes the full value of the HS2 Programme, with the spend profile included through to 2021. Spend post this date is not deflated.
</t>
  </si>
  <si>
    <t>2014 estimate and are currently being revised.</t>
  </si>
  <si>
    <t>Project Lightning</t>
  </si>
  <si>
    <t>The pipeline excludes all completed projects. However, Highways England (HE) defines 'completed' projects as those where the road is open for Traffic. In some instances there may still be some residual work being completed at a capital cost to the project e.g. landscaping or residual land compensatory payments.
HE Major profiles relate to the nominal amount of funding provided for the scheme in any given year. Funding available for individual schemes may vary as schemes progress through development stages and their capital costs are confirmed, with projects and programmes managed to ensure that the total capital requirements remain within the agreed funding envelope.
The balancing line for HE Majors includes Road Investment Strategy Projects, locations where smart motorways applications will be applied and are being developed for delivery as a programme post 2015 together with a suite of conventional improvements which are also being developed for delivery post 2015.  Funding has yet to be allocated to individual schemes.
Project and programme schedules and costs are being worked with the majority of delivery expected between 2015 and 2021.  The profile represents the nominal funding provide to develop these projects and programmes together with any further schemes that might be announced in the future.
RIS 1 projects have been included and profiled, and a balancing line has been included for the final year of RIS1.</t>
  </si>
  <si>
    <t>The Rail investment have been replanned as part of the CP5 Review, led by Sir Peter Hendy, the Network Rail Chairman. This review completed consultation on 18th March 2016 and the responses are being analysed. Rail enhancement projects therefore do not have individual cost profiles. The full project list, as published in the Enhancements Delivery Plan (http://www.networkrail.co.uk/enhancements-delivery-plan-update.pdf), has been included without cost profiles. The spend profiles have been aggregated to single line items for enhancements (CP5 and CP6 to 2021)  and also for maintenance &amp; renewals (CP5 and CP6 to 2021) based on OBR forecasts. Regional spend has been assumed on prior allocations and in some instances an approximation of location has been made based on where the majority of works are taking place.</t>
  </si>
  <si>
    <t>Cost profiles are based on DECC's most up to date levelised cost data for each technology and market intelligence on proportion of projects that are constructed. The relative levels of investment between technologies is subject to market forces and therefore figures are indicative of potential investment in each technology and are not a forecast of actual investment. Base year is 2012.</t>
  </si>
  <si>
    <r>
      <rPr>
        <b/>
        <sz val="9"/>
        <color theme="1"/>
        <rFont val="Calibri Light"/>
        <family val="2"/>
      </rPr>
      <t xml:space="preserve">Notes: </t>
    </r>
    <r>
      <rPr>
        <sz val="9"/>
        <color theme="1"/>
        <rFont val="Calibri Light"/>
        <family val="2"/>
      </rPr>
      <t xml:space="preserve">
All Figures are at constant 14/15 prices with the exception of HS2 where the post 2021 spend has not been deflated, as there is no currently available profile.
Indexation data can be found on separate "Deflator calcs spring 2016" tab
Deflated value of HInkley Point C has been corrected to £16,581.3m (2014/15 prices) following an adjustment to the indexation.
</t>
    </r>
  </si>
</sst>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quot;£&quot;#,##0.0"/>
    <numFmt numFmtId="165" formatCode="_-* #,##0.0_-;\-* #,##0.0_-;_-* &quot;-&quot;??_-;_-@_-"/>
    <numFmt numFmtId="166" formatCode="&quot;£&quot;#,##0.00"/>
    <numFmt numFmtId="167" formatCode="#,##0.0"/>
    <numFmt numFmtId="168" formatCode="0.0"/>
  </numFmts>
  <fonts count="38" x14ac:knownFonts="1">
    <font>
      <sz val="11"/>
      <color theme="1"/>
      <name val="Calibri"/>
      <family val="2"/>
      <scheme val="minor"/>
    </font>
    <font>
      <sz val="11"/>
      <color theme="1"/>
      <name val="Calibri"/>
      <family val="2"/>
      <scheme val="minor"/>
    </font>
    <font>
      <b/>
      <sz val="11"/>
      <color theme="1"/>
      <name val="Calibri"/>
      <family val="2"/>
      <scheme val="minor"/>
    </font>
    <font>
      <b/>
      <sz val="18"/>
      <color rgb="FFFF0000"/>
      <name val="Cambria"/>
      <family val="2"/>
      <scheme val="major"/>
    </font>
    <font>
      <sz val="11"/>
      <color theme="1"/>
      <name val="Cambria"/>
      <family val="2"/>
      <scheme val="major"/>
    </font>
    <font>
      <sz val="11"/>
      <color rgb="FFFF0000"/>
      <name val="Cambria"/>
      <family val="2"/>
      <scheme val="major"/>
    </font>
    <font>
      <sz val="14"/>
      <color theme="1"/>
      <name val="Cambria"/>
      <family val="2"/>
      <scheme val="major"/>
    </font>
    <font>
      <sz val="14"/>
      <name val="Cambria"/>
      <family val="2"/>
      <scheme val="major"/>
    </font>
    <font>
      <u/>
      <sz val="10"/>
      <color theme="10"/>
      <name val="Calibri"/>
      <family val="2"/>
    </font>
    <font>
      <u/>
      <sz val="14"/>
      <color theme="10"/>
      <name val="Cambria"/>
      <family val="2"/>
      <scheme val="major"/>
    </font>
    <font>
      <i/>
      <sz val="11"/>
      <color rgb="FFFF0000"/>
      <name val="Cambria"/>
      <family val="2"/>
      <scheme val="major"/>
    </font>
    <font>
      <sz val="11"/>
      <name val="Calibri Light"/>
      <family val="2"/>
    </font>
    <font>
      <b/>
      <sz val="11"/>
      <name val="Calibri Light"/>
      <family val="2"/>
    </font>
    <font>
      <sz val="6"/>
      <name val="Calibri Light"/>
      <family val="2"/>
    </font>
    <font>
      <sz val="9"/>
      <name val="Calibri Light"/>
      <family val="2"/>
    </font>
    <font>
      <sz val="11"/>
      <color rgb="FF000000"/>
      <name val="Calibri Light"/>
      <family val="2"/>
    </font>
    <font>
      <sz val="6"/>
      <color rgb="FF000000"/>
      <name val="Calibri Light"/>
      <family val="2"/>
    </font>
    <font>
      <strike/>
      <sz val="12"/>
      <name val="Calibri Light"/>
      <family val="2"/>
    </font>
    <font>
      <b/>
      <sz val="10"/>
      <name val="Calibri"/>
      <family val="2"/>
      <scheme val="minor"/>
    </font>
    <font>
      <b/>
      <sz val="10"/>
      <color theme="0"/>
      <name val="Calibri"/>
      <family val="2"/>
      <scheme val="minor"/>
    </font>
    <font>
      <sz val="10"/>
      <name val="Arial"/>
      <family val="2"/>
    </font>
    <font>
      <sz val="11"/>
      <name val="Calibri"/>
      <family val="2"/>
      <scheme val="minor"/>
    </font>
    <font>
      <b/>
      <sz val="11"/>
      <name val="Calibri"/>
      <family val="2"/>
      <scheme val="minor"/>
    </font>
    <font>
      <i/>
      <sz val="11"/>
      <color theme="1"/>
      <name val="Calibri"/>
      <family val="2"/>
      <scheme val="minor"/>
    </font>
    <font>
      <b/>
      <u/>
      <sz val="11"/>
      <name val="Calibri"/>
      <family val="2"/>
      <scheme val="minor"/>
    </font>
    <font>
      <u/>
      <sz val="10"/>
      <color indexed="12"/>
      <name val="Arial"/>
      <family val="2"/>
    </font>
    <font>
      <u/>
      <sz val="11"/>
      <color indexed="12"/>
      <name val="Calibri"/>
      <family val="2"/>
      <scheme val="minor"/>
    </font>
    <font>
      <b/>
      <sz val="14"/>
      <color theme="1"/>
      <name val="Calibri Light"/>
      <family val="2"/>
    </font>
    <font>
      <sz val="6"/>
      <color theme="1"/>
      <name val="Calibri Light"/>
      <family val="2"/>
    </font>
    <font>
      <b/>
      <sz val="11"/>
      <color theme="1"/>
      <name val="Calibri Light"/>
      <family val="2"/>
    </font>
    <font>
      <sz val="9"/>
      <color theme="1"/>
      <name val="Calibri Light"/>
      <family val="2"/>
    </font>
    <font>
      <sz val="11"/>
      <color theme="1"/>
      <name val="Calibri Light"/>
      <family val="2"/>
    </font>
    <font>
      <b/>
      <sz val="16"/>
      <color theme="1"/>
      <name val="Calibri Light"/>
      <family val="2"/>
    </font>
    <font>
      <sz val="4"/>
      <color theme="1"/>
      <name val="Calibri Light"/>
      <family val="2"/>
    </font>
    <font>
      <b/>
      <sz val="12"/>
      <color theme="1"/>
      <name val="Calibri Light"/>
      <family val="2"/>
    </font>
    <font>
      <sz val="12"/>
      <color theme="1"/>
      <name val="Calibri Light"/>
      <family val="2"/>
    </font>
    <font>
      <u/>
      <sz val="12"/>
      <color theme="1"/>
      <name val="Calibri Light"/>
      <family val="2"/>
    </font>
    <font>
      <b/>
      <sz val="9"/>
      <color theme="1"/>
      <name val="Calibri Light"/>
      <family val="2"/>
    </font>
  </fonts>
  <fills count="8">
    <fill>
      <patternFill patternType="none"/>
    </fill>
    <fill>
      <patternFill patternType="gray125"/>
    </fill>
    <fill>
      <patternFill patternType="solid">
        <fgColor theme="4" tint="0.39997558519241921"/>
        <bgColor rgb="FFC0C0C0"/>
      </patternFill>
    </fill>
    <fill>
      <patternFill patternType="solid">
        <fgColor theme="5" tint="-0.249977111117893"/>
        <bgColor rgb="FFC0C0C0"/>
      </patternFill>
    </fill>
    <fill>
      <patternFill patternType="solid">
        <fgColor rgb="FFFFC000"/>
        <bgColor rgb="FFC0C0C0"/>
      </patternFill>
    </fill>
    <fill>
      <patternFill patternType="solid">
        <fgColor theme="9" tint="0.59999389629810485"/>
        <bgColor indexed="64"/>
      </patternFill>
    </fill>
    <fill>
      <patternFill patternType="solid">
        <fgColor theme="8" tint="0.59999389629810485"/>
        <bgColor indexed="64"/>
      </patternFill>
    </fill>
    <fill>
      <patternFill patternType="solid">
        <fgColor theme="6" tint="0.59999389629810485"/>
        <bgColor indexed="64"/>
      </patternFill>
    </fill>
  </fills>
  <borders count="24">
    <border>
      <left/>
      <right/>
      <top/>
      <bottom/>
      <diagonal/>
    </border>
    <border>
      <left style="thick">
        <color rgb="FF595959"/>
      </left>
      <right style="hair">
        <color rgb="FF595959"/>
      </right>
      <top style="thick">
        <color rgb="FF595959"/>
      </top>
      <bottom style="hair">
        <color rgb="FF595959"/>
      </bottom>
      <diagonal/>
    </border>
    <border>
      <left style="hair">
        <color rgb="FF595959"/>
      </left>
      <right style="hair">
        <color rgb="FF595959"/>
      </right>
      <top style="thick">
        <color rgb="FF595959"/>
      </top>
      <bottom style="hair">
        <color rgb="FF595959"/>
      </bottom>
      <diagonal/>
    </border>
    <border>
      <left style="hair">
        <color rgb="FF595959"/>
      </left>
      <right style="thick">
        <color rgb="FF595959"/>
      </right>
      <top style="thick">
        <color rgb="FF595959"/>
      </top>
      <bottom style="hair">
        <color rgb="FF595959"/>
      </bottom>
      <diagonal/>
    </border>
    <border>
      <left style="thick">
        <color rgb="FF595959"/>
      </left>
      <right style="hair">
        <color rgb="FF595959"/>
      </right>
      <top style="hair">
        <color rgb="FF595959"/>
      </top>
      <bottom style="hair">
        <color rgb="FF595959"/>
      </bottom>
      <diagonal/>
    </border>
    <border>
      <left style="hair">
        <color rgb="FF595959"/>
      </left>
      <right style="hair">
        <color rgb="FF595959"/>
      </right>
      <top style="hair">
        <color rgb="FF595959"/>
      </top>
      <bottom style="hair">
        <color rgb="FF595959"/>
      </bottom>
      <diagonal/>
    </border>
    <border>
      <left style="hair">
        <color rgb="FF595959"/>
      </left>
      <right style="thick">
        <color rgb="FF595959"/>
      </right>
      <top style="hair">
        <color rgb="FF595959"/>
      </top>
      <bottom style="hair">
        <color rgb="FF595959"/>
      </bottom>
      <diagonal/>
    </border>
    <border>
      <left style="thick">
        <color rgb="FF595959"/>
      </left>
      <right style="hair">
        <color rgb="FF595959"/>
      </right>
      <top style="hair">
        <color rgb="FF595959"/>
      </top>
      <bottom style="thick">
        <color rgb="FF595959"/>
      </bottom>
      <diagonal/>
    </border>
    <border>
      <left style="hair">
        <color rgb="FF595959"/>
      </left>
      <right style="hair">
        <color rgb="FF595959"/>
      </right>
      <top style="hair">
        <color rgb="FF595959"/>
      </top>
      <bottom style="thick">
        <color rgb="FF595959"/>
      </bottom>
      <diagonal/>
    </border>
    <border>
      <left style="hair">
        <color rgb="FF595959"/>
      </left>
      <right style="thick">
        <color rgb="FF595959"/>
      </right>
      <top style="hair">
        <color rgb="FF595959"/>
      </top>
      <bottom style="thick">
        <color rgb="FF595959"/>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6">
    <xf numFmtId="0" fontId="0" fillId="0" borderId="0"/>
    <xf numFmtId="43" fontId="1" fillId="0" borderId="0" applyFont="0" applyFill="0" applyBorder="0" applyAlignment="0" applyProtection="0"/>
    <xf numFmtId="0" fontId="8" fillId="0" borderId="0" applyNumberFormat="0" applyFill="0" applyBorder="0" applyAlignment="0" applyProtection="0">
      <alignment vertical="top"/>
      <protection locked="0"/>
    </xf>
    <xf numFmtId="0" fontId="20" fillId="0" borderId="0"/>
    <xf numFmtId="0" fontId="20" fillId="0" borderId="0"/>
    <xf numFmtId="0" fontId="25" fillId="0" borderId="0" applyNumberFormat="0" applyFill="0" applyBorder="0" applyAlignment="0" applyProtection="0">
      <alignment vertical="top"/>
      <protection locked="0"/>
    </xf>
  </cellStyleXfs>
  <cellXfs count="114">
    <xf numFmtId="0" fontId="0" fillId="0" borderId="0" xfId="0"/>
    <xf numFmtId="0" fontId="3" fillId="0" borderId="0" xfId="0" applyFont="1" applyAlignment="1">
      <alignment horizontal="center" vertical="center" wrapText="1"/>
    </xf>
    <xf numFmtId="0" fontId="4" fillId="0" borderId="0" xfId="0" applyFont="1" applyAlignment="1">
      <alignment vertical="center"/>
    </xf>
    <xf numFmtId="0" fontId="9" fillId="0" borderId="0" xfId="2" applyFont="1" applyAlignment="1" applyProtection="1">
      <alignment horizontal="center" vertical="center"/>
    </xf>
    <xf numFmtId="0" fontId="10" fillId="0" borderId="0" xfId="0" applyFont="1" applyAlignment="1">
      <alignment vertical="center"/>
    </xf>
    <xf numFmtId="0" fontId="11" fillId="0" borderId="0" xfId="0" applyFont="1" applyFill="1" applyBorder="1" applyAlignment="1">
      <alignment horizontal="center" vertical="center"/>
    </xf>
    <xf numFmtId="0" fontId="11" fillId="0" borderId="0" xfId="0" applyFont="1" applyFill="1" applyBorder="1" applyAlignment="1">
      <alignment vertical="center"/>
    </xf>
    <xf numFmtId="0" fontId="12" fillId="0" borderId="0" xfId="0" applyFont="1" applyFill="1" applyBorder="1" applyAlignment="1">
      <alignment vertical="center"/>
    </xf>
    <xf numFmtId="0" fontId="13" fillId="0" borderId="0" xfId="0" applyFont="1" applyFill="1" applyBorder="1" applyAlignment="1">
      <alignment vertical="center"/>
    </xf>
    <xf numFmtId="0" fontId="13" fillId="0" borderId="0" xfId="0" applyFont="1" applyFill="1" applyBorder="1" applyAlignment="1">
      <alignment horizontal="center" vertical="center"/>
    </xf>
    <xf numFmtId="0" fontId="12" fillId="0" borderId="2" xfId="0" applyFont="1" applyFill="1" applyBorder="1" applyAlignment="1">
      <alignment horizontal="center" vertical="center" wrapText="1"/>
    </xf>
    <xf numFmtId="0" fontId="12" fillId="0" borderId="3" xfId="0" applyFont="1" applyFill="1" applyBorder="1" applyAlignment="1">
      <alignment horizontal="center" vertical="center" wrapText="1"/>
    </xf>
    <xf numFmtId="0" fontId="12" fillId="0" borderId="0" xfId="0" applyFont="1" applyFill="1" applyBorder="1" applyAlignment="1">
      <alignment horizontal="center" vertical="center" wrapText="1"/>
    </xf>
    <xf numFmtId="0" fontId="11" fillId="0" borderId="5" xfId="0" applyFont="1" applyFill="1" applyBorder="1" applyAlignment="1">
      <alignment horizontal="center" vertical="center"/>
    </xf>
    <xf numFmtId="164" fontId="12" fillId="0" borderId="5" xfId="0" applyNumberFormat="1" applyFont="1" applyFill="1" applyBorder="1" applyAlignment="1">
      <alignment vertical="center"/>
    </xf>
    <xf numFmtId="164" fontId="11" fillId="0" borderId="0" xfId="0" applyNumberFormat="1" applyFont="1" applyFill="1" applyBorder="1" applyAlignment="1">
      <alignment vertical="center"/>
    </xf>
    <xf numFmtId="43" fontId="11" fillId="0" borderId="0" xfId="1" applyFont="1" applyFill="1" applyBorder="1" applyAlignment="1">
      <alignment vertical="center"/>
    </xf>
    <xf numFmtId="0" fontId="12" fillId="0" borderId="8" xfId="0" applyFont="1" applyFill="1" applyBorder="1" applyAlignment="1">
      <alignment horizontal="center" vertical="center"/>
    </xf>
    <xf numFmtId="164" fontId="12" fillId="0" borderId="0" xfId="0" applyNumberFormat="1" applyFont="1" applyFill="1" applyBorder="1" applyAlignment="1">
      <alignment vertical="center"/>
    </xf>
    <xf numFmtId="165" fontId="13" fillId="0" borderId="0" xfId="1" applyNumberFormat="1" applyFont="1" applyFill="1" applyBorder="1" applyAlignment="1">
      <alignment vertical="center"/>
    </xf>
    <xf numFmtId="4" fontId="14" fillId="0" borderId="0" xfId="0" applyNumberFormat="1" applyFont="1" applyFill="1" applyBorder="1" applyAlignment="1">
      <alignment horizontal="left" vertical="center" wrapText="1"/>
    </xf>
    <xf numFmtId="0" fontId="14" fillId="0" borderId="0" xfId="0" applyFont="1" applyFill="1" applyBorder="1" applyAlignment="1">
      <alignment vertical="center"/>
    </xf>
    <xf numFmtId="0" fontId="15" fillId="0" borderId="0" xfId="0" applyFont="1" applyFill="1" applyBorder="1" applyAlignment="1">
      <alignment horizontal="center" vertical="center"/>
    </xf>
    <xf numFmtId="0" fontId="15" fillId="0" borderId="0" xfId="0" applyFont="1" applyFill="1" applyBorder="1" applyAlignment="1">
      <alignment vertical="center"/>
    </xf>
    <xf numFmtId="165" fontId="11" fillId="0" borderId="0" xfId="1" applyNumberFormat="1" applyFont="1" applyFill="1" applyBorder="1" applyAlignment="1">
      <alignment vertical="center" wrapText="1"/>
    </xf>
    <xf numFmtId="0" fontId="16" fillId="0" borderId="0" xfId="0" applyFont="1" applyFill="1" applyBorder="1" applyAlignment="1">
      <alignment horizontal="center" vertical="center"/>
    </xf>
    <xf numFmtId="0" fontId="16" fillId="0" borderId="0" xfId="0" applyFont="1" applyFill="1" applyBorder="1" applyAlignment="1">
      <alignment vertical="center"/>
    </xf>
    <xf numFmtId="166" fontId="11" fillId="0" borderId="0" xfId="0" applyNumberFormat="1" applyFont="1" applyFill="1" applyBorder="1" applyAlignment="1">
      <alignment vertical="center"/>
    </xf>
    <xf numFmtId="166" fontId="12" fillId="0" borderId="0" xfId="0" applyNumberFormat="1" applyFont="1" applyFill="1" applyBorder="1" applyAlignment="1">
      <alignment vertical="center"/>
    </xf>
    <xf numFmtId="43" fontId="13" fillId="0" borderId="0" xfId="1" applyFont="1" applyFill="1" applyBorder="1" applyAlignment="1">
      <alignment horizontal="center" vertical="center"/>
    </xf>
    <xf numFmtId="166" fontId="13" fillId="0" borderId="0" xfId="0" applyNumberFormat="1" applyFont="1" applyFill="1" applyBorder="1" applyAlignment="1">
      <alignment vertical="center"/>
    </xf>
    <xf numFmtId="43" fontId="11" fillId="0" borderId="0" xfId="1" applyFont="1" applyFill="1" applyBorder="1" applyAlignment="1">
      <alignment horizontal="center" vertical="center"/>
    </xf>
    <xf numFmtId="0" fontId="0" fillId="0" borderId="0" xfId="0" applyNumberFormat="1"/>
    <xf numFmtId="0" fontId="18" fillId="2" borderId="11" xfId="0" applyFont="1" applyFill="1" applyBorder="1" applyAlignment="1" applyProtection="1">
      <alignment horizontal="center" vertical="center" wrapText="1"/>
    </xf>
    <xf numFmtId="167" fontId="18" fillId="4" borderId="10" xfId="0" applyNumberFormat="1" applyFont="1" applyFill="1" applyBorder="1" applyAlignment="1" applyProtection="1">
      <alignment horizontal="center" vertical="center" wrapText="1"/>
    </xf>
    <xf numFmtId="0" fontId="19" fillId="3" borderId="10" xfId="0" applyFont="1" applyFill="1" applyBorder="1" applyAlignment="1" applyProtection="1">
      <alignment horizontal="center" vertical="center" wrapText="1"/>
    </xf>
    <xf numFmtId="0" fontId="2" fillId="0" borderId="0" xfId="0" applyFont="1" applyAlignment="1">
      <alignment wrapText="1"/>
    </xf>
    <xf numFmtId="0" fontId="0" fillId="0" borderId="0" xfId="0" applyFont="1"/>
    <xf numFmtId="0" fontId="21" fillId="0" borderId="12" xfId="3" applyFont="1" applyFill="1" applyBorder="1" applyAlignment="1">
      <alignment horizontal="center"/>
    </xf>
    <xf numFmtId="0" fontId="0" fillId="0" borderId="12" xfId="0" applyBorder="1"/>
    <xf numFmtId="168" fontId="0" fillId="0" borderId="0" xfId="0" applyNumberFormat="1"/>
    <xf numFmtId="0" fontId="23" fillId="0" borderId="0" xfId="0" applyFont="1"/>
    <xf numFmtId="0" fontId="24" fillId="0" borderId="0" xfId="4" applyFont="1" applyAlignment="1">
      <alignment horizontal="left"/>
    </xf>
    <xf numFmtId="0" fontId="21" fillId="0" borderId="0" xfId="4" applyFont="1"/>
    <xf numFmtId="0" fontId="0" fillId="0" borderId="12" xfId="0" applyBorder="1" applyAlignment="1">
      <alignment wrapText="1"/>
    </xf>
    <xf numFmtId="3" fontId="0" fillId="0" borderId="12" xfId="0" applyNumberFormat="1" applyBorder="1"/>
    <xf numFmtId="0" fontId="27" fillId="0" borderId="0" xfId="0" applyFont="1" applyFill="1" applyBorder="1" applyAlignment="1">
      <alignment vertical="center"/>
    </xf>
    <xf numFmtId="0" fontId="28" fillId="0" borderId="0" xfId="0" applyFont="1" applyFill="1" applyBorder="1" applyAlignment="1">
      <alignment vertical="center"/>
    </xf>
    <xf numFmtId="0" fontId="29" fillId="0" borderId="7" xfId="0" applyFont="1" applyFill="1" applyBorder="1" applyAlignment="1">
      <alignment vertical="center"/>
    </xf>
    <xf numFmtId="4" fontId="31" fillId="0" borderId="0" xfId="0" applyNumberFormat="1" applyFont="1" applyFill="1" applyBorder="1" applyAlignment="1">
      <alignment horizontal="left" vertical="center" wrapText="1"/>
    </xf>
    <xf numFmtId="0" fontId="29" fillId="0" borderId="1" xfId="0" applyFont="1" applyFill="1" applyBorder="1" applyAlignment="1">
      <alignment vertical="center"/>
    </xf>
    <xf numFmtId="0" fontId="31" fillId="0" borderId="4" xfId="0" applyFont="1" applyFill="1" applyBorder="1" applyAlignment="1">
      <alignment vertical="center"/>
    </xf>
    <xf numFmtId="0" fontId="31" fillId="0" borderId="0" xfId="0" applyFont="1" applyFill="1" applyBorder="1" applyAlignment="1">
      <alignment vertical="center"/>
    </xf>
    <xf numFmtId="0" fontId="33" fillId="0" borderId="0" xfId="0" applyFont="1" applyFill="1" applyBorder="1" applyAlignment="1">
      <alignment vertical="top"/>
    </xf>
    <xf numFmtId="0" fontId="34" fillId="0" borderId="0" xfId="0" applyFont="1" applyFill="1" applyBorder="1" applyAlignment="1">
      <alignment vertical="top" wrapText="1"/>
    </xf>
    <xf numFmtId="0" fontId="35" fillId="0" borderId="0" xfId="0" applyFont="1" applyFill="1" applyBorder="1" applyAlignment="1">
      <alignment vertical="top" wrapText="1"/>
    </xf>
    <xf numFmtId="0" fontId="35" fillId="0" borderId="0" xfId="0" applyNumberFormat="1" applyFont="1" applyFill="1" applyBorder="1" applyAlignment="1">
      <alignment vertical="top" wrapText="1"/>
    </xf>
    <xf numFmtId="0" fontId="0" fillId="0" borderId="12" xfId="0" applyFill="1" applyBorder="1"/>
    <xf numFmtId="0" fontId="5" fillId="0" borderId="0" xfId="0" applyFont="1" applyFill="1" applyAlignment="1">
      <alignment vertical="center"/>
    </xf>
    <xf numFmtId="0" fontId="0" fillId="0" borderId="0" xfId="0" applyFont="1" applyFill="1" applyAlignment="1">
      <alignment horizontal="center"/>
    </xf>
    <xf numFmtId="0" fontId="12" fillId="0" borderId="0" xfId="0" applyFont="1" applyFill="1" applyBorder="1" applyAlignment="1">
      <alignment horizontal="center" vertical="center"/>
    </xf>
    <xf numFmtId="0" fontId="12" fillId="6" borderId="0" xfId="0" applyFont="1" applyFill="1" applyBorder="1" applyAlignment="1">
      <alignment horizontal="center" vertical="center"/>
    </xf>
    <xf numFmtId="164" fontId="12" fillId="6" borderId="0" xfId="0" applyNumberFormat="1" applyFont="1" applyFill="1" applyBorder="1" applyAlignment="1">
      <alignment vertical="center"/>
    </xf>
    <xf numFmtId="0" fontId="29" fillId="0" borderId="17" xfId="0" applyFont="1" applyFill="1" applyBorder="1" applyAlignment="1">
      <alignment horizontal="center" vertical="center" wrapText="1"/>
    </xf>
    <xf numFmtId="0" fontId="12" fillId="0" borderId="16" xfId="0" applyFont="1" applyFill="1" applyBorder="1" applyAlignment="1">
      <alignment horizontal="center" vertical="center" wrapText="1"/>
    </xf>
    <xf numFmtId="0" fontId="12" fillId="0" borderId="18" xfId="0" applyFont="1" applyFill="1" applyBorder="1" applyAlignment="1">
      <alignment horizontal="center" vertical="center" wrapText="1"/>
    </xf>
    <xf numFmtId="0" fontId="29" fillId="0" borderId="19" xfId="0" applyFont="1" applyFill="1" applyBorder="1" applyAlignment="1">
      <alignment vertical="center"/>
    </xf>
    <xf numFmtId="164" fontId="11" fillId="0" borderId="20" xfId="0" applyNumberFormat="1" applyFont="1" applyFill="1" applyBorder="1" applyAlignment="1">
      <alignment vertical="center"/>
    </xf>
    <xf numFmtId="164" fontId="12" fillId="0" borderId="20" xfId="0" applyNumberFormat="1" applyFont="1" applyFill="1" applyBorder="1" applyAlignment="1">
      <alignment vertical="center"/>
    </xf>
    <xf numFmtId="0" fontId="29" fillId="6" borderId="19" xfId="0" applyFont="1" applyFill="1" applyBorder="1" applyAlignment="1">
      <alignment vertical="center"/>
    </xf>
    <xf numFmtId="0" fontId="29" fillId="7" borderId="21" xfId="0" applyFont="1" applyFill="1" applyBorder="1" applyAlignment="1">
      <alignment vertical="center"/>
    </xf>
    <xf numFmtId="0" fontId="12" fillId="7" borderId="22" xfId="0" applyFont="1" applyFill="1" applyBorder="1" applyAlignment="1">
      <alignment horizontal="center" vertical="center"/>
    </xf>
    <xf numFmtId="164" fontId="12" fillId="7" borderId="22" xfId="0" applyNumberFormat="1" applyFont="1" applyFill="1" applyBorder="1" applyAlignment="1">
      <alignment vertical="center"/>
    </xf>
    <xf numFmtId="164" fontId="12" fillId="0" borderId="22" xfId="0" applyNumberFormat="1" applyFont="1" applyFill="1" applyBorder="1" applyAlignment="1">
      <alignment vertical="center"/>
    </xf>
    <xf numFmtId="164" fontId="12" fillId="0" borderId="23" xfId="0" applyNumberFormat="1" applyFont="1" applyFill="1" applyBorder="1" applyAlignment="1">
      <alignment vertical="center"/>
    </xf>
    <xf numFmtId="0" fontId="0" fillId="0" borderId="0" xfId="0" applyAlignment="1">
      <alignment wrapText="1"/>
    </xf>
    <xf numFmtId="164" fontId="11" fillId="0" borderId="5" xfId="1" applyNumberFormat="1" applyFont="1" applyFill="1" applyBorder="1" applyAlignment="1">
      <alignment vertical="center"/>
    </xf>
    <xf numFmtId="164" fontId="11" fillId="0" borderId="6" xfId="1" applyNumberFormat="1" applyFont="1" applyFill="1" applyBorder="1" applyAlignment="1">
      <alignment vertical="center"/>
    </xf>
    <xf numFmtId="164" fontId="12" fillId="0" borderId="8" xfId="1" applyNumberFormat="1" applyFont="1" applyFill="1" applyBorder="1" applyAlignment="1">
      <alignment vertical="center"/>
    </xf>
    <xf numFmtId="164" fontId="12" fillId="0" borderId="9" xfId="1" applyNumberFormat="1" applyFont="1" applyFill="1" applyBorder="1" applyAlignment="1">
      <alignment vertical="center"/>
    </xf>
    <xf numFmtId="164" fontId="12" fillId="0" borderId="8" xfId="0" applyNumberFormat="1" applyFont="1" applyFill="1" applyBorder="1" applyAlignment="1">
      <alignment vertical="center"/>
    </xf>
    <xf numFmtId="164" fontId="12" fillId="0" borderId="8" xfId="0" applyNumberFormat="1" applyFont="1" applyFill="1" applyBorder="1" applyAlignment="1">
      <alignment horizontal="center" vertical="center"/>
    </xf>
    <xf numFmtId="164" fontId="12" fillId="0" borderId="9" xfId="0" applyNumberFormat="1" applyFont="1" applyFill="1" applyBorder="1" applyAlignment="1">
      <alignment vertical="center"/>
    </xf>
    <xf numFmtId="164" fontId="11" fillId="0" borderId="5" xfId="0" applyNumberFormat="1" applyFont="1" applyFill="1" applyBorder="1" applyAlignment="1">
      <alignment vertical="center"/>
    </xf>
    <xf numFmtId="0" fontId="0" fillId="0" borderId="0" xfId="0" applyAlignment="1">
      <alignment horizontal="right" wrapText="1"/>
    </xf>
    <xf numFmtId="165" fontId="0" fillId="0" borderId="0" xfId="1" applyNumberFormat="1" applyFont="1" applyAlignment="1">
      <alignment wrapText="1"/>
    </xf>
    <xf numFmtId="165" fontId="0" fillId="5" borderId="0" xfId="1" applyNumberFormat="1" applyFont="1" applyFill="1" applyAlignment="1">
      <alignment wrapText="1"/>
    </xf>
    <xf numFmtId="0" fontId="0" fillId="0" borderId="0" xfId="0" applyFill="1" applyAlignment="1">
      <alignment wrapText="1"/>
    </xf>
    <xf numFmtId="0" fontId="0" fillId="0" borderId="0" xfId="0" applyFill="1" applyAlignment="1">
      <alignment horizontal="right" wrapText="1"/>
    </xf>
    <xf numFmtId="165" fontId="0" fillId="0" borderId="0" xfId="1" applyNumberFormat="1" applyFont="1" applyFill="1" applyAlignment="1">
      <alignment wrapText="1"/>
    </xf>
    <xf numFmtId="0" fontId="0" fillId="0" borderId="0" xfId="0" applyAlignment="1">
      <alignment horizontal="justify" wrapText="1"/>
    </xf>
    <xf numFmtId="0" fontId="2" fillId="0" borderId="0" xfId="0" applyFont="1" applyFill="1"/>
    <xf numFmtId="0" fontId="0" fillId="0" borderId="0" xfId="0" applyFill="1"/>
    <xf numFmtId="0" fontId="0" fillId="0" borderId="0" xfId="0" applyFont="1" applyFill="1"/>
    <xf numFmtId="0" fontId="21" fillId="0" borderId="12" xfId="3" applyFont="1" applyFill="1" applyBorder="1"/>
    <xf numFmtId="0" fontId="22" fillId="0" borderId="12" xfId="3" applyFont="1" applyFill="1" applyBorder="1"/>
    <xf numFmtId="0" fontId="6" fillId="0" borderId="0" xfId="0" applyFont="1" applyAlignment="1">
      <alignment horizontal="left" vertical="center" wrapText="1"/>
    </xf>
    <xf numFmtId="0" fontId="6" fillId="0" borderId="0" xfId="0" applyFont="1" applyFill="1" applyAlignment="1">
      <alignment horizontal="left" vertical="center" wrapText="1"/>
    </xf>
    <xf numFmtId="0" fontId="7" fillId="0" borderId="0" xfId="0" applyFont="1" applyAlignment="1">
      <alignment horizontal="left" vertical="center" wrapText="1"/>
    </xf>
    <xf numFmtId="165" fontId="0" fillId="0" borderId="0" xfId="0" applyNumberFormat="1" applyAlignment="1">
      <alignment wrapText="1"/>
    </xf>
    <xf numFmtId="4" fontId="30" fillId="0" borderId="0" xfId="0" applyNumberFormat="1" applyFont="1" applyFill="1" applyBorder="1" applyAlignment="1">
      <alignment horizontal="left" vertical="center" wrapText="1"/>
    </xf>
    <xf numFmtId="0" fontId="32" fillId="0" borderId="0" xfId="0" applyFont="1" applyFill="1" applyBorder="1" applyAlignment="1">
      <alignment horizontal="center" vertical="top"/>
    </xf>
    <xf numFmtId="0" fontId="0" fillId="0" borderId="13" xfId="0" applyBorder="1" applyAlignment="1">
      <alignment horizontal="center"/>
    </xf>
    <xf numFmtId="0" fontId="0" fillId="0" borderId="15" xfId="0" applyBorder="1" applyAlignment="1">
      <alignment horizontal="center"/>
    </xf>
    <xf numFmtId="0" fontId="22" fillId="0" borderId="13" xfId="4" quotePrefix="1" applyFont="1" applyFill="1" applyBorder="1" applyAlignment="1">
      <alignment horizontal="left" wrapText="1"/>
    </xf>
    <xf numFmtId="0" fontId="21" fillId="0" borderId="14" xfId="4" quotePrefix="1" applyFont="1" applyFill="1" applyBorder="1" applyAlignment="1">
      <alignment horizontal="left" wrapText="1"/>
    </xf>
    <xf numFmtId="0" fontId="21" fillId="0" borderId="15" xfId="4" quotePrefix="1" applyFont="1" applyFill="1" applyBorder="1" applyAlignment="1">
      <alignment horizontal="left" wrapText="1"/>
    </xf>
    <xf numFmtId="0" fontId="21" fillId="0" borderId="13" xfId="4" quotePrefix="1" applyFont="1" applyFill="1" applyBorder="1" applyAlignment="1">
      <alignment horizontal="left" wrapText="1"/>
    </xf>
    <xf numFmtId="0" fontId="26" fillId="0" borderId="13" xfId="5" quotePrefix="1" applyFont="1" applyFill="1" applyBorder="1" applyAlignment="1" applyProtection="1">
      <alignment horizontal="left" wrapText="1"/>
    </xf>
    <xf numFmtId="0" fontId="26" fillId="0" borderId="14" xfId="5" quotePrefix="1" applyFont="1" applyFill="1" applyBorder="1" applyAlignment="1" applyProtection="1">
      <alignment horizontal="left" wrapText="1"/>
    </xf>
    <xf numFmtId="0" fontId="26" fillId="0" borderId="15" xfId="5" quotePrefix="1" applyFont="1" applyFill="1" applyBorder="1" applyAlignment="1" applyProtection="1">
      <alignment horizontal="left" wrapText="1"/>
    </xf>
    <xf numFmtId="0" fontId="2" fillId="0" borderId="13" xfId="0" applyFont="1" applyBorder="1" applyAlignment="1">
      <alignment horizontal="center"/>
    </xf>
    <xf numFmtId="0" fontId="2" fillId="0" borderId="14" xfId="0" applyFont="1" applyBorder="1" applyAlignment="1">
      <alignment horizontal="center"/>
    </xf>
    <xf numFmtId="0" fontId="2" fillId="0" borderId="15" xfId="0" applyFont="1" applyBorder="1" applyAlignment="1">
      <alignment horizontal="center"/>
    </xf>
  </cellXfs>
  <cellStyles count="6">
    <cellStyle name="Comma" xfId="1" builtinId="3"/>
    <cellStyle name="Hyperlink 3" xfId="5"/>
    <cellStyle name="Hyperlink 4" xfId="2"/>
    <cellStyle name="Normal" xfId="0" builtinId="0"/>
    <cellStyle name="Normal 10 3" xfId="4"/>
    <cellStyle name="Normal 3" xfId="3"/>
  </cellStyles>
  <dxfs count="57">
    <dxf>
      <font>
        <b val="0"/>
        <i val="0"/>
        <strike val="0"/>
        <condense val="0"/>
        <extend val="0"/>
        <outline val="0"/>
        <shadow val="0"/>
        <u val="none"/>
        <vertAlign val="baseline"/>
        <sz val="12"/>
        <color theme="1"/>
        <name val="Calibri Light"/>
        <scheme val="none"/>
      </font>
      <fill>
        <patternFill patternType="none">
          <fgColor rgb="FF000000"/>
          <bgColor rgb="FFFFFFFF"/>
        </patternFill>
      </fill>
      <alignment horizontal="general" vertical="top" textRotation="0" wrapText="1" indent="0" justifyLastLine="0" shrinkToFit="0" readingOrder="0"/>
    </dxf>
    <dxf>
      <font>
        <b/>
        <i val="0"/>
        <strike val="0"/>
        <condense val="0"/>
        <extend val="0"/>
        <outline val="0"/>
        <shadow val="0"/>
        <u val="none"/>
        <vertAlign val="baseline"/>
        <sz val="12"/>
        <color theme="1"/>
        <name val="Calibri Light"/>
        <scheme val="none"/>
      </font>
      <fill>
        <patternFill patternType="none">
          <fgColor rgb="FF000000"/>
          <bgColor rgb="FFFFFFFF"/>
        </patternFill>
      </fill>
      <alignment horizontal="general" vertical="top" textRotation="0" wrapText="1" indent="0" justifyLastLine="0" shrinkToFit="0" readingOrder="0"/>
    </dxf>
    <dxf>
      <border>
        <top style="medium">
          <color rgb="FFFFFFFF"/>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2"/>
        <color theme="1"/>
        <name val="Calibri Light"/>
        <scheme val="none"/>
      </font>
      <alignment vertical="top" textRotation="0" indent="0" justifyLastLine="0" shrinkToFit="0" readingOrder="0"/>
    </dxf>
    <dxf>
      <border>
        <bottom style="medium">
          <color rgb="FFFFFFFF"/>
        </bottom>
      </border>
    </dxf>
    <dxf>
      <font>
        <strike val="0"/>
        <outline val="0"/>
        <shadow val="0"/>
        <u val="none"/>
        <vertAlign val="baseline"/>
        <sz val="12"/>
        <color theme="1"/>
        <name val="Calibri Light"/>
        <scheme val="none"/>
      </font>
      <alignment vertical="top" textRotation="0" indent="0" justifyLastLine="0" shrinkToFit="0" readingOrder="0"/>
      <border diagonalUp="0" diagonalDown="0" outline="0">
        <left style="medium">
          <color rgb="FFFFFFFF"/>
        </left>
        <right style="medium">
          <color rgb="FFFFFFFF"/>
        </right>
        <top/>
        <bottom/>
      </border>
    </dxf>
    <dxf>
      <numFmt numFmtId="165" formatCode="_-* #,##0.0_-;\-* #,##0.0_-;_-* &quot;-&quot;??_-;_-@_-"/>
      <fill>
        <patternFill patternType="solid">
          <fgColor indexed="64"/>
          <bgColor theme="9" tint="0.59999389629810485"/>
        </patternFill>
      </fill>
      <alignment textRotation="0" wrapText="1" indent="0" justifyLastLine="0" shrinkToFit="0" readingOrder="0"/>
    </dxf>
    <dxf>
      <numFmt numFmtId="165" formatCode="_-* #,##0.0_-;\-* #,##0.0_-;_-* &quot;-&quot;??_-;_-@_-"/>
      <fill>
        <patternFill patternType="solid">
          <fgColor indexed="64"/>
          <bgColor theme="9" tint="0.59999389629810485"/>
        </patternFill>
      </fill>
      <alignment textRotation="0" wrapText="1" indent="0" justifyLastLine="0" shrinkToFit="0" readingOrder="0"/>
    </dxf>
    <dxf>
      <numFmt numFmtId="165" formatCode="_-* #,##0.0_-;\-* #,##0.0_-;_-* &quot;-&quot;??_-;_-@_-"/>
      <fill>
        <patternFill patternType="solid">
          <fgColor indexed="64"/>
          <bgColor theme="9" tint="0.59999389629810485"/>
        </patternFill>
      </fill>
      <alignment textRotation="0" wrapText="1" indent="0" justifyLastLine="0" shrinkToFit="0" readingOrder="0"/>
    </dxf>
    <dxf>
      <numFmt numFmtId="165" formatCode="_-* #,##0.0_-;\-* #,##0.0_-;_-* &quot;-&quot;??_-;_-@_-"/>
      <fill>
        <patternFill patternType="solid">
          <fgColor indexed="64"/>
          <bgColor theme="9" tint="0.59999389629810485"/>
        </patternFill>
      </fill>
      <alignment textRotation="0" wrapText="1" indent="0" justifyLastLine="0" shrinkToFit="0" readingOrder="0"/>
    </dxf>
    <dxf>
      <numFmt numFmtId="165" formatCode="_-* #,##0.0_-;\-* #,##0.0_-;_-* &quot;-&quot;??_-;_-@_-"/>
      <fill>
        <patternFill patternType="solid">
          <fgColor indexed="64"/>
          <bgColor theme="9" tint="0.59999389629810485"/>
        </patternFill>
      </fill>
      <alignment textRotation="0" wrapText="1" indent="0" justifyLastLine="0" shrinkToFit="0" readingOrder="0"/>
    </dxf>
    <dxf>
      <numFmt numFmtId="165" formatCode="_-* #,##0.0_-;\-* #,##0.0_-;_-* &quot;-&quot;??_-;_-@_-"/>
      <fill>
        <patternFill patternType="solid">
          <fgColor indexed="64"/>
          <bgColor theme="9" tint="0.59999389629810485"/>
        </patternFill>
      </fill>
      <alignment textRotation="0" wrapText="1" indent="0" justifyLastLine="0" shrinkToFit="0" readingOrder="0"/>
    </dxf>
    <dxf>
      <numFmt numFmtId="165" formatCode="_-* #,##0.0_-;\-* #,##0.0_-;_-* &quot;-&quot;??_-;_-@_-"/>
      <fill>
        <patternFill patternType="solid">
          <fgColor indexed="64"/>
          <bgColor theme="9" tint="0.59999389629810485"/>
        </patternFill>
      </fill>
      <alignment textRotation="0" wrapText="1" indent="0" justifyLastLine="0" shrinkToFit="0" readingOrder="0"/>
    </dxf>
    <dxf>
      <numFmt numFmtId="165" formatCode="_-* #,##0.0_-;\-* #,##0.0_-;_-* &quot;-&quot;??_-;_-@_-"/>
      <fill>
        <patternFill patternType="solid">
          <fgColor indexed="64"/>
          <bgColor theme="9" tint="0.59999389629810485"/>
        </patternFill>
      </fill>
      <alignment textRotation="0" wrapText="1" indent="0" justifyLastLine="0" shrinkToFit="0" readingOrder="0"/>
    </dxf>
    <dxf>
      <numFmt numFmtId="165" formatCode="_-* #,##0.0_-;\-* #,##0.0_-;_-* &quot;-&quot;??_-;_-@_-"/>
      <fill>
        <patternFill patternType="solid">
          <fgColor indexed="64"/>
          <bgColor theme="9" tint="0.59999389629810485"/>
        </patternFill>
      </fill>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numFmt numFmtId="165" formatCode="_-* #,##0.0_-;\-* #,##0.0_-;_-* &quot;-&quot;??_-;_-@_-"/>
      <alignment textRotation="0" wrapText="1" indent="0" justifyLastLine="0" shrinkToFit="0" readingOrder="0"/>
    </dxf>
    <dxf>
      <numFmt numFmtId="165" formatCode="_-* #,##0.0_-;\-* #,##0.0_-;_-* &quot;-&quot;??_-;_-@_-"/>
      <alignment textRotation="0" wrapText="1" indent="0" justifyLastLine="0" shrinkToFit="0" readingOrder="0"/>
    </dxf>
    <dxf>
      <numFmt numFmtId="165" formatCode="_-* #,##0.0_-;\-* #,##0.0_-;_-* &quot;-&quot;??_-;_-@_-"/>
      <alignment textRotation="0" wrapText="1" indent="0" justifyLastLine="0" shrinkToFit="0" readingOrder="0"/>
    </dxf>
    <dxf>
      <numFmt numFmtId="165" formatCode="_-* #,##0.0_-;\-* #,##0.0_-;_-* &quot;-&quot;??_-;_-@_-"/>
      <alignment textRotation="0" wrapText="1" indent="0" justifyLastLine="0" shrinkToFit="0" readingOrder="0"/>
    </dxf>
    <dxf>
      <numFmt numFmtId="165" formatCode="_-* #,##0.0_-;\-* #,##0.0_-;_-* &quot;-&quot;??_-;_-@_-"/>
      <alignment textRotation="0" wrapText="1" indent="0" justifyLastLine="0" shrinkToFit="0" readingOrder="0"/>
    </dxf>
    <dxf>
      <numFmt numFmtId="165" formatCode="_-* #,##0.0_-;\-* #,##0.0_-;_-* &quot;-&quot;??_-;_-@_-"/>
      <alignment textRotation="0" wrapText="1" indent="0" justifyLastLine="0" shrinkToFit="0" readingOrder="0"/>
    </dxf>
    <dxf>
      <numFmt numFmtId="165" formatCode="_-* #,##0.0_-;\-* #,##0.0_-;_-* &quot;-&quot;??_-;_-@_-"/>
      <alignment textRotation="0" wrapText="1" indent="0" justifyLastLine="0" shrinkToFit="0" readingOrder="0"/>
    </dxf>
    <dxf>
      <numFmt numFmtId="165" formatCode="_-* #,##0.0_-;\-* #,##0.0_-;_-* &quot;-&quot;??_-;_-@_-"/>
      <alignment textRotation="0" wrapText="1" indent="0" justifyLastLine="0" shrinkToFit="0" readingOrder="0"/>
    </dxf>
    <dxf>
      <numFmt numFmtId="165" formatCode="_-* #,##0.0_-;\-* #,##0.0_-;_-* &quot;-&quot;??_-;_-@_-"/>
      <alignment textRotation="0" wrapText="1" indent="0" justifyLastLine="0" shrinkToFit="0" readingOrder="0"/>
    </dxf>
    <dxf>
      <alignment horizontal="right" vertical="bottom" textRotation="0" wrapText="1" indent="0" justifyLastLine="0" shrinkToFit="0" readingOrder="0"/>
    </dxf>
    <dxf>
      <alignment horizontal="right" vertical="bottom"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horizontal="right" vertical="bottom"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border outline="0">
        <top style="medium">
          <color indexed="64"/>
        </top>
      </border>
    </dxf>
    <dxf>
      <alignment textRotation="0" wrapText="1" indent="0" justifyLastLine="0" shrinkToFit="0" readingOrder="0"/>
    </dxf>
    <dxf>
      <border outline="0">
        <bottom style="medium">
          <color indexed="64"/>
        </bottom>
      </border>
    </dxf>
    <dxf>
      <font>
        <b/>
        <i val="0"/>
        <strike val="0"/>
        <condense val="0"/>
        <extend val="0"/>
        <outline val="0"/>
        <shadow val="0"/>
        <u val="none"/>
        <vertAlign val="baseline"/>
        <sz val="10"/>
        <color auto="1"/>
        <name val="Calibri"/>
        <scheme val="minor"/>
      </font>
      <fill>
        <patternFill patternType="solid">
          <fgColor rgb="FFC0C0C0"/>
          <bgColor theme="4"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protection locked="1" hidden="0"/>
    </dxf>
    <dxf>
      <fill>
        <patternFill patternType="solid">
          <fgColor rgb="FFBDD7EE"/>
          <bgColor rgb="FFBDD7EE"/>
        </patternFill>
      </fill>
    </dxf>
    <dxf>
      <fill>
        <patternFill patternType="solid">
          <fgColor rgb="FFBDD7EE"/>
          <bgColor rgb="FFBDD7EE"/>
        </patternFill>
      </fill>
    </dxf>
    <dxf>
      <font>
        <b/>
        <color rgb="FFFFFFFF"/>
      </font>
      <fill>
        <patternFill patternType="solid">
          <fgColor rgb="FF5B9BD5"/>
          <bgColor rgb="FF5B9BD5"/>
        </patternFill>
      </fill>
    </dxf>
    <dxf>
      <font>
        <b/>
        <color rgb="FFFFFFFF"/>
      </font>
      <fill>
        <patternFill patternType="solid">
          <fgColor rgb="FF5B9BD5"/>
          <bgColor rgb="FF5B9BD5"/>
        </patternFill>
      </fill>
    </dxf>
    <dxf>
      <font>
        <b/>
        <color rgb="FFFFFFFF"/>
      </font>
      <fill>
        <patternFill patternType="solid">
          <fgColor rgb="FF5B9BD5"/>
          <bgColor rgb="FF5B9BD5"/>
        </patternFill>
      </fill>
      <border>
        <top style="thick">
          <color rgb="FFFFFFFF"/>
        </top>
      </border>
    </dxf>
    <dxf>
      <font>
        <b/>
        <color rgb="FFFFFFFF"/>
      </font>
      <fill>
        <patternFill patternType="solid">
          <fgColor rgb="FF5B9BD5"/>
          <bgColor rgb="FF5B9BD5"/>
        </patternFill>
      </fill>
      <border>
        <bottom style="thick">
          <color rgb="FFFFFFFF"/>
        </bottom>
      </border>
    </dxf>
    <dxf>
      <font>
        <color rgb="FF000000"/>
      </font>
      <fill>
        <patternFill patternType="solid">
          <fgColor rgb="FFDDEBF7"/>
          <bgColor rgb="FFDDEBF7"/>
        </patternFill>
      </fill>
      <border>
        <vertical style="thin">
          <color rgb="FFFFFFFF"/>
        </vertical>
        <horizontal style="thin">
          <color rgb="FFFFFFFF"/>
        </horizontal>
      </border>
    </dxf>
  </dxfs>
  <tableStyles count="1" defaultTableStyle="TableStyleMedium2" defaultPivotStyle="PivotStyleMedium9">
    <tableStyle name="TableStyleMedium9 2" pivot="0" count="7">
      <tableStyleElement type="wholeTable" dxfId="56"/>
      <tableStyleElement type="headerRow" dxfId="55"/>
      <tableStyleElement type="totalRow" dxfId="54"/>
      <tableStyleElement type="firstColumn" dxfId="53"/>
      <tableStyleElement type="lastColumn" dxfId="52"/>
      <tableStyleElement type="firstRowStripe" dxfId="51"/>
      <tableStyleElement type="firstColumnStripe" dxfId="5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23813</xdr:colOff>
      <xdr:row>1</xdr:row>
      <xdr:rowOff>59530</xdr:rowOff>
    </xdr:from>
    <xdr:to>
      <xdr:col>0</xdr:col>
      <xdr:colOff>1288733</xdr:colOff>
      <xdr:row>1</xdr:row>
      <xdr:rowOff>1055845</xdr:rowOff>
    </xdr:to>
    <xdr:pic>
      <xdr:nvPicPr>
        <xdr:cNvPr id="2" name="image01.png"/>
        <xdr:cNvPicPr/>
      </xdr:nvPicPr>
      <xdr:blipFill>
        <a:blip xmlns:r="http://schemas.openxmlformats.org/officeDocument/2006/relationships" r:embed="rId1"/>
        <a:srcRect/>
        <a:stretch>
          <a:fillRect/>
        </a:stretch>
      </xdr:blipFill>
      <xdr:spPr>
        <a:xfrm>
          <a:off x="23813" y="345280"/>
          <a:ext cx="1264920" cy="99631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asisdata6\homedirs\Program%20Files\FileNET\IDM\Cache\2003012410152300001\all%20the%20chart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 1.1"/>
      <sheetName val="Frameworks comparison 2.1 2.2"/>
      <sheetName val="Figures 3.1 3.2"/>
      <sheetName val="Table 3.1"/>
      <sheetName val="3.1 Inflation expectations"/>
      <sheetName val="3.2 Taylor rules"/>
      <sheetName val="3.3 UK Taylor rule"/>
      <sheetName val="Chart 3.4"/>
      <sheetName val="3.5 10 years ahead"/>
      <sheetName val="3.6 M3 growth"/>
      <sheetName val="Box D Red triangle"/>
      <sheetName val="Figure 4.1 UK fiscal fwork"/>
      <sheetName val="Table 4.1"/>
      <sheetName val="Box D table"/>
      <sheetName val="4.1 UK"/>
      <sheetName val="4.3.and 4.4"/>
      <sheetName val="4.5 deficit and interest rate"/>
      <sheetName val="4.6 ten year bonds"/>
      <sheetName val="5.1 share of gdp"/>
      <sheetName val="Sheet1"/>
      <sheetName val="Figure 6.1"/>
      <sheetName val="Table 6.1 Bank Supervisors"/>
    </sheetNames>
    <sheetDataSet>
      <sheetData sheetId="0"/>
      <sheetData sheetId="1"/>
      <sheetData sheetId="2"/>
      <sheetData sheetId="3"/>
      <sheetData sheetId="4"/>
      <sheetData sheetId="5"/>
      <sheetData sheetId="6"/>
      <sheetData sheetId="7"/>
      <sheetData sheetId="8"/>
      <sheetData sheetId="9" refreshError="1"/>
      <sheetData sheetId="10"/>
      <sheetData sheetId="11"/>
      <sheetData sheetId="12"/>
      <sheetData sheetId="13"/>
      <sheetData sheetId="14" refreshError="1"/>
      <sheetData sheetId="15"/>
      <sheetData sheetId="16"/>
      <sheetData sheetId="17">
        <row r="4">
          <cell r="A4">
            <v>35877</v>
          </cell>
          <cell r="D4">
            <v>33091</v>
          </cell>
          <cell r="G4">
            <v>33092</v>
          </cell>
          <cell r="J4">
            <v>33973</v>
          </cell>
          <cell r="M4">
            <v>34096</v>
          </cell>
        </row>
      </sheetData>
      <sheetData sheetId="18"/>
      <sheetData sheetId="19"/>
      <sheetData sheetId="20"/>
      <sheetData sheetId="21"/>
    </sheetDataSet>
  </externalBook>
</externalLink>
</file>

<file path=xl/tables/table1.xml><?xml version="1.0" encoding="utf-8"?>
<table xmlns="http://schemas.openxmlformats.org/spreadsheetml/2006/main" id="3" name="Table3" displayName="Table3" ref="B1:AN608" totalsRowShown="0" headerRowDxfId="49" dataDxfId="47" headerRowBorderDxfId="48" tableBorderDxfId="46">
  <autoFilter ref="B1:AN608"/>
  <tableColumns count="39">
    <tableColumn id="1" name="Sector" dataDxfId="45"/>
    <tableColumn id="2" name="Sub-Sector" dataDxfId="44"/>
    <tableColumn id="3" name="Sub-Group" dataDxfId="43"/>
    <tableColumn id="4" name="Key Client" dataDxfId="42"/>
    <tableColumn id="5" name="Project/Programme Name" dataDxfId="41"/>
    <tableColumn id="6" name="Project or Programme" dataDxfId="40"/>
    <tableColumn id="7" name="No of projects in programme" dataDxfId="39"/>
    <tableColumn id="8" name="Project Summary" dataDxfId="38"/>
    <tableColumn id="13" name="ONS Region" dataDxfId="37"/>
    <tableColumn id="19" name="Asset Ownership (Public/Private)" dataDxfId="36"/>
    <tableColumn id="20" name="Economically Regulated Asset (Yes/No)" dataDxfId="35"/>
    <tableColumn id="21" name="Funding Source" dataDxfId="34"/>
    <tableColumn id="28" name="Scheme Status" dataDxfId="33"/>
    <tableColumn id="29" name="Start of Works/Construction (Actual/Projected)" dataDxfId="32"/>
    <tableColumn id="30" name="Date in Service (Actual/Projected)" dataDxfId="31"/>
    <tableColumn id="31" name="Total Capex Cost - All funding (£m)" dataDxfId="30" dataCellStyle="Comma"/>
    <tableColumn id="32" name="Total Capex Cost - Public funding (£m)" dataDxfId="29" dataCellStyle="Comma"/>
    <tableColumn id="37" name="2015/16 (£m)" dataDxfId="28" dataCellStyle="Comma"/>
    <tableColumn id="38" name="2016/17 (£m)" dataDxfId="27" dataCellStyle="Comma"/>
    <tableColumn id="39" name="2017/18 (£m)" dataDxfId="26" dataCellStyle="Comma"/>
    <tableColumn id="40" name="2018/19 (£m)" dataDxfId="25" dataCellStyle="Comma"/>
    <tableColumn id="41" name="2019/20 (£m)" dataDxfId="24" dataCellStyle="Comma"/>
    <tableColumn id="42" name="2020/21 (£m)" dataDxfId="23" dataCellStyle="Comma"/>
    <tableColumn id="43" name="2021/22  And Beyond (£m)" dataDxfId="22" dataCellStyle="Comma"/>
    <tableColumn id="58" name="Basis of Costs" dataDxfId="21"/>
    <tableColumn id="59" name="Base Year" dataDxfId="20"/>
    <tableColumn id="60" name="Data source (including web address)" dataDxfId="19"/>
    <tableColumn id="61" name="Public Notes" dataDxfId="18"/>
    <tableColumn id="63" name="Priority Investment? (Yes/No)" dataDxfId="17"/>
    <tableColumn id="64" name="In Construction Pipeline?" dataDxfId="16"/>
    <tableColumn id="73" name="2015/16 (£m constant)" dataDxfId="15" dataCellStyle="Comma"/>
    <tableColumn id="74" name="2016/17 (£m constant" dataDxfId="14" dataCellStyle="Comma"/>
    <tableColumn id="75" name="2017/18 (£m constant)" dataDxfId="13" dataCellStyle="Comma"/>
    <tableColumn id="76" name="2018/19 (£m constant)" dataDxfId="12" dataCellStyle="Comma"/>
    <tableColumn id="77" name="2019/20 (£m constant)" dataDxfId="11" dataCellStyle="Comma"/>
    <tableColumn id="78" name="2020/21 (£m constant)" dataDxfId="10" dataCellStyle="Comma"/>
    <tableColumn id="79" name="2021/22 and beyond (£m constant)" dataDxfId="9" dataCellStyle="Comma"/>
    <tableColumn id="93" name="2016/17 to 2020/21 spend (£m constant)" dataDxfId="8" dataCellStyle="Comma"/>
    <tableColumn id="94" name="2016/17 onwards (£m constant)" dataDxfId="7" dataCellStyle="Comma"/>
  </tableColumns>
  <tableStyleInfo name="TableStyleMedium9" showFirstColumn="0" showLastColumn="0" showRowStripes="1" showColumnStripes="0"/>
</table>
</file>

<file path=xl/tables/table2.xml><?xml version="1.0" encoding="utf-8"?>
<table xmlns="http://schemas.openxmlformats.org/spreadsheetml/2006/main" id="2" name="AdditonalNotes3" displayName="AdditonalNotes3" ref="A3:B16" totalsRowShown="0" headerRowDxfId="6" dataDxfId="4" headerRowBorderDxfId="5" tableBorderDxfId="3" totalsRowBorderDxfId="2">
  <tableColumns count="2">
    <tableColumn id="1" name="Sector" dataDxfId="1"/>
    <tableColumn id="2" name="Infrastructure Pipeline Notes" dataDxfId="0"/>
  </tableColumns>
  <tableStyleInfo name="TableStyleMedium9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www.ons.gov.uk/ons/guide-method/method-quality/specific/economy/national-accounts/changes-to-national-accounts/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B9"/>
  <sheetViews>
    <sheetView tabSelected="1" zoomScaleNormal="100" workbookViewId="0">
      <selection activeCell="A4" sqref="A4"/>
    </sheetView>
  </sheetViews>
  <sheetFormatPr defaultColWidth="8.86328125" defaultRowHeight="13.5" x14ac:dyDescent="0.45"/>
  <cols>
    <col min="1" max="1" width="127.6640625" style="2" customWidth="1"/>
    <col min="2" max="16384" width="8.86328125" style="2"/>
  </cols>
  <sheetData>
    <row r="1" spans="1:2" ht="7.5" customHeight="1" x14ac:dyDescent="0.45">
      <c r="A1" s="1"/>
    </row>
    <row r="2" spans="1:2" ht="84" customHeight="1" x14ac:dyDescent="0.45">
      <c r="A2" s="58"/>
    </row>
    <row r="3" spans="1:2" ht="44.45" customHeight="1" x14ac:dyDescent="0.45">
      <c r="A3" s="1" t="s">
        <v>1541</v>
      </c>
    </row>
    <row r="4" spans="1:2" ht="41.45" customHeight="1" x14ac:dyDescent="0.45">
      <c r="A4" s="1" t="s">
        <v>0</v>
      </c>
    </row>
    <row r="5" spans="1:2" ht="36.6" customHeight="1" x14ac:dyDescent="0.45">
      <c r="A5" s="96" t="s">
        <v>1</v>
      </c>
    </row>
    <row r="6" spans="1:2" ht="125" customHeight="1" x14ac:dyDescent="0.45">
      <c r="A6" s="97" t="s">
        <v>1536</v>
      </c>
    </row>
    <row r="7" spans="1:2" ht="125" customHeight="1" x14ac:dyDescent="0.45">
      <c r="A7" s="98" t="s">
        <v>1542</v>
      </c>
    </row>
    <row r="8" spans="1:2" ht="17.25" x14ac:dyDescent="0.45">
      <c r="A8" s="3"/>
    </row>
    <row r="9" spans="1:2" ht="28.8" customHeight="1" x14ac:dyDescent="0.45">
      <c r="A9" s="59"/>
      <c r="B9" s="4"/>
    </row>
  </sheetData>
  <pageMargins left="0.70866141732283472" right="0.70866141732283472" top="0.98425196850393704" bottom="0.74803149606299213" header="0.59055118110236227" footer="0.31496062992125984"/>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O84"/>
  <sheetViews>
    <sheetView topLeftCell="A61" zoomScaleNormal="100" workbookViewId="0">
      <selection activeCell="C87" sqref="C87:C88"/>
    </sheetView>
  </sheetViews>
  <sheetFormatPr defaultRowHeight="14.25" x14ac:dyDescent="0.45"/>
  <cols>
    <col min="1" max="1" width="40.86328125" style="37" customWidth="1"/>
    <col min="2" max="10" width="15.19921875" customWidth="1"/>
  </cols>
  <sheetData>
    <row r="1" spans="1:15" s="7" customFormat="1" ht="18" x14ac:dyDescent="0.45">
      <c r="A1" s="46" t="s">
        <v>1555</v>
      </c>
      <c r="B1" s="5"/>
      <c r="C1" s="6"/>
      <c r="D1" s="6"/>
      <c r="E1" s="6"/>
      <c r="F1" s="6"/>
      <c r="G1" s="6"/>
      <c r="H1" s="6"/>
      <c r="I1" s="6"/>
      <c r="J1" s="6"/>
      <c r="K1" s="6"/>
    </row>
    <row r="2" spans="1:15" s="8" customFormat="1" ht="5.65" thickBot="1" x14ac:dyDescent="0.5">
      <c r="A2" s="47"/>
      <c r="B2" s="9"/>
    </row>
    <row r="3" spans="1:15" s="6" customFormat="1" ht="28.5" x14ac:dyDescent="0.45">
      <c r="A3" s="63" t="s">
        <v>2</v>
      </c>
      <c r="B3" s="64" t="s">
        <v>3</v>
      </c>
      <c r="C3" s="64" t="s">
        <v>4</v>
      </c>
      <c r="D3" s="64" t="s">
        <v>6</v>
      </c>
      <c r="E3" s="64" t="s">
        <v>7</v>
      </c>
      <c r="F3" s="64" t="s">
        <v>8</v>
      </c>
      <c r="G3" s="64" t="s">
        <v>9</v>
      </c>
      <c r="H3" s="64" t="s">
        <v>10</v>
      </c>
      <c r="I3" s="65" t="s">
        <v>11</v>
      </c>
      <c r="K3" s="12"/>
    </row>
    <row r="4" spans="1:15" s="6" customFormat="1" x14ac:dyDescent="0.45">
      <c r="A4" s="66" t="s">
        <v>12</v>
      </c>
      <c r="B4" s="5">
        <v>6</v>
      </c>
      <c r="C4" s="18">
        <v>6025.7192526772415</v>
      </c>
      <c r="D4" s="15">
        <v>2847.9361699239162</v>
      </c>
      <c r="E4" s="15">
        <v>2221.2796429382556</v>
      </c>
      <c r="F4" s="15">
        <v>367.56372084194311</v>
      </c>
      <c r="G4" s="15">
        <v>336.93118287537266</v>
      </c>
      <c r="H4" s="15">
        <v>234.1790691834596</v>
      </c>
      <c r="I4" s="67">
        <v>17.829466914293434</v>
      </c>
      <c r="K4" s="15"/>
      <c r="M4" s="15"/>
    </row>
    <row r="5" spans="1:15" s="6" customFormat="1" x14ac:dyDescent="0.45">
      <c r="A5" s="66" t="s">
        <v>13</v>
      </c>
      <c r="B5" s="5">
        <v>167</v>
      </c>
      <c r="C5" s="18">
        <v>255728.15160633074</v>
      </c>
      <c r="D5" s="15">
        <v>24757.714978899494</v>
      </c>
      <c r="E5" s="15">
        <v>26748.471115509241</v>
      </c>
      <c r="F5" s="15">
        <v>25961.291963944273</v>
      </c>
      <c r="G5" s="15">
        <v>20086.057821815586</v>
      </c>
      <c r="H5" s="15">
        <v>19880.091652861585</v>
      </c>
      <c r="I5" s="67">
        <v>138294.52407330053</v>
      </c>
      <c r="K5" s="15"/>
      <c r="L5" s="16"/>
      <c r="M5" s="16"/>
      <c r="N5" s="15"/>
      <c r="O5" s="15"/>
    </row>
    <row r="6" spans="1:15" s="6" customFormat="1" x14ac:dyDescent="0.45">
      <c r="A6" s="66" t="s">
        <v>14</v>
      </c>
      <c r="B6" s="5">
        <v>29</v>
      </c>
      <c r="C6" s="18">
        <v>4070.2864976202559</v>
      </c>
      <c r="D6" s="15">
        <v>526.27036629759573</v>
      </c>
      <c r="E6" s="15">
        <v>551.07624642250528</v>
      </c>
      <c r="F6" s="15">
        <v>563.86256555099612</v>
      </c>
      <c r="G6" s="15">
        <v>504.86574147048361</v>
      </c>
      <c r="H6" s="15">
        <v>531.65994796333564</v>
      </c>
      <c r="I6" s="67">
        <v>1392.5516299153392</v>
      </c>
      <c r="K6" s="15"/>
      <c r="L6" s="16"/>
      <c r="M6" s="16"/>
      <c r="N6" s="15"/>
      <c r="O6" s="15"/>
    </row>
    <row r="7" spans="1:15" s="6" customFormat="1" x14ac:dyDescent="0.45">
      <c r="A7" s="66" t="s">
        <v>15</v>
      </c>
      <c r="B7" s="5">
        <v>32</v>
      </c>
      <c r="C7" s="18">
        <v>5454.831948145451</v>
      </c>
      <c r="D7" s="15">
        <v>1095.8188119522363</v>
      </c>
      <c r="E7" s="15">
        <v>1094.5129445211694</v>
      </c>
      <c r="F7" s="15">
        <v>1092.7822727981472</v>
      </c>
      <c r="G7" s="15">
        <v>1088.6173272793972</v>
      </c>
      <c r="H7" s="15">
        <v>1083.1005915945013</v>
      </c>
      <c r="I7" s="67">
        <v>0</v>
      </c>
      <c r="K7" s="15"/>
      <c r="L7" s="16"/>
      <c r="M7" s="16"/>
      <c r="N7" s="15"/>
      <c r="O7" s="15"/>
    </row>
    <row r="8" spans="1:15" s="6" customFormat="1" x14ac:dyDescent="0.45">
      <c r="A8" s="66" t="s">
        <v>16</v>
      </c>
      <c r="B8" s="5">
        <v>329</v>
      </c>
      <c r="C8" s="18">
        <v>134493.02100991172</v>
      </c>
      <c r="D8" s="15">
        <v>17562.14510717347</v>
      </c>
      <c r="E8" s="15">
        <v>17007.219486128368</v>
      </c>
      <c r="F8" s="15">
        <v>16573.086092605743</v>
      </c>
      <c r="G8" s="15">
        <v>18467.49585937534</v>
      </c>
      <c r="H8" s="15">
        <v>18793.918123750154</v>
      </c>
      <c r="I8" s="67">
        <v>46089.156340878704</v>
      </c>
      <c r="K8" s="15"/>
      <c r="L8" s="16"/>
      <c r="M8" s="16"/>
      <c r="N8" s="15"/>
      <c r="O8" s="15"/>
    </row>
    <row r="9" spans="1:15" s="6" customFormat="1" x14ac:dyDescent="0.45">
      <c r="A9" s="66" t="s">
        <v>17</v>
      </c>
      <c r="B9" s="5">
        <v>10</v>
      </c>
      <c r="C9" s="18">
        <v>483.87309236339075</v>
      </c>
      <c r="D9" s="15">
        <v>351.08154584822768</v>
      </c>
      <c r="E9" s="15">
        <v>109.42152357251663</v>
      </c>
      <c r="F9" s="15">
        <v>23.370022942646436</v>
      </c>
      <c r="G9" s="15">
        <v>0</v>
      </c>
      <c r="H9" s="15">
        <v>0</v>
      </c>
      <c r="I9" s="67">
        <v>0</v>
      </c>
      <c r="K9" s="15"/>
      <c r="L9" s="16"/>
      <c r="M9" s="16"/>
      <c r="N9" s="15"/>
      <c r="O9" s="15"/>
    </row>
    <row r="10" spans="1:15" s="6" customFormat="1" x14ac:dyDescent="0.45">
      <c r="A10" s="66" t="s">
        <v>18</v>
      </c>
      <c r="B10" s="5">
        <v>29</v>
      </c>
      <c r="C10" s="18">
        <v>19321.648822023861</v>
      </c>
      <c r="D10" s="15">
        <v>5025.8006366005839</v>
      </c>
      <c r="E10" s="15">
        <v>4990.0030555121484</v>
      </c>
      <c r="F10" s="15">
        <v>4659.9694798242308</v>
      </c>
      <c r="G10" s="15">
        <v>4031.3960338494094</v>
      </c>
      <c r="H10" s="15">
        <v>481.49099194494136</v>
      </c>
      <c r="I10" s="67">
        <v>132.98862429254487</v>
      </c>
      <c r="K10" s="15"/>
      <c r="L10" s="16"/>
      <c r="M10" s="16"/>
      <c r="N10" s="15"/>
      <c r="O10" s="15"/>
    </row>
    <row r="11" spans="1:15" s="6" customFormat="1" x14ac:dyDescent="0.45">
      <c r="A11" s="66" t="s">
        <v>1540</v>
      </c>
      <c r="B11" s="60">
        <v>602</v>
      </c>
      <c r="C11" s="18">
        <v>425577.53222907276</v>
      </c>
      <c r="D11" s="18">
        <v>52166.767616695521</v>
      </c>
      <c r="E11" s="18">
        <v>52721.984014604197</v>
      </c>
      <c r="F11" s="18">
        <v>49241.926118507981</v>
      </c>
      <c r="G11" s="18">
        <v>44515.363966665587</v>
      </c>
      <c r="H11" s="18">
        <v>41004.440377297986</v>
      </c>
      <c r="I11" s="68">
        <v>185927.05013530143</v>
      </c>
      <c r="K11" s="18"/>
      <c r="L11" s="16"/>
      <c r="M11" s="16"/>
    </row>
    <row r="12" spans="1:15" s="6" customFormat="1" x14ac:dyDescent="0.45">
      <c r="A12" s="69" t="s">
        <v>1554</v>
      </c>
      <c r="B12" s="61"/>
      <c r="C12" s="62">
        <v>57600</v>
      </c>
      <c r="D12" s="18"/>
      <c r="E12" s="18"/>
      <c r="F12" s="18"/>
      <c r="G12" s="18"/>
      <c r="H12" s="18"/>
      <c r="I12" s="68"/>
      <c r="K12" s="18"/>
      <c r="L12" s="16"/>
      <c r="M12" s="16"/>
    </row>
    <row r="13" spans="1:15" s="6" customFormat="1" ht="14.65" thickBot="1" x14ac:dyDescent="0.5">
      <c r="A13" s="70" t="s">
        <v>19</v>
      </c>
      <c r="B13" s="71"/>
      <c r="C13" s="72">
        <f>C12+C11</f>
        <v>483177.53222907276</v>
      </c>
      <c r="D13" s="73"/>
      <c r="E13" s="73"/>
      <c r="F13" s="73"/>
      <c r="G13" s="73"/>
      <c r="H13" s="73"/>
      <c r="I13" s="74"/>
      <c r="K13" s="18"/>
      <c r="L13" s="16"/>
      <c r="M13" s="16"/>
    </row>
    <row r="14" spans="1:15" s="8" customFormat="1" ht="5.25" x14ac:dyDescent="0.45">
      <c r="A14" s="47"/>
      <c r="B14" s="9"/>
      <c r="K14" s="19"/>
    </row>
    <row r="15" spans="1:15" s="6" customFormat="1" x14ac:dyDescent="0.45">
      <c r="A15" s="49"/>
      <c r="B15" s="22"/>
      <c r="C15" s="23"/>
      <c r="D15" s="23"/>
      <c r="E15" s="23"/>
      <c r="F15" s="23"/>
      <c r="G15" s="23"/>
      <c r="H15" s="23"/>
      <c r="I15" s="23"/>
      <c r="J15" s="23"/>
      <c r="K15" s="24"/>
    </row>
    <row r="16" spans="1:15" s="8" customFormat="1" ht="5.25" x14ac:dyDescent="0.45">
      <c r="A16" s="47"/>
      <c r="B16" s="25"/>
      <c r="C16" s="26"/>
      <c r="D16" s="26"/>
      <c r="E16" s="26"/>
      <c r="F16" s="26"/>
      <c r="G16" s="26"/>
      <c r="H16" s="26"/>
      <c r="I16" s="26"/>
      <c r="J16" s="26"/>
    </row>
    <row r="17" spans="1:11" s="6" customFormat="1" ht="18" x14ac:dyDescent="0.45">
      <c r="A17" s="46" t="s">
        <v>16</v>
      </c>
      <c r="B17" s="5"/>
    </row>
    <row r="18" spans="1:11" s="8" customFormat="1" ht="5.65" thickBot="1" x14ac:dyDescent="0.5">
      <c r="A18" s="47"/>
      <c r="B18" s="9"/>
    </row>
    <row r="19" spans="1:11" s="6" customFormat="1" ht="28.9" thickTop="1" x14ac:dyDescent="0.45">
      <c r="A19" s="50" t="s">
        <v>20</v>
      </c>
      <c r="B19" s="10" t="s">
        <v>3</v>
      </c>
      <c r="C19" s="10" t="s">
        <v>4</v>
      </c>
      <c r="D19" s="10" t="s">
        <v>6</v>
      </c>
      <c r="E19" s="10" t="s">
        <v>7</v>
      </c>
      <c r="F19" s="10" t="s">
        <v>8</v>
      </c>
      <c r="G19" s="10" t="s">
        <v>9</v>
      </c>
      <c r="H19" s="10" t="s">
        <v>10</v>
      </c>
      <c r="I19" s="11" t="s">
        <v>11</v>
      </c>
      <c r="K19" s="12"/>
    </row>
    <row r="20" spans="1:11" s="6" customFormat="1" x14ac:dyDescent="0.45">
      <c r="A20" s="51" t="s">
        <v>21</v>
      </c>
      <c r="B20" s="32">
        <v>10</v>
      </c>
      <c r="C20" s="14">
        <v>5061.9525588900351</v>
      </c>
      <c r="D20" s="76">
        <v>1275.6432937348934</v>
      </c>
      <c r="E20" s="76">
        <v>1115.0164748932473</v>
      </c>
      <c r="F20" s="76">
        <v>1257.5795998613366</v>
      </c>
      <c r="G20" s="76">
        <v>529.27425548681435</v>
      </c>
      <c r="H20" s="76">
        <v>533.11938980451271</v>
      </c>
      <c r="I20" s="77">
        <v>351.31954510923026</v>
      </c>
      <c r="K20" s="27"/>
    </row>
    <row r="21" spans="1:11" s="6" customFormat="1" x14ac:dyDescent="0.45">
      <c r="A21" s="51" t="s">
        <v>23</v>
      </c>
      <c r="B21" s="32">
        <v>1</v>
      </c>
      <c r="C21" s="14">
        <v>53658.214269875258</v>
      </c>
      <c r="D21" s="76">
        <v>754.43302128121729</v>
      </c>
      <c r="E21" s="76">
        <v>1594.5890142281576</v>
      </c>
      <c r="F21" s="76">
        <v>2669.7914209679288</v>
      </c>
      <c r="G21" s="76">
        <v>4366.3717693822073</v>
      </c>
      <c r="H21" s="76">
        <v>4261.6290440157509</v>
      </c>
      <c r="I21" s="77">
        <v>40011.4</v>
      </c>
      <c r="K21" s="27"/>
    </row>
    <row r="22" spans="1:11" s="6" customFormat="1" x14ac:dyDescent="0.45">
      <c r="A22" s="51" t="s">
        <v>24</v>
      </c>
      <c r="B22" s="32">
        <v>84</v>
      </c>
      <c r="C22" s="14">
        <v>11815.738878593067</v>
      </c>
      <c r="D22" s="76">
        <v>2579.0062893554727</v>
      </c>
      <c r="E22" s="76">
        <v>2346.4309245807276</v>
      </c>
      <c r="F22" s="76">
        <v>2229.2010524348038</v>
      </c>
      <c r="G22" s="76">
        <v>2318.2440168876033</v>
      </c>
      <c r="H22" s="76">
        <v>2316.4197995649879</v>
      </c>
      <c r="I22" s="77">
        <v>26.43679576946958</v>
      </c>
      <c r="K22" s="27"/>
    </row>
    <row r="23" spans="1:11" s="6" customFormat="1" x14ac:dyDescent="0.45">
      <c r="A23" s="51" t="s">
        <v>25</v>
      </c>
      <c r="B23" s="32">
        <v>36</v>
      </c>
      <c r="C23" s="14">
        <v>12431.749278693474</v>
      </c>
      <c r="D23" s="76">
        <v>2360.4590875142312</v>
      </c>
      <c r="E23" s="76">
        <v>2631.3726780626394</v>
      </c>
      <c r="F23" s="76">
        <v>2478.6286157546469</v>
      </c>
      <c r="G23" s="76">
        <v>2435.1371359405425</v>
      </c>
      <c r="H23" s="76">
        <v>2526.1517614214158</v>
      </c>
      <c r="I23" s="77">
        <v>0</v>
      </c>
      <c r="K23" s="27"/>
    </row>
    <row r="24" spans="1:11" s="6" customFormat="1" x14ac:dyDescent="0.45">
      <c r="A24" s="51" t="s">
        <v>26</v>
      </c>
      <c r="B24" s="32">
        <v>3</v>
      </c>
      <c r="C24" s="14">
        <v>728.08750127424946</v>
      </c>
      <c r="D24" s="76">
        <v>314.24365665345925</v>
      </c>
      <c r="E24" s="76">
        <v>196.28495356741584</v>
      </c>
      <c r="F24" s="76">
        <v>145.12784247383436</v>
      </c>
      <c r="G24" s="76">
        <v>72.431048579540033</v>
      </c>
      <c r="H24" s="76">
        <v>0</v>
      </c>
      <c r="I24" s="77">
        <v>0</v>
      </c>
      <c r="K24" s="27"/>
    </row>
    <row r="25" spans="1:11" s="6" customFormat="1" x14ac:dyDescent="0.45">
      <c r="A25" s="51" t="s">
        <v>27</v>
      </c>
      <c r="B25" s="32">
        <v>95</v>
      </c>
      <c r="C25" s="14">
        <v>38218.202882861115</v>
      </c>
      <c r="D25" s="76">
        <v>8405.1736294805105</v>
      </c>
      <c r="E25" s="76">
        <v>6917.2500562833166</v>
      </c>
      <c r="F25" s="76">
        <v>5430.3303940102833</v>
      </c>
      <c r="G25" s="76">
        <v>6152.2648759083941</v>
      </c>
      <c r="H25" s="76">
        <v>5613.1839271786121</v>
      </c>
      <c r="I25" s="77">
        <v>5700</v>
      </c>
      <c r="K25" s="27"/>
    </row>
    <row r="26" spans="1:11" s="6" customFormat="1" x14ac:dyDescent="0.45">
      <c r="A26" s="51" t="s">
        <v>121</v>
      </c>
      <c r="B26" s="32">
        <v>91</v>
      </c>
      <c r="C26" s="14">
        <v>12548.820742213025</v>
      </c>
      <c r="D26" s="76">
        <v>1842.9312316421424</v>
      </c>
      <c r="E26" s="76">
        <v>2206.2753845128586</v>
      </c>
      <c r="F26" s="76">
        <v>2362.4271671029132</v>
      </c>
      <c r="G26" s="76">
        <v>2593.7727571902378</v>
      </c>
      <c r="H26" s="76">
        <v>3543.4142017648733</v>
      </c>
      <c r="I26" s="77">
        <v>0</v>
      </c>
      <c r="K26" s="27"/>
    </row>
    <row r="27" spans="1:11" s="6" customFormat="1" x14ac:dyDescent="0.45">
      <c r="A27" s="51" t="s">
        <v>32</v>
      </c>
      <c r="B27" s="32">
        <v>9</v>
      </c>
      <c r="C27" s="14">
        <v>30.254897511534683</v>
      </c>
      <c r="D27" s="76">
        <v>30.254897511534683</v>
      </c>
      <c r="E27" s="76">
        <v>0</v>
      </c>
      <c r="F27" s="76">
        <v>0</v>
      </c>
      <c r="G27" s="76">
        <v>0</v>
      </c>
      <c r="H27" s="76">
        <v>0</v>
      </c>
      <c r="I27" s="77">
        <v>0</v>
      </c>
      <c r="K27" s="27"/>
    </row>
    <row r="28" spans="1:11" s="6" customFormat="1" ht="14.65" thickBot="1" x14ac:dyDescent="0.5">
      <c r="A28" s="48" t="s">
        <v>19</v>
      </c>
      <c r="B28" s="17">
        <v>329</v>
      </c>
      <c r="C28" s="78">
        <v>134493.02100991175</v>
      </c>
      <c r="D28" s="78">
        <v>17562.145107173463</v>
      </c>
      <c r="E28" s="78">
        <v>17007.219486128361</v>
      </c>
      <c r="F28" s="78">
        <v>16573.086092605747</v>
      </c>
      <c r="G28" s="78">
        <v>18467.49585937534</v>
      </c>
      <c r="H28" s="78">
        <v>18793.918123750151</v>
      </c>
      <c r="I28" s="79">
        <v>46089.156340878704</v>
      </c>
      <c r="K28" s="28"/>
    </row>
    <row r="29" spans="1:11" s="8" customFormat="1" ht="5.65" thickTop="1" x14ac:dyDescent="0.45">
      <c r="A29" s="47"/>
      <c r="B29" s="29"/>
      <c r="C29" s="19"/>
      <c r="D29" s="19"/>
      <c r="E29" s="19"/>
      <c r="F29" s="19"/>
      <c r="G29" s="19"/>
      <c r="H29" s="19"/>
      <c r="I29" s="19"/>
      <c r="J29" s="19"/>
    </row>
    <row r="30" spans="1:11" s="6" customFormat="1" x14ac:dyDescent="0.45">
      <c r="A30" s="52"/>
      <c r="B30" s="5"/>
      <c r="C30" s="27"/>
    </row>
    <row r="31" spans="1:11" s="8" customFormat="1" ht="5.25" x14ac:dyDescent="0.45">
      <c r="A31" s="47"/>
      <c r="B31" s="9"/>
      <c r="C31" s="30"/>
    </row>
    <row r="32" spans="1:11" s="6" customFormat="1" ht="18" x14ac:dyDescent="0.45">
      <c r="A32" s="46" t="s">
        <v>12</v>
      </c>
      <c r="B32" s="5"/>
    </row>
    <row r="33" spans="1:11" s="8" customFormat="1" ht="5.65" thickBot="1" x14ac:dyDescent="0.5">
      <c r="A33" s="47"/>
      <c r="B33" s="9"/>
    </row>
    <row r="34" spans="1:11" s="6" customFormat="1" ht="28.9" thickTop="1" x14ac:dyDescent="0.45">
      <c r="A34" s="50" t="s">
        <v>20</v>
      </c>
      <c r="B34" s="10" t="s">
        <v>3</v>
      </c>
      <c r="C34" s="10" t="s">
        <v>4</v>
      </c>
      <c r="D34" s="10" t="s">
        <v>6</v>
      </c>
      <c r="E34" s="10" t="s">
        <v>7</v>
      </c>
      <c r="F34" s="10" t="s">
        <v>8</v>
      </c>
      <c r="G34" s="10" t="s">
        <v>9</v>
      </c>
      <c r="H34" s="10" t="s">
        <v>10</v>
      </c>
      <c r="I34" s="11" t="s">
        <v>11</v>
      </c>
      <c r="K34" s="12"/>
    </row>
    <row r="35" spans="1:11" s="6" customFormat="1" x14ac:dyDescent="0.45">
      <c r="A35" s="51" t="s">
        <v>33</v>
      </c>
      <c r="B35" s="13">
        <v>1</v>
      </c>
      <c r="C35" s="14">
        <v>986.23520661954774</v>
      </c>
      <c r="D35" s="76">
        <v>557.5822458055269</v>
      </c>
      <c r="E35" s="76">
        <v>428.65296081402084</v>
      </c>
      <c r="F35" s="76">
        <v>0</v>
      </c>
      <c r="G35" s="76">
        <v>0</v>
      </c>
      <c r="H35" s="76">
        <v>0</v>
      </c>
      <c r="I35" s="77">
        <v>0</v>
      </c>
      <c r="K35" s="27"/>
    </row>
    <row r="36" spans="1:11" s="6" customFormat="1" x14ac:dyDescent="0.45">
      <c r="A36" s="51" t="s">
        <v>775</v>
      </c>
      <c r="B36" s="13">
        <v>5</v>
      </c>
      <c r="C36" s="14">
        <v>5039.4840460576925</v>
      </c>
      <c r="D36" s="76">
        <v>2290.3539241183894</v>
      </c>
      <c r="E36" s="76">
        <v>1792.6266821242348</v>
      </c>
      <c r="F36" s="76">
        <v>367.56372084194311</v>
      </c>
      <c r="G36" s="76">
        <v>336.93118287537266</v>
      </c>
      <c r="H36" s="76">
        <v>234.1790691834596</v>
      </c>
      <c r="I36" s="77">
        <v>17.829466914293434</v>
      </c>
      <c r="K36" s="27"/>
    </row>
    <row r="37" spans="1:11" s="6" customFormat="1" ht="14.65" thickBot="1" x14ac:dyDescent="0.5">
      <c r="A37" s="48" t="s">
        <v>19</v>
      </c>
      <c r="B37" s="17">
        <v>6</v>
      </c>
      <c r="C37" s="80">
        <v>6025.7192526772405</v>
      </c>
      <c r="D37" s="80">
        <v>2847.9361699239162</v>
      </c>
      <c r="E37" s="80">
        <v>2221.2796429382556</v>
      </c>
      <c r="F37" s="80">
        <v>367.56372084194311</v>
      </c>
      <c r="G37" s="80">
        <v>336.93118287537266</v>
      </c>
      <c r="H37" s="80">
        <v>234.1790691834596</v>
      </c>
      <c r="I37" s="80">
        <v>17.829466914293434</v>
      </c>
      <c r="K37" s="28"/>
    </row>
    <row r="38" spans="1:11" s="6" customFormat="1" ht="14.65" thickTop="1" x14ac:dyDescent="0.45">
      <c r="A38" s="52"/>
      <c r="B38" s="16"/>
      <c r="C38" s="16"/>
      <c r="D38" s="16"/>
      <c r="E38" s="16"/>
      <c r="F38" s="16"/>
      <c r="G38" s="16"/>
      <c r="H38" s="16"/>
      <c r="I38" s="16"/>
      <c r="J38" s="16"/>
    </row>
    <row r="39" spans="1:11" s="8" customFormat="1" ht="5.25" x14ac:dyDescent="0.45">
      <c r="A39" s="47"/>
      <c r="B39" s="9"/>
    </row>
    <row r="40" spans="1:11" s="6" customFormat="1" ht="18" x14ac:dyDescent="0.45">
      <c r="A40" s="46" t="s">
        <v>13</v>
      </c>
      <c r="B40" s="5"/>
    </row>
    <row r="41" spans="1:11" s="8" customFormat="1" ht="5.65" thickBot="1" x14ac:dyDescent="0.5">
      <c r="A41" s="47"/>
      <c r="B41" s="9"/>
    </row>
    <row r="42" spans="1:11" s="6" customFormat="1" ht="28.9" thickTop="1" x14ac:dyDescent="0.45">
      <c r="A42" s="50" t="s">
        <v>20</v>
      </c>
      <c r="B42" s="10" t="s">
        <v>3</v>
      </c>
      <c r="C42" s="10" t="s">
        <v>4</v>
      </c>
      <c r="D42" s="10" t="s">
        <v>6</v>
      </c>
      <c r="E42" s="10" t="s">
        <v>7</v>
      </c>
      <c r="F42" s="10" t="s">
        <v>8</v>
      </c>
      <c r="G42" s="10" t="s">
        <v>9</v>
      </c>
      <c r="H42" s="10" t="s">
        <v>10</v>
      </c>
      <c r="I42" s="11" t="s">
        <v>11</v>
      </c>
      <c r="K42" s="12"/>
    </row>
    <row r="43" spans="1:11" s="6" customFormat="1" x14ac:dyDescent="0.45">
      <c r="A43" s="51" t="s">
        <v>35</v>
      </c>
      <c r="B43" s="13">
        <v>14</v>
      </c>
      <c r="C43" s="14">
        <v>16237.104830049288</v>
      </c>
      <c r="D43" s="76">
        <v>2487.025241655173</v>
      </c>
      <c r="E43" s="76">
        <v>2383.0894598417917</v>
      </c>
      <c r="F43" s="76">
        <v>2360.5997417305553</v>
      </c>
      <c r="G43" s="76">
        <v>2304.1128601218588</v>
      </c>
      <c r="H43" s="76">
        <v>2273.4637522208486</v>
      </c>
      <c r="I43" s="77">
        <v>4428.8137744790602</v>
      </c>
      <c r="K43" s="27"/>
    </row>
    <row r="44" spans="1:11" s="6" customFormat="1" x14ac:dyDescent="0.45">
      <c r="A44" s="51" t="s">
        <v>36</v>
      </c>
      <c r="B44" s="13">
        <v>59</v>
      </c>
      <c r="C44" s="14">
        <v>138005.21103949269</v>
      </c>
      <c r="D44" s="76">
        <v>6819.1746107666904</v>
      </c>
      <c r="E44" s="76">
        <v>10322.79194014162</v>
      </c>
      <c r="F44" s="76">
        <v>9975.3527920823108</v>
      </c>
      <c r="G44" s="76">
        <v>6472.8376965020616</v>
      </c>
      <c r="H44" s="76">
        <v>7544.3119999999999</v>
      </c>
      <c r="I44" s="77">
        <v>96870.742000000013</v>
      </c>
      <c r="K44" s="27"/>
    </row>
    <row r="45" spans="1:11" s="6" customFormat="1" x14ac:dyDescent="0.45">
      <c r="A45" s="51" t="s">
        <v>37</v>
      </c>
      <c r="B45" s="13">
        <v>34</v>
      </c>
      <c r="C45" s="14">
        <v>23357.868533284967</v>
      </c>
      <c r="D45" s="76">
        <v>3208.7269146209874</v>
      </c>
      <c r="E45" s="76">
        <v>3502.125819187755</v>
      </c>
      <c r="F45" s="76">
        <v>4088.4787480233717</v>
      </c>
      <c r="G45" s="76">
        <v>3684.3657622477722</v>
      </c>
      <c r="H45" s="76">
        <v>3220.5140253452364</v>
      </c>
      <c r="I45" s="77">
        <v>5653.6572638598473</v>
      </c>
      <c r="K45" s="27"/>
    </row>
    <row r="46" spans="1:11" s="6" customFormat="1" x14ac:dyDescent="0.45">
      <c r="A46" s="51" t="s">
        <v>38</v>
      </c>
      <c r="B46" s="13">
        <v>8</v>
      </c>
      <c r="C46" s="14">
        <v>5429.7086758988262</v>
      </c>
      <c r="D46" s="76">
        <v>960.92287546742875</v>
      </c>
      <c r="E46" s="76">
        <v>1033.7311689229211</v>
      </c>
      <c r="F46" s="76">
        <v>1091.6402890314721</v>
      </c>
      <c r="G46" s="76">
        <v>1142.3399551777454</v>
      </c>
      <c r="H46" s="76">
        <v>1201.0743872992587</v>
      </c>
      <c r="I46" s="77">
        <v>0</v>
      </c>
      <c r="K46" s="27"/>
    </row>
    <row r="47" spans="1:11" s="6" customFormat="1" x14ac:dyDescent="0.45">
      <c r="A47" s="51" t="s">
        <v>39</v>
      </c>
      <c r="B47" s="13">
        <v>2</v>
      </c>
      <c r="C47" s="14">
        <v>0</v>
      </c>
      <c r="D47" s="76">
        <v>0</v>
      </c>
      <c r="E47" s="76">
        <v>0</v>
      </c>
      <c r="F47" s="76">
        <v>0</v>
      </c>
      <c r="G47" s="76">
        <v>0</v>
      </c>
      <c r="H47" s="76">
        <v>0</v>
      </c>
      <c r="I47" s="77">
        <v>0</v>
      </c>
      <c r="K47" s="27"/>
    </row>
    <row r="48" spans="1:11" s="6" customFormat="1" x14ac:dyDescent="0.45">
      <c r="A48" s="51" t="s">
        <v>40</v>
      </c>
      <c r="B48" s="13">
        <v>4</v>
      </c>
      <c r="C48" s="14">
        <v>0</v>
      </c>
      <c r="D48" s="76">
        <v>0</v>
      </c>
      <c r="E48" s="76">
        <v>0</v>
      </c>
      <c r="F48" s="76">
        <v>0</v>
      </c>
      <c r="G48" s="76">
        <v>0</v>
      </c>
      <c r="H48" s="76">
        <v>0</v>
      </c>
      <c r="I48" s="77">
        <v>0</v>
      </c>
      <c r="K48" s="27"/>
    </row>
    <row r="49" spans="1:11" s="6" customFormat="1" x14ac:dyDescent="0.45">
      <c r="A49" s="51" t="s">
        <v>41</v>
      </c>
      <c r="B49" s="13">
        <v>5</v>
      </c>
      <c r="C49" s="14">
        <v>1403.207718339208</v>
      </c>
      <c r="D49" s="76">
        <v>185.32934732694429</v>
      </c>
      <c r="E49" s="76">
        <v>314.9198199606368</v>
      </c>
      <c r="F49" s="76">
        <v>263.02034069107316</v>
      </c>
      <c r="G49" s="76">
        <v>174.75161287732169</v>
      </c>
      <c r="H49" s="76">
        <v>138.04261271287237</v>
      </c>
      <c r="I49" s="77">
        <v>327.14398477035974</v>
      </c>
      <c r="K49" s="27"/>
    </row>
    <row r="50" spans="1:11" s="6" customFormat="1" x14ac:dyDescent="0.45">
      <c r="A50" s="51" t="s">
        <v>42</v>
      </c>
      <c r="B50" s="13">
        <v>38</v>
      </c>
      <c r="C50" s="14">
        <v>31199.554874655547</v>
      </c>
      <c r="D50" s="76">
        <v>963.13852050295816</v>
      </c>
      <c r="E50" s="76">
        <v>904.41802193293859</v>
      </c>
      <c r="F50" s="76">
        <v>861.64490108481311</v>
      </c>
      <c r="G50" s="76">
        <v>848.45670213014841</v>
      </c>
      <c r="H50" s="76">
        <v>983.44926435194793</v>
      </c>
      <c r="I50" s="77">
        <v>26638.447464652738</v>
      </c>
      <c r="K50" s="27"/>
    </row>
    <row r="51" spans="1:11" s="6" customFormat="1" x14ac:dyDescent="0.45">
      <c r="A51" s="51" t="s">
        <v>43</v>
      </c>
      <c r="B51" s="13">
        <v>2</v>
      </c>
      <c r="C51" s="14">
        <v>34000</v>
      </c>
      <c r="D51" s="76">
        <v>10000</v>
      </c>
      <c r="E51" s="76">
        <v>8000</v>
      </c>
      <c r="F51" s="76">
        <v>7000</v>
      </c>
      <c r="G51" s="76">
        <v>5000</v>
      </c>
      <c r="H51" s="76">
        <v>4000</v>
      </c>
      <c r="I51" s="77">
        <v>0</v>
      </c>
      <c r="K51" s="27"/>
    </row>
    <row r="52" spans="1:11" s="6" customFormat="1" x14ac:dyDescent="0.45">
      <c r="A52" s="51" t="s">
        <v>44</v>
      </c>
      <c r="B52" s="13">
        <v>1</v>
      </c>
      <c r="C52" s="14">
        <v>6095.4959346101887</v>
      </c>
      <c r="D52" s="76">
        <v>133.39746855930468</v>
      </c>
      <c r="E52" s="76">
        <v>287.39488552157252</v>
      </c>
      <c r="F52" s="76">
        <v>320.55515130068295</v>
      </c>
      <c r="G52" s="76">
        <v>459.19323275867634</v>
      </c>
      <c r="H52" s="76">
        <v>519.23561093142052</v>
      </c>
      <c r="I52" s="77">
        <v>4375.7195855385316</v>
      </c>
      <c r="K52" s="27"/>
    </row>
    <row r="53" spans="1:11" s="6" customFormat="1" ht="14.65" thickBot="1" x14ac:dyDescent="0.5">
      <c r="A53" s="48" t="s">
        <v>19</v>
      </c>
      <c r="B53" s="17">
        <v>167</v>
      </c>
      <c r="C53" s="80">
        <v>255728.15160633071</v>
      </c>
      <c r="D53" s="81">
        <v>24757.714978899487</v>
      </c>
      <c r="E53" s="81">
        <v>26748.471115509237</v>
      </c>
      <c r="F53" s="81">
        <v>25961.291963944277</v>
      </c>
      <c r="G53" s="81">
        <v>20086.057821815586</v>
      </c>
      <c r="H53" s="81">
        <v>19880.091652861585</v>
      </c>
      <c r="I53" s="81">
        <v>138294.52407330053</v>
      </c>
      <c r="K53" s="28"/>
    </row>
    <row r="54" spans="1:11" s="6" customFormat="1" ht="14.65" thickTop="1" x14ac:dyDescent="0.45">
      <c r="A54" s="52"/>
      <c r="B54" s="31"/>
      <c r="C54" s="31"/>
      <c r="D54" s="31"/>
      <c r="E54" s="31"/>
      <c r="F54" s="31"/>
      <c r="G54" s="31"/>
      <c r="H54" s="31"/>
      <c r="I54" s="31"/>
      <c r="J54" s="31"/>
    </row>
    <row r="55" spans="1:11" s="8" customFormat="1" ht="5.25" x14ac:dyDescent="0.45">
      <c r="A55" s="47"/>
      <c r="B55" s="9"/>
    </row>
    <row r="56" spans="1:11" s="6" customFormat="1" ht="18" x14ac:dyDescent="0.45">
      <c r="A56" s="46" t="s">
        <v>14</v>
      </c>
      <c r="B56" s="5"/>
    </row>
    <row r="57" spans="1:11" s="8" customFormat="1" ht="5.65" thickBot="1" x14ac:dyDescent="0.5">
      <c r="A57" s="47"/>
      <c r="B57" s="9"/>
    </row>
    <row r="58" spans="1:11" s="6" customFormat="1" ht="28.9" thickTop="1" x14ac:dyDescent="0.45">
      <c r="A58" s="50" t="s">
        <v>20</v>
      </c>
      <c r="B58" s="10" t="s">
        <v>3</v>
      </c>
      <c r="C58" s="10" t="s">
        <v>4</v>
      </c>
      <c r="D58" s="10" t="s">
        <v>6</v>
      </c>
      <c r="E58" s="10" t="s">
        <v>7</v>
      </c>
      <c r="F58" s="10" t="s">
        <v>8</v>
      </c>
      <c r="G58" s="10" t="s">
        <v>9</v>
      </c>
      <c r="H58" s="10" t="s">
        <v>10</v>
      </c>
      <c r="I58" s="11" t="s">
        <v>11</v>
      </c>
      <c r="K58" s="12"/>
    </row>
    <row r="59" spans="1:11" s="6" customFormat="1" ht="14.65" thickBot="1" x14ac:dyDescent="0.5">
      <c r="A59" s="48" t="s">
        <v>14</v>
      </c>
      <c r="B59" s="17">
        <v>29</v>
      </c>
      <c r="C59" s="80">
        <v>4070.2864976202554</v>
      </c>
      <c r="D59" s="80">
        <v>526.27036629759573</v>
      </c>
      <c r="E59" s="80">
        <v>551.07624642250516</v>
      </c>
      <c r="F59" s="80">
        <v>563.86256555099612</v>
      </c>
      <c r="G59" s="80">
        <v>504.86574147048378</v>
      </c>
      <c r="H59" s="80">
        <v>531.65994796333553</v>
      </c>
      <c r="I59" s="82">
        <v>1392.5516299153389</v>
      </c>
      <c r="K59" s="28"/>
    </row>
    <row r="60" spans="1:11" s="6" customFormat="1" ht="14.65" thickTop="1" x14ac:dyDescent="0.45">
      <c r="A60" s="52"/>
      <c r="B60" s="31"/>
      <c r="C60" s="31"/>
      <c r="D60" s="31"/>
      <c r="E60" s="31"/>
      <c r="F60" s="31"/>
      <c r="G60" s="31"/>
      <c r="H60" s="31"/>
      <c r="I60" s="31"/>
      <c r="J60" s="31"/>
    </row>
    <row r="61" spans="1:11" s="8" customFormat="1" ht="5.25" x14ac:dyDescent="0.45">
      <c r="A61" s="47"/>
      <c r="B61" s="9"/>
    </row>
    <row r="62" spans="1:11" s="6" customFormat="1" ht="18" x14ac:dyDescent="0.45">
      <c r="A62" s="46" t="s">
        <v>15</v>
      </c>
      <c r="B62" s="5"/>
    </row>
    <row r="63" spans="1:11" s="8" customFormat="1" ht="5.65" thickBot="1" x14ac:dyDescent="0.5">
      <c r="A63" s="47"/>
      <c r="B63" s="9"/>
    </row>
    <row r="64" spans="1:11" s="6" customFormat="1" ht="28.9" thickTop="1" x14ac:dyDescent="0.45">
      <c r="A64" s="50" t="s">
        <v>20</v>
      </c>
      <c r="B64" s="10" t="s">
        <v>3</v>
      </c>
      <c r="C64" s="10" t="s">
        <v>4</v>
      </c>
      <c r="D64" s="10" t="s">
        <v>6</v>
      </c>
      <c r="E64" s="10" t="s">
        <v>7</v>
      </c>
      <c r="F64" s="10" t="s">
        <v>8</v>
      </c>
      <c r="G64" s="10" t="s">
        <v>9</v>
      </c>
      <c r="H64" s="10" t="s">
        <v>10</v>
      </c>
      <c r="I64" s="11" t="s">
        <v>11</v>
      </c>
      <c r="K64" s="12"/>
    </row>
    <row r="65" spans="1:11" s="6" customFormat="1" ht="14.65" thickBot="1" x14ac:dyDescent="0.5">
      <c r="A65" s="48" t="s">
        <v>45</v>
      </c>
      <c r="B65" s="17">
        <v>32</v>
      </c>
      <c r="C65" s="80">
        <v>5454.8319481454519</v>
      </c>
      <c r="D65" s="80">
        <v>1095.8188119522363</v>
      </c>
      <c r="E65" s="80">
        <v>1094.5129445211694</v>
      </c>
      <c r="F65" s="80">
        <v>1092.7822727981472</v>
      </c>
      <c r="G65" s="80">
        <v>1088.6173272793972</v>
      </c>
      <c r="H65" s="78">
        <v>1083.1005915945013</v>
      </c>
      <c r="I65" s="79">
        <v>0</v>
      </c>
      <c r="K65" s="28"/>
    </row>
    <row r="66" spans="1:11" s="6" customFormat="1" ht="14.65" thickTop="1" x14ac:dyDescent="0.45">
      <c r="A66" s="52"/>
      <c r="B66" s="31"/>
      <c r="C66" s="31"/>
      <c r="D66" s="31"/>
      <c r="E66" s="31"/>
      <c r="F66" s="31"/>
      <c r="G66" s="31"/>
      <c r="H66" s="31"/>
      <c r="I66" s="31"/>
      <c r="J66" s="31"/>
    </row>
    <row r="67" spans="1:11" s="8" customFormat="1" ht="5.25" x14ac:dyDescent="0.45">
      <c r="A67" s="47"/>
      <c r="B67" s="9"/>
    </row>
    <row r="68" spans="1:11" s="6" customFormat="1" ht="18" x14ac:dyDescent="0.45">
      <c r="A68" s="46" t="s">
        <v>17</v>
      </c>
      <c r="B68" s="5"/>
    </row>
    <row r="69" spans="1:11" s="8" customFormat="1" ht="5.65" thickBot="1" x14ac:dyDescent="0.5">
      <c r="A69" s="47"/>
      <c r="B69" s="9"/>
    </row>
    <row r="70" spans="1:11" s="6" customFormat="1" ht="28.9" thickTop="1" x14ac:dyDescent="0.45">
      <c r="A70" s="50" t="s">
        <v>20</v>
      </c>
      <c r="B70" s="10" t="s">
        <v>3</v>
      </c>
      <c r="C70" s="10" t="s">
        <v>4</v>
      </c>
      <c r="D70" s="10" t="s">
        <v>6</v>
      </c>
      <c r="E70" s="10" t="s">
        <v>7</v>
      </c>
      <c r="F70" s="10" t="s">
        <v>8</v>
      </c>
      <c r="G70" s="10" t="s">
        <v>9</v>
      </c>
      <c r="H70" s="10" t="s">
        <v>10</v>
      </c>
      <c r="I70" s="11" t="s">
        <v>11</v>
      </c>
      <c r="K70" s="12"/>
    </row>
    <row r="71" spans="1:11" s="6" customFormat="1" x14ac:dyDescent="0.45">
      <c r="A71" s="51" t="s">
        <v>46</v>
      </c>
      <c r="B71" s="13">
        <v>2</v>
      </c>
      <c r="C71" s="14">
        <v>51.852853185168314</v>
      </c>
      <c r="D71" s="83">
        <v>43.37505018240212</v>
      </c>
      <c r="E71" s="83">
        <v>8.4778030027661906</v>
      </c>
      <c r="F71" s="76">
        <v>0</v>
      </c>
      <c r="G71" s="76">
        <v>0</v>
      </c>
      <c r="H71" s="76">
        <v>0</v>
      </c>
      <c r="I71" s="77"/>
      <c r="K71" s="27"/>
    </row>
    <row r="72" spans="1:11" s="6" customFormat="1" x14ac:dyDescent="0.45">
      <c r="A72" s="51" t="s">
        <v>47</v>
      </c>
      <c r="B72" s="13">
        <v>8</v>
      </c>
      <c r="C72" s="14">
        <v>432.02023917822243</v>
      </c>
      <c r="D72" s="83">
        <v>307.70649566582557</v>
      </c>
      <c r="E72" s="83">
        <v>100.94372056975044</v>
      </c>
      <c r="F72" s="76">
        <v>23.370022942646436</v>
      </c>
      <c r="G72" s="76">
        <v>0</v>
      </c>
      <c r="H72" s="76">
        <v>0</v>
      </c>
      <c r="I72" s="77"/>
      <c r="K72" s="27"/>
    </row>
    <row r="73" spans="1:11" s="6" customFormat="1" ht="14.65" thickBot="1" x14ac:dyDescent="0.5">
      <c r="A73" s="48" t="s">
        <v>19</v>
      </c>
      <c r="B73" s="17">
        <v>10</v>
      </c>
      <c r="C73" s="80">
        <v>483.87309236339075</v>
      </c>
      <c r="D73" s="80">
        <v>351.08154584822768</v>
      </c>
      <c r="E73" s="80">
        <v>109.42152357251663</v>
      </c>
      <c r="F73" s="80">
        <v>23.370022942646436</v>
      </c>
      <c r="G73" s="81">
        <v>0</v>
      </c>
      <c r="H73" s="81">
        <v>0</v>
      </c>
      <c r="I73" s="81">
        <v>0</v>
      </c>
      <c r="K73" s="28"/>
    </row>
    <row r="74" spans="1:11" s="6" customFormat="1" ht="14.65" thickTop="1" x14ac:dyDescent="0.45">
      <c r="A74" s="52"/>
      <c r="B74" s="31"/>
      <c r="C74" s="31"/>
      <c r="D74" s="31"/>
      <c r="E74" s="31"/>
      <c r="F74" s="31"/>
      <c r="G74" s="31"/>
      <c r="H74" s="31"/>
      <c r="I74" s="31"/>
      <c r="J74" s="31"/>
    </row>
    <row r="75" spans="1:11" s="8" customFormat="1" ht="5.25" x14ac:dyDescent="0.45">
      <c r="A75" s="47"/>
      <c r="B75" s="9"/>
    </row>
    <row r="76" spans="1:11" s="6" customFormat="1" ht="18" x14ac:dyDescent="0.45">
      <c r="A76" s="46" t="s">
        <v>18</v>
      </c>
      <c r="B76" s="5"/>
    </row>
    <row r="77" spans="1:11" s="8" customFormat="1" ht="5.65" thickBot="1" x14ac:dyDescent="0.5">
      <c r="A77" s="47"/>
      <c r="B77" s="9"/>
    </row>
    <row r="78" spans="1:11" s="6" customFormat="1" ht="28.9" thickTop="1" x14ac:dyDescent="0.45">
      <c r="A78" s="50" t="s">
        <v>20</v>
      </c>
      <c r="B78" s="10" t="s">
        <v>3</v>
      </c>
      <c r="C78" s="10" t="s">
        <v>4</v>
      </c>
      <c r="D78" s="10" t="s">
        <v>6</v>
      </c>
      <c r="E78" s="10" t="s">
        <v>7</v>
      </c>
      <c r="F78" s="10" t="s">
        <v>8</v>
      </c>
      <c r="G78" s="10" t="s">
        <v>9</v>
      </c>
      <c r="H78" s="10" t="s">
        <v>10</v>
      </c>
      <c r="I78" s="11" t="s">
        <v>11</v>
      </c>
      <c r="K78" s="12"/>
    </row>
    <row r="79" spans="1:11" s="6" customFormat="1" x14ac:dyDescent="0.45">
      <c r="A79" s="51" t="s">
        <v>48</v>
      </c>
      <c r="B79" s="13">
        <v>20</v>
      </c>
      <c r="C79" s="14">
        <v>15435.898578529486</v>
      </c>
      <c r="D79" s="83">
        <v>4208.3683578679156</v>
      </c>
      <c r="E79" s="83">
        <v>4109.8705382220314</v>
      </c>
      <c r="F79" s="83">
        <v>3821.5835464472916</v>
      </c>
      <c r="G79" s="83">
        <v>3296.0761359922467</v>
      </c>
      <c r="H79" s="76">
        <v>0</v>
      </c>
      <c r="I79" s="77">
        <v>0</v>
      </c>
      <c r="K79" s="27"/>
    </row>
    <row r="80" spans="1:11" s="6" customFormat="1" x14ac:dyDescent="0.45">
      <c r="A80" s="51" t="s">
        <v>49</v>
      </c>
      <c r="B80" s="13">
        <v>8</v>
      </c>
      <c r="C80" s="14">
        <v>1235.0564644136016</v>
      </c>
      <c r="D80" s="83">
        <v>357.86154724294408</v>
      </c>
      <c r="E80" s="83">
        <v>331.52078820432138</v>
      </c>
      <c r="F80" s="83">
        <v>287.96540960176509</v>
      </c>
      <c r="G80" s="83">
        <v>257.70871936457104</v>
      </c>
      <c r="H80" s="76">
        <v>0</v>
      </c>
      <c r="I80" s="77">
        <v>0</v>
      </c>
      <c r="K80" s="27"/>
    </row>
    <row r="81" spans="1:11" s="6" customFormat="1" x14ac:dyDescent="0.45">
      <c r="A81" s="51" t="s">
        <v>50</v>
      </c>
      <c r="B81" s="13">
        <v>1</v>
      </c>
      <c r="C81" s="14">
        <v>2650.6937790807724</v>
      </c>
      <c r="D81" s="76">
        <v>459.57073148972404</v>
      </c>
      <c r="E81" s="76">
        <v>548.61172908579613</v>
      </c>
      <c r="F81" s="76">
        <v>550.42052377517405</v>
      </c>
      <c r="G81" s="76">
        <v>477.61117849259188</v>
      </c>
      <c r="H81" s="76">
        <v>481.49099194494136</v>
      </c>
      <c r="I81" s="77">
        <v>132.98862429254487</v>
      </c>
      <c r="K81" s="27"/>
    </row>
    <row r="82" spans="1:11" s="6" customFormat="1" ht="14.65" thickBot="1" x14ac:dyDescent="0.5">
      <c r="A82" s="48" t="s">
        <v>19</v>
      </c>
      <c r="B82" s="17">
        <v>29</v>
      </c>
      <c r="C82" s="80">
        <v>19321.648822023861</v>
      </c>
      <c r="D82" s="80">
        <v>5025.8006366005829</v>
      </c>
      <c r="E82" s="80">
        <v>4990.0030555121493</v>
      </c>
      <c r="F82" s="80">
        <v>4659.9694798242308</v>
      </c>
      <c r="G82" s="80">
        <v>4031.3960338494098</v>
      </c>
      <c r="H82" s="80">
        <v>481.49099194494136</v>
      </c>
      <c r="I82" s="80">
        <v>132.98862429254487</v>
      </c>
      <c r="K82" s="28"/>
    </row>
    <row r="83" spans="1:11" s="8" customFormat="1" ht="5.65" thickTop="1" x14ac:dyDescent="0.45">
      <c r="A83" s="47"/>
      <c r="B83" s="29"/>
      <c r="C83" s="29"/>
      <c r="D83" s="29"/>
      <c r="E83" s="29"/>
      <c r="F83" s="29"/>
      <c r="G83" s="29"/>
      <c r="H83" s="29"/>
      <c r="I83" s="29"/>
      <c r="J83" s="29"/>
    </row>
    <row r="84" spans="1:11" s="21" customFormat="1" ht="67.5" customHeight="1" x14ac:dyDescent="0.45">
      <c r="A84" s="100" t="s">
        <v>1570</v>
      </c>
      <c r="B84" s="100"/>
      <c r="C84" s="100"/>
      <c r="D84" s="100"/>
      <c r="E84" s="20"/>
      <c r="F84" s="20"/>
      <c r="G84" s="20"/>
      <c r="H84" s="20"/>
      <c r="I84" s="20"/>
      <c r="J84" s="20"/>
      <c r="K84" s="20"/>
    </row>
  </sheetData>
  <mergeCells count="1">
    <mergeCell ref="A84:D8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AN610"/>
  <sheetViews>
    <sheetView topLeftCell="A568" zoomScaleNormal="100" workbookViewId="0">
      <selection activeCell="AN2" sqref="AN2:AN607"/>
    </sheetView>
  </sheetViews>
  <sheetFormatPr defaultColWidth="9.1328125" defaultRowHeight="14.25" x14ac:dyDescent="0.45"/>
  <cols>
    <col min="1" max="1" width="1.33203125" style="75" customWidth="1"/>
    <col min="2" max="4" width="14.46484375" style="75" customWidth="1"/>
    <col min="5" max="5" width="11.46484375" style="75" customWidth="1"/>
    <col min="6" max="6" width="37.33203125" style="75" customWidth="1"/>
    <col min="7" max="7" width="10.46484375" style="75" customWidth="1"/>
    <col min="8" max="8" width="11.796875" style="75" customWidth="1"/>
    <col min="9" max="9" width="50" style="75" customWidth="1"/>
    <col min="10" max="10" width="21.86328125" style="75" bestFit="1" customWidth="1"/>
    <col min="11" max="11" width="11.6640625" style="75" customWidth="1"/>
    <col min="12" max="12" width="10.86328125" style="75" customWidth="1"/>
    <col min="13" max="13" width="14.1328125" style="75" customWidth="1"/>
    <col min="14" max="14" width="17" style="75" bestFit="1" customWidth="1"/>
    <col min="15" max="16" width="11" style="75" customWidth="1"/>
    <col min="17" max="18" width="13.86328125" style="75" customWidth="1"/>
    <col min="19" max="25" width="12.33203125" style="75" customWidth="1"/>
    <col min="26" max="26" width="12.53125" style="75" customWidth="1"/>
    <col min="27" max="27" width="8" style="75" customWidth="1"/>
    <col min="28" max="28" width="67.53125" style="75" customWidth="1"/>
    <col min="29" max="29" width="47" style="75" customWidth="1"/>
    <col min="30" max="30" width="11.53125" style="75" customWidth="1"/>
    <col min="31" max="31" width="8.86328125" style="75" customWidth="1"/>
    <col min="32" max="40" width="10.19921875" style="75" customWidth="1"/>
    <col min="41" max="16384" width="9.1328125" style="75"/>
  </cols>
  <sheetData>
    <row r="1" spans="2:40" s="36" customFormat="1" ht="25.5" customHeight="1" thickBot="1" x14ac:dyDescent="0.5">
      <c r="B1" s="33" t="s">
        <v>2</v>
      </c>
      <c r="C1" s="33" t="s">
        <v>91</v>
      </c>
      <c r="D1" s="33" t="s">
        <v>92</v>
      </c>
      <c r="E1" s="33" t="s">
        <v>93</v>
      </c>
      <c r="F1" s="33" t="s">
        <v>94</v>
      </c>
      <c r="G1" s="33" t="s">
        <v>95</v>
      </c>
      <c r="H1" s="33" t="s">
        <v>96</v>
      </c>
      <c r="I1" s="33" t="s">
        <v>97</v>
      </c>
      <c r="J1" s="33" t="s">
        <v>98</v>
      </c>
      <c r="K1" s="33" t="s">
        <v>1545</v>
      </c>
      <c r="L1" s="33" t="s">
        <v>99</v>
      </c>
      <c r="M1" s="33" t="s">
        <v>100</v>
      </c>
      <c r="N1" s="33" t="s">
        <v>101</v>
      </c>
      <c r="O1" s="33" t="s">
        <v>102</v>
      </c>
      <c r="P1" s="33" t="s">
        <v>103</v>
      </c>
      <c r="Q1" s="33" t="s">
        <v>104</v>
      </c>
      <c r="R1" s="33" t="s">
        <v>105</v>
      </c>
      <c r="S1" s="33" t="s">
        <v>5</v>
      </c>
      <c r="T1" s="33" t="s">
        <v>6</v>
      </c>
      <c r="U1" s="33" t="s">
        <v>7</v>
      </c>
      <c r="V1" s="33" t="s">
        <v>8</v>
      </c>
      <c r="W1" s="33" t="s">
        <v>9</v>
      </c>
      <c r="X1" s="33" t="s">
        <v>10</v>
      </c>
      <c r="Y1" s="33" t="s">
        <v>106</v>
      </c>
      <c r="Z1" s="33" t="s">
        <v>107</v>
      </c>
      <c r="AA1" s="33" t="s">
        <v>108</v>
      </c>
      <c r="AB1" s="33" t="s">
        <v>109</v>
      </c>
      <c r="AC1" s="33" t="s">
        <v>110</v>
      </c>
      <c r="AD1" s="35" t="s">
        <v>1414</v>
      </c>
      <c r="AE1" s="35" t="s">
        <v>111</v>
      </c>
      <c r="AF1" s="34" t="s">
        <v>112</v>
      </c>
      <c r="AG1" s="34" t="s">
        <v>113</v>
      </c>
      <c r="AH1" s="34" t="s">
        <v>114</v>
      </c>
      <c r="AI1" s="34" t="s">
        <v>115</v>
      </c>
      <c r="AJ1" s="34" t="s">
        <v>116</v>
      </c>
      <c r="AK1" s="34" t="s">
        <v>117</v>
      </c>
      <c r="AL1" s="34" t="s">
        <v>118</v>
      </c>
      <c r="AM1" s="34" t="s">
        <v>119</v>
      </c>
      <c r="AN1" s="34" t="s">
        <v>120</v>
      </c>
    </row>
    <row r="2" spans="2:40" ht="31.5" customHeight="1" x14ac:dyDescent="0.45">
      <c r="B2" s="75" t="s">
        <v>12</v>
      </c>
      <c r="C2" s="75" t="s">
        <v>33</v>
      </c>
      <c r="D2" s="75" t="s">
        <v>33</v>
      </c>
      <c r="E2" s="75" t="s">
        <v>793</v>
      </c>
      <c r="F2" s="75" t="s">
        <v>1566</v>
      </c>
      <c r="G2" s="75" t="s">
        <v>124</v>
      </c>
      <c r="H2" s="84"/>
      <c r="I2" s="75" t="s">
        <v>794</v>
      </c>
      <c r="J2" s="75" t="s">
        <v>209</v>
      </c>
      <c r="K2" s="75" t="s">
        <v>210</v>
      </c>
      <c r="L2" s="75" t="s">
        <v>128</v>
      </c>
      <c r="M2" s="75" t="s">
        <v>210</v>
      </c>
      <c r="N2" s="75" t="s">
        <v>211</v>
      </c>
      <c r="O2" s="84">
        <v>2015</v>
      </c>
      <c r="P2" s="84">
        <v>2020</v>
      </c>
      <c r="Q2" s="85">
        <v>3000</v>
      </c>
      <c r="R2" s="85"/>
      <c r="S2" s="85">
        <v>575</v>
      </c>
      <c r="T2" s="85">
        <v>575</v>
      </c>
      <c r="U2" s="85">
        <v>450</v>
      </c>
      <c r="V2" s="85"/>
      <c r="W2" s="85"/>
      <c r="X2" s="85"/>
      <c r="Y2" s="85">
        <v>0</v>
      </c>
      <c r="Z2" s="75" t="s">
        <v>131</v>
      </c>
      <c r="AF2" s="86">
        <v>567.06114398422085</v>
      </c>
      <c r="AG2" s="86">
        <v>557.5822458055269</v>
      </c>
      <c r="AH2" s="86">
        <v>428.65296081402084</v>
      </c>
      <c r="AI2" s="86">
        <v>0</v>
      </c>
      <c r="AJ2" s="86">
        <v>0</v>
      </c>
      <c r="AK2" s="86">
        <v>0</v>
      </c>
      <c r="AL2" s="86">
        <v>0</v>
      </c>
      <c r="AM2" s="86">
        <v>986.23520661954774</v>
      </c>
      <c r="AN2" s="86">
        <v>986.23520661954774</v>
      </c>
    </row>
    <row r="3" spans="2:40" ht="14.45" customHeight="1" x14ac:dyDescent="0.45">
      <c r="B3" s="75" t="s">
        <v>12</v>
      </c>
      <c r="C3" s="75" t="s">
        <v>775</v>
      </c>
      <c r="D3" s="75" t="s">
        <v>33</v>
      </c>
      <c r="E3" s="75" t="s">
        <v>778</v>
      </c>
      <c r="F3" s="75" t="s">
        <v>779</v>
      </c>
      <c r="G3" s="75" t="s">
        <v>141</v>
      </c>
      <c r="H3" s="84">
        <v>66</v>
      </c>
      <c r="I3" s="75" t="s">
        <v>780</v>
      </c>
      <c r="J3" s="75" t="s">
        <v>209</v>
      </c>
      <c r="K3" s="75" t="s">
        <v>210</v>
      </c>
      <c r="L3" s="75" t="s">
        <v>128</v>
      </c>
      <c r="M3" s="75" t="s">
        <v>127</v>
      </c>
      <c r="N3" s="75" t="s">
        <v>211</v>
      </c>
      <c r="O3" s="84">
        <v>2013</v>
      </c>
      <c r="P3" s="84">
        <v>2016</v>
      </c>
      <c r="Q3" s="85">
        <v>120.5</v>
      </c>
      <c r="R3" s="85">
        <v>120.5</v>
      </c>
      <c r="S3" s="85">
        <v>62</v>
      </c>
      <c r="T3" s="85"/>
      <c r="U3" s="85"/>
      <c r="V3" s="85"/>
      <c r="W3" s="85"/>
      <c r="X3" s="85"/>
      <c r="Y3" s="85">
        <v>0</v>
      </c>
      <c r="Z3" s="75" t="s">
        <v>131</v>
      </c>
      <c r="AA3" s="75" t="s">
        <v>781</v>
      </c>
      <c r="AB3" s="75" t="s">
        <v>778</v>
      </c>
      <c r="AF3" s="86">
        <v>61.143984220907292</v>
      </c>
      <c r="AG3" s="86">
        <v>0</v>
      </c>
      <c r="AH3" s="86">
        <v>0</v>
      </c>
      <c r="AI3" s="86">
        <v>0</v>
      </c>
      <c r="AJ3" s="86">
        <v>0</v>
      </c>
      <c r="AK3" s="86">
        <v>0</v>
      </c>
      <c r="AL3" s="86">
        <v>0</v>
      </c>
      <c r="AM3" s="86">
        <v>0</v>
      </c>
      <c r="AN3" s="86">
        <v>0</v>
      </c>
    </row>
    <row r="4" spans="2:40" ht="14.45" customHeight="1" x14ac:dyDescent="0.45">
      <c r="B4" s="87" t="s">
        <v>12</v>
      </c>
      <c r="C4" s="87" t="s">
        <v>775</v>
      </c>
      <c r="D4" s="87" t="s">
        <v>795</v>
      </c>
      <c r="E4" s="87" t="s">
        <v>796</v>
      </c>
      <c r="F4" s="87" t="s">
        <v>1544</v>
      </c>
      <c r="G4" s="87" t="s">
        <v>141</v>
      </c>
      <c r="H4" s="88"/>
      <c r="I4" s="87" t="s">
        <v>797</v>
      </c>
      <c r="J4" s="87" t="s">
        <v>209</v>
      </c>
      <c r="K4" s="87" t="s">
        <v>210</v>
      </c>
      <c r="L4" s="87" t="s">
        <v>128</v>
      </c>
      <c r="M4" s="87" t="s">
        <v>210</v>
      </c>
      <c r="N4" s="87" t="s">
        <v>211</v>
      </c>
      <c r="O4" s="88">
        <v>2015</v>
      </c>
      <c r="P4" s="88">
        <v>2022</v>
      </c>
      <c r="Q4" s="89">
        <v>603</v>
      </c>
      <c r="R4" s="89"/>
      <c r="S4" s="89">
        <v>9.4</v>
      </c>
      <c r="T4" s="89">
        <v>72.099999999999994</v>
      </c>
      <c r="U4" s="89">
        <v>104</v>
      </c>
      <c r="V4" s="89">
        <v>167.7</v>
      </c>
      <c r="W4" s="89">
        <v>156.30000000000001</v>
      </c>
      <c r="X4" s="89">
        <v>73.2</v>
      </c>
      <c r="Y4" s="89">
        <v>20.3</v>
      </c>
      <c r="Z4" s="87" t="s">
        <v>131</v>
      </c>
      <c r="AA4" s="87"/>
      <c r="AB4" s="87" t="s">
        <v>798</v>
      </c>
      <c r="AC4" s="87" t="s">
        <v>788</v>
      </c>
      <c r="AD4" s="87" t="s">
        <v>133</v>
      </c>
      <c r="AE4" s="87"/>
      <c r="AF4" s="86">
        <v>9.2702169625246551</v>
      </c>
      <c r="AG4" s="86">
        <v>69.915965082745203</v>
      </c>
      <c r="AH4" s="86">
        <v>99.06646205479592</v>
      </c>
      <c r="AI4" s="86">
        <v>156.76611389927228</v>
      </c>
      <c r="AJ4" s="86">
        <v>143.10419533538249</v>
      </c>
      <c r="AK4" s="86">
        <v>65.577306290088927</v>
      </c>
      <c r="AL4" s="86">
        <v>17.829466914293434</v>
      </c>
      <c r="AM4" s="86">
        <v>534.4300426622849</v>
      </c>
      <c r="AN4" s="86">
        <v>552.25950957657835</v>
      </c>
    </row>
    <row r="5" spans="2:40" ht="14.45" customHeight="1" x14ac:dyDescent="0.45">
      <c r="B5" s="87" t="s">
        <v>12</v>
      </c>
      <c r="C5" s="87" t="s">
        <v>775</v>
      </c>
      <c r="D5" s="87" t="s">
        <v>34</v>
      </c>
      <c r="E5" s="87" t="s">
        <v>778</v>
      </c>
      <c r="F5" s="87" t="s">
        <v>786</v>
      </c>
      <c r="G5" s="87" t="s">
        <v>124</v>
      </c>
      <c r="H5" s="88"/>
      <c r="I5" s="87" t="s">
        <v>787</v>
      </c>
      <c r="J5" s="87" t="s">
        <v>209</v>
      </c>
      <c r="K5" s="87" t="s">
        <v>210</v>
      </c>
      <c r="L5" s="87" t="s">
        <v>128</v>
      </c>
      <c r="M5" s="87" t="s">
        <v>127</v>
      </c>
      <c r="N5" s="87" t="s">
        <v>211</v>
      </c>
      <c r="O5" s="88">
        <v>2013</v>
      </c>
      <c r="P5" s="88">
        <v>2016</v>
      </c>
      <c r="Q5" s="89">
        <v>29.500000000000004</v>
      </c>
      <c r="R5" s="89">
        <v>29.500000000000004</v>
      </c>
      <c r="S5" s="89">
        <v>27.8</v>
      </c>
      <c r="T5" s="89">
        <v>1.6</v>
      </c>
      <c r="U5" s="89">
        <v>0.1</v>
      </c>
      <c r="V5" s="89"/>
      <c r="W5" s="89"/>
      <c r="X5" s="89"/>
      <c r="Y5" s="89">
        <v>0</v>
      </c>
      <c r="Z5" s="87" t="s">
        <v>131</v>
      </c>
      <c r="AA5" s="87" t="s">
        <v>781</v>
      </c>
      <c r="AB5" s="87" t="s">
        <v>778</v>
      </c>
      <c r="AC5" s="87" t="s">
        <v>788</v>
      </c>
      <c r="AD5" s="87"/>
      <c r="AE5" s="87"/>
      <c r="AF5" s="86">
        <v>27.416173570019723</v>
      </c>
      <c r="AG5" s="86">
        <v>1.5515332057197273</v>
      </c>
      <c r="AH5" s="86">
        <v>9.5256213514226862E-2</v>
      </c>
      <c r="AI5" s="86">
        <v>0</v>
      </c>
      <c r="AJ5" s="86">
        <v>0</v>
      </c>
      <c r="AK5" s="86">
        <v>0</v>
      </c>
      <c r="AL5" s="86">
        <v>0</v>
      </c>
      <c r="AM5" s="86">
        <v>1.6467894192339543</v>
      </c>
      <c r="AN5" s="86">
        <v>1.6467894192339543</v>
      </c>
    </row>
    <row r="6" spans="2:40" ht="14.45" customHeight="1" x14ac:dyDescent="0.45">
      <c r="B6" s="75" t="s">
        <v>12</v>
      </c>
      <c r="C6" s="75" t="s">
        <v>775</v>
      </c>
      <c r="D6" s="75" t="s">
        <v>34</v>
      </c>
      <c r="E6" s="75" t="s">
        <v>782</v>
      </c>
      <c r="F6" s="75" t="s">
        <v>783</v>
      </c>
      <c r="G6" s="75" t="s">
        <v>141</v>
      </c>
      <c r="H6" s="84">
        <v>4</v>
      </c>
      <c r="I6" s="75" t="s">
        <v>784</v>
      </c>
      <c r="J6" s="75" t="s">
        <v>209</v>
      </c>
      <c r="K6" s="75" t="s">
        <v>210</v>
      </c>
      <c r="L6" s="75" t="s">
        <v>128</v>
      </c>
      <c r="M6" s="75" t="s">
        <v>152</v>
      </c>
      <c r="N6" s="75" t="s">
        <v>211</v>
      </c>
      <c r="O6" s="84">
        <v>2013</v>
      </c>
      <c r="P6" s="84">
        <v>2017</v>
      </c>
      <c r="Q6" s="85">
        <f>SUM(Table3[[#This Row],[2015/16 (£m)]:[2018/19 (£m)]])</f>
        <v>6500</v>
      </c>
      <c r="R6" s="85">
        <v>34.9</v>
      </c>
      <c r="S6" s="85">
        <v>3000</v>
      </c>
      <c r="T6" s="85">
        <v>2000</v>
      </c>
      <c r="U6" s="85">
        <v>1500</v>
      </c>
      <c r="V6" s="85"/>
      <c r="W6" s="85"/>
      <c r="X6" s="85"/>
      <c r="Y6" s="85">
        <v>0</v>
      </c>
      <c r="Z6" s="75" t="s">
        <v>131</v>
      </c>
      <c r="AB6" s="75" t="s">
        <v>785</v>
      </c>
      <c r="AD6" s="75" t="s">
        <v>133</v>
      </c>
      <c r="AF6" s="86">
        <v>2958.5798816568044</v>
      </c>
      <c r="AG6" s="86">
        <v>1939.4165071496589</v>
      </c>
      <c r="AH6" s="86">
        <v>1428.8432027134027</v>
      </c>
      <c r="AI6" s="86">
        <v>0</v>
      </c>
      <c r="AJ6" s="86">
        <v>0</v>
      </c>
      <c r="AK6" s="86">
        <v>0</v>
      </c>
      <c r="AL6" s="86">
        <v>0</v>
      </c>
      <c r="AM6" s="86">
        <v>3368.2597098630613</v>
      </c>
      <c r="AN6" s="86">
        <v>3368.2597098630613</v>
      </c>
    </row>
    <row r="7" spans="2:40" ht="14.45" customHeight="1" x14ac:dyDescent="0.45">
      <c r="B7" s="75" t="s">
        <v>12</v>
      </c>
      <c r="C7" s="75" t="s">
        <v>775</v>
      </c>
      <c r="D7" s="75" t="s">
        <v>789</v>
      </c>
      <c r="E7" s="75" t="s">
        <v>778</v>
      </c>
      <c r="F7" s="90" t="s">
        <v>790</v>
      </c>
      <c r="G7" s="75" t="s">
        <v>141</v>
      </c>
      <c r="H7" s="84">
        <v>47</v>
      </c>
      <c r="I7" s="75" t="s">
        <v>791</v>
      </c>
      <c r="J7" s="75" t="s">
        <v>209</v>
      </c>
      <c r="K7" s="75" t="s">
        <v>210</v>
      </c>
      <c r="L7" s="75" t="s">
        <v>128</v>
      </c>
      <c r="M7" s="75" t="s">
        <v>152</v>
      </c>
      <c r="N7" s="75" t="s">
        <v>211</v>
      </c>
      <c r="O7" s="84">
        <v>2012</v>
      </c>
      <c r="P7" s="84">
        <v>2017</v>
      </c>
      <c r="Q7" s="85">
        <v>1700</v>
      </c>
      <c r="R7" s="85">
        <v>1500</v>
      </c>
      <c r="S7" s="85">
        <v>153.4</v>
      </c>
      <c r="T7" s="85">
        <v>288.2</v>
      </c>
      <c r="U7" s="85">
        <v>277.79999999999995</v>
      </c>
      <c r="V7" s="85">
        <v>225.5</v>
      </c>
      <c r="W7" s="85">
        <v>211.7</v>
      </c>
      <c r="X7" s="85">
        <v>188.2</v>
      </c>
      <c r="Y7" s="85">
        <v>0</v>
      </c>
      <c r="Z7" s="75" t="s">
        <v>131</v>
      </c>
      <c r="AA7" s="75" t="s">
        <v>781</v>
      </c>
      <c r="AB7" s="75" t="s">
        <v>778</v>
      </c>
      <c r="AC7" s="75" t="s">
        <v>792</v>
      </c>
      <c r="AD7" s="75" t="s">
        <v>133</v>
      </c>
      <c r="AF7" s="86">
        <v>151.28205128205127</v>
      </c>
      <c r="AG7" s="86">
        <v>279.46991868026583</v>
      </c>
      <c r="AH7" s="86">
        <v>264.62176114252213</v>
      </c>
      <c r="AI7" s="86">
        <v>210.79760694267085</v>
      </c>
      <c r="AJ7" s="86">
        <v>193.8269875399902</v>
      </c>
      <c r="AK7" s="86">
        <v>168.60176289337068</v>
      </c>
      <c r="AL7" s="86">
        <v>0</v>
      </c>
      <c r="AM7" s="86">
        <v>1117.3180371988196</v>
      </c>
      <c r="AN7" s="86">
        <v>1117.3180371988196</v>
      </c>
    </row>
    <row r="8" spans="2:40" ht="14.45" customHeight="1" x14ac:dyDescent="0.45">
      <c r="B8" s="75" t="s">
        <v>13</v>
      </c>
      <c r="C8" s="75" t="s">
        <v>35</v>
      </c>
      <c r="D8" s="75" t="s">
        <v>35</v>
      </c>
      <c r="E8" s="75" t="s">
        <v>799</v>
      </c>
      <c r="F8" s="75" t="s">
        <v>800</v>
      </c>
      <c r="G8" s="75" t="s">
        <v>141</v>
      </c>
      <c r="H8" s="84"/>
      <c r="J8" s="75" t="s">
        <v>126</v>
      </c>
      <c r="K8" s="75" t="s">
        <v>210</v>
      </c>
      <c r="L8" s="75" t="s">
        <v>133</v>
      </c>
      <c r="M8" s="75" t="s">
        <v>210</v>
      </c>
      <c r="N8" s="75" t="s">
        <v>211</v>
      </c>
      <c r="O8" s="84">
        <v>2015</v>
      </c>
      <c r="P8" s="84">
        <v>2023</v>
      </c>
      <c r="Q8" s="85">
        <v>895.50122524003996</v>
      </c>
      <c r="R8" s="85" t="s">
        <v>214</v>
      </c>
      <c r="S8" s="85">
        <v>127.92476834622363</v>
      </c>
      <c r="T8" s="85">
        <v>124.24820934707664</v>
      </c>
      <c r="U8" s="85">
        <v>116.02615840691959</v>
      </c>
      <c r="V8" s="85">
        <v>115.41804851263622</v>
      </c>
      <c r="W8" s="85">
        <v>113.65709426413891</v>
      </c>
      <c r="X8" s="85">
        <v>104.8337231706814</v>
      </c>
      <c r="Y8" s="85">
        <v>193.39322319236351</v>
      </c>
      <c r="Z8" s="75" t="s">
        <v>276</v>
      </c>
      <c r="AA8" s="75" t="s">
        <v>68</v>
      </c>
      <c r="AB8" s="75" t="s">
        <v>801</v>
      </c>
      <c r="AC8" s="75" t="s">
        <v>802</v>
      </c>
      <c r="AF8" s="86">
        <v>132.57276965015819</v>
      </c>
      <c r="AG8" s="86">
        <v>128.76262705150231</v>
      </c>
      <c r="AH8" s="86">
        <v>120.24183721984745</v>
      </c>
      <c r="AI8" s="86">
        <v>119.61163234256661</v>
      </c>
      <c r="AJ8" s="86">
        <v>117.78669581957315</v>
      </c>
      <c r="AK8" s="86">
        <v>108.64273754915477</v>
      </c>
      <c r="AL8" s="86">
        <v>200.41994651725861</v>
      </c>
      <c r="AM8" s="86">
        <v>595.04552998264433</v>
      </c>
      <c r="AN8" s="86">
        <v>795.46547649990293</v>
      </c>
    </row>
    <row r="9" spans="2:40" ht="14.45" customHeight="1" x14ac:dyDescent="0.45">
      <c r="B9" s="75" t="s">
        <v>13</v>
      </c>
      <c r="C9" s="75" t="s">
        <v>35</v>
      </c>
      <c r="D9" s="75" t="s">
        <v>35</v>
      </c>
      <c r="E9" s="75" t="s">
        <v>799</v>
      </c>
      <c r="F9" s="75" t="s">
        <v>803</v>
      </c>
      <c r="G9" s="75" t="s">
        <v>141</v>
      </c>
      <c r="H9" s="84"/>
      <c r="J9" s="75" t="s">
        <v>143</v>
      </c>
      <c r="K9" s="75" t="s">
        <v>210</v>
      </c>
      <c r="L9" s="75" t="s">
        <v>133</v>
      </c>
      <c r="M9" s="75" t="s">
        <v>210</v>
      </c>
      <c r="N9" s="75" t="s">
        <v>211</v>
      </c>
      <c r="O9" s="84">
        <v>2015</v>
      </c>
      <c r="P9" s="84">
        <v>2023</v>
      </c>
      <c r="Q9" s="85">
        <v>1231.2163644756642</v>
      </c>
      <c r="R9" s="85" t="s">
        <v>214</v>
      </c>
      <c r="S9" s="85">
        <v>173.27805149121173</v>
      </c>
      <c r="T9" s="85">
        <v>163.17069240413463</v>
      </c>
      <c r="U9" s="85">
        <v>159.91340911963283</v>
      </c>
      <c r="V9" s="85">
        <v>161.14092417659612</v>
      </c>
      <c r="W9" s="85">
        <v>152.64754462594465</v>
      </c>
      <c r="X9" s="85">
        <v>146.0327325903682</v>
      </c>
      <c r="Y9" s="85">
        <v>275.03301006777605</v>
      </c>
      <c r="Z9" s="75" t="s">
        <v>276</v>
      </c>
      <c r="AA9" s="75" t="s">
        <v>68</v>
      </c>
      <c r="AB9" s="75" t="s">
        <v>801</v>
      </c>
      <c r="AC9" s="75" t="s">
        <v>802</v>
      </c>
      <c r="AF9" s="86">
        <v>179.57391287666772</v>
      </c>
      <c r="AG9" s="86">
        <v>169.09931436579959</v>
      </c>
      <c r="AH9" s="86">
        <v>165.72368138913595</v>
      </c>
      <c r="AI9" s="86">
        <v>166.99579681285482</v>
      </c>
      <c r="AJ9" s="86">
        <v>158.19381995351489</v>
      </c>
      <c r="AK9" s="86">
        <v>151.33866622833358</v>
      </c>
      <c r="AL9" s="86">
        <v>285.02602241359676</v>
      </c>
      <c r="AM9" s="86">
        <v>811.35127874963882</v>
      </c>
      <c r="AN9" s="86">
        <v>1096.3773011632356</v>
      </c>
    </row>
    <row r="10" spans="2:40" ht="14.45" customHeight="1" x14ac:dyDescent="0.45">
      <c r="B10" s="75" t="s">
        <v>13</v>
      </c>
      <c r="C10" s="75" t="s">
        <v>35</v>
      </c>
      <c r="D10" s="75" t="s">
        <v>35</v>
      </c>
      <c r="E10" s="75" t="s">
        <v>804</v>
      </c>
      <c r="F10" s="75" t="s">
        <v>805</v>
      </c>
      <c r="G10" s="75" t="s">
        <v>141</v>
      </c>
      <c r="H10" s="84"/>
      <c r="J10" s="75" t="s">
        <v>193</v>
      </c>
      <c r="K10" s="75" t="s">
        <v>210</v>
      </c>
      <c r="L10" s="75" t="s">
        <v>133</v>
      </c>
      <c r="M10" s="75" t="s">
        <v>210</v>
      </c>
      <c r="N10" s="75" t="s">
        <v>211</v>
      </c>
      <c r="O10" s="84">
        <v>2015</v>
      </c>
      <c r="P10" s="84">
        <v>2023</v>
      </c>
      <c r="Q10" s="85">
        <v>1234.0855205829696</v>
      </c>
      <c r="R10" s="85" t="s">
        <v>214</v>
      </c>
      <c r="S10" s="85">
        <v>161.06533934673385</v>
      </c>
      <c r="T10" s="85">
        <v>152.69587526730444</v>
      </c>
      <c r="U10" s="85">
        <v>152.58441684223135</v>
      </c>
      <c r="V10" s="85">
        <v>153.13910079373883</v>
      </c>
      <c r="W10" s="85">
        <v>153.20819961606801</v>
      </c>
      <c r="X10" s="85">
        <v>151.97493244487072</v>
      </c>
      <c r="Y10" s="85">
        <v>309.41765627202233</v>
      </c>
      <c r="Z10" s="75" t="s">
        <v>276</v>
      </c>
      <c r="AA10" s="75" t="s">
        <v>68</v>
      </c>
      <c r="AB10" s="75" t="s">
        <v>801</v>
      </c>
      <c r="AC10" s="75" t="s">
        <v>802</v>
      </c>
      <c r="AF10" s="86">
        <v>166.91746569396426</v>
      </c>
      <c r="AG10" s="86">
        <v>158.2439066338886</v>
      </c>
      <c r="AH10" s="86">
        <v>158.12839849341032</v>
      </c>
      <c r="AI10" s="86">
        <v>158.70323625690597</v>
      </c>
      <c r="AJ10" s="86">
        <v>158.77484570653928</v>
      </c>
      <c r="AK10" s="86">
        <v>157.49676917204255</v>
      </c>
      <c r="AL10" s="86">
        <v>320.65999572203702</v>
      </c>
      <c r="AM10" s="86">
        <v>791.34715626278671</v>
      </c>
      <c r="AN10" s="86">
        <v>1112.0071519848238</v>
      </c>
    </row>
    <row r="11" spans="2:40" ht="14.45" customHeight="1" x14ac:dyDescent="0.45">
      <c r="B11" s="75" t="s">
        <v>13</v>
      </c>
      <c r="C11" s="75" t="s">
        <v>35</v>
      </c>
      <c r="D11" s="75" t="s">
        <v>35</v>
      </c>
      <c r="E11" s="75" t="s">
        <v>806</v>
      </c>
      <c r="F11" s="75" t="s">
        <v>807</v>
      </c>
      <c r="G11" s="75" t="s">
        <v>141</v>
      </c>
      <c r="H11" s="84"/>
      <c r="J11" s="75" t="s">
        <v>181</v>
      </c>
      <c r="K11" s="75" t="s">
        <v>210</v>
      </c>
      <c r="L11" s="75" t="s">
        <v>133</v>
      </c>
      <c r="M11" s="75" t="s">
        <v>210</v>
      </c>
      <c r="N11" s="75" t="s">
        <v>211</v>
      </c>
      <c r="O11" s="84">
        <v>2015</v>
      </c>
      <c r="P11" s="84">
        <v>2023</v>
      </c>
      <c r="Q11" s="85">
        <v>1688.7724196225822</v>
      </c>
      <c r="R11" s="85" t="s">
        <v>214</v>
      </c>
      <c r="S11" s="85">
        <v>228.09982961413289</v>
      </c>
      <c r="T11" s="85">
        <v>222.9572428789337</v>
      </c>
      <c r="U11" s="85">
        <v>198.50888285803251</v>
      </c>
      <c r="V11" s="85">
        <v>201.8751325305507</v>
      </c>
      <c r="W11" s="85">
        <v>199.60527488041089</v>
      </c>
      <c r="X11" s="85">
        <v>207.57062381773173</v>
      </c>
      <c r="Y11" s="85">
        <v>430.15543304278964</v>
      </c>
      <c r="Z11" s="75" t="s">
        <v>276</v>
      </c>
      <c r="AA11" s="75" t="s">
        <v>68</v>
      </c>
      <c r="AB11" s="75" t="s">
        <v>808</v>
      </c>
      <c r="AC11" s="75" t="s">
        <v>802</v>
      </c>
      <c r="AF11" s="86">
        <v>236.38757810240315</v>
      </c>
      <c r="AG11" s="86">
        <v>231.05814131338084</v>
      </c>
      <c r="AH11" s="86">
        <v>205.72147787223301</v>
      </c>
      <c r="AI11" s="86">
        <v>209.21003640697941</v>
      </c>
      <c r="AJ11" s="86">
        <v>206.85770605468826</v>
      </c>
      <c r="AK11" s="86">
        <v>215.112466907509</v>
      </c>
      <c r="AL11" s="86">
        <v>445.78464261279424</v>
      </c>
      <c r="AM11" s="86">
        <v>1067.9598285547906</v>
      </c>
      <c r="AN11" s="86">
        <v>1513.7444711675848</v>
      </c>
    </row>
    <row r="12" spans="2:40" ht="14.45" customHeight="1" x14ac:dyDescent="0.45">
      <c r="B12" s="75" t="s">
        <v>13</v>
      </c>
      <c r="C12" s="75" t="s">
        <v>35</v>
      </c>
      <c r="D12" s="75" t="s">
        <v>35</v>
      </c>
      <c r="E12" s="75" t="s">
        <v>806</v>
      </c>
      <c r="F12" s="75" t="s">
        <v>809</v>
      </c>
      <c r="G12" s="75" t="s">
        <v>141</v>
      </c>
      <c r="H12" s="84"/>
      <c r="J12" s="75" t="s">
        <v>184</v>
      </c>
      <c r="K12" s="75" t="s">
        <v>210</v>
      </c>
      <c r="L12" s="75" t="s">
        <v>133</v>
      </c>
      <c r="M12" s="75" t="s">
        <v>210</v>
      </c>
      <c r="N12" s="75" t="s">
        <v>211</v>
      </c>
      <c r="O12" s="84">
        <v>2015</v>
      </c>
      <c r="P12" s="84">
        <v>2023</v>
      </c>
      <c r="Q12" s="85">
        <v>1684.765420105736</v>
      </c>
      <c r="R12" s="85" t="s">
        <v>214</v>
      </c>
      <c r="S12" s="85">
        <v>208.25284713765564</v>
      </c>
      <c r="T12" s="85">
        <v>208.53173570224101</v>
      </c>
      <c r="U12" s="85">
        <v>202.53586078951335</v>
      </c>
      <c r="V12" s="85">
        <v>206.1036717070786</v>
      </c>
      <c r="W12" s="85">
        <v>212.37546235218866</v>
      </c>
      <c r="X12" s="85">
        <v>216.21812403646175</v>
      </c>
      <c r="Y12" s="85">
        <v>430.74771838059689</v>
      </c>
      <c r="Z12" s="75" t="s">
        <v>276</v>
      </c>
      <c r="AA12" s="75" t="s">
        <v>68</v>
      </c>
      <c r="AB12" s="75" t="s">
        <v>808</v>
      </c>
      <c r="AC12" s="75" t="s">
        <v>802</v>
      </c>
      <c r="AF12" s="86">
        <v>215.81947803765587</v>
      </c>
      <c r="AG12" s="86">
        <v>216.10849970178563</v>
      </c>
      <c r="AH12" s="86">
        <v>209.89477147751504</v>
      </c>
      <c r="AI12" s="86">
        <v>213.59221475643938</v>
      </c>
      <c r="AJ12" s="86">
        <v>220.09188379815188</v>
      </c>
      <c r="AK12" s="86">
        <v>224.07416423452418</v>
      </c>
      <c r="AL12" s="86">
        <v>446.39844796629529</v>
      </c>
      <c r="AM12" s="86">
        <v>1083.7615339684162</v>
      </c>
      <c r="AN12" s="86">
        <v>1530.1599819347116</v>
      </c>
    </row>
    <row r="13" spans="2:40" ht="14.45" customHeight="1" x14ac:dyDescent="0.45">
      <c r="B13" s="75" t="s">
        <v>13</v>
      </c>
      <c r="C13" s="75" t="s">
        <v>35</v>
      </c>
      <c r="D13" s="75" t="s">
        <v>35</v>
      </c>
      <c r="E13" s="75" t="s">
        <v>810</v>
      </c>
      <c r="F13" s="75" t="s">
        <v>811</v>
      </c>
      <c r="G13" s="75" t="s">
        <v>141</v>
      </c>
      <c r="H13" s="84"/>
      <c r="J13" s="75" t="s">
        <v>335</v>
      </c>
      <c r="K13" s="75" t="s">
        <v>210</v>
      </c>
      <c r="L13" s="75" t="s">
        <v>133</v>
      </c>
      <c r="M13" s="75" t="s">
        <v>210</v>
      </c>
      <c r="N13" s="75" t="s">
        <v>211</v>
      </c>
      <c r="O13" s="84">
        <v>2015</v>
      </c>
      <c r="P13" s="84">
        <v>2023</v>
      </c>
      <c r="Q13" s="85">
        <v>790.02307117331782</v>
      </c>
      <c r="R13" s="85" t="s">
        <v>214</v>
      </c>
      <c r="S13" s="85">
        <v>99.524882958326174</v>
      </c>
      <c r="T13" s="85">
        <v>99.767758729742638</v>
      </c>
      <c r="U13" s="85">
        <v>99.75341564325835</v>
      </c>
      <c r="V13" s="85">
        <v>100.32807464339849</v>
      </c>
      <c r="W13" s="85">
        <v>98.523170135061136</v>
      </c>
      <c r="X13" s="85">
        <v>97.319672693592338</v>
      </c>
      <c r="Y13" s="85">
        <v>194.8060963699387</v>
      </c>
      <c r="Z13" s="75" t="s">
        <v>276</v>
      </c>
      <c r="AA13" s="75" t="s">
        <v>68</v>
      </c>
      <c r="AB13" s="75" t="s">
        <v>801</v>
      </c>
      <c r="AC13" s="75" t="s">
        <v>802</v>
      </c>
      <c r="AF13" s="86">
        <v>103.14100665152878</v>
      </c>
      <c r="AG13" s="86">
        <v>103.39270703851291</v>
      </c>
      <c r="AH13" s="86">
        <v>103.37784281225605</v>
      </c>
      <c r="AI13" s="86">
        <v>103.97338139511109</v>
      </c>
      <c r="AJ13" s="86">
        <v>102.10289772945586</v>
      </c>
      <c r="AK13" s="86">
        <v>100.85567257403812</v>
      </c>
      <c r="AL13" s="86">
        <v>201.88415483857932</v>
      </c>
      <c r="AM13" s="86">
        <v>513.70250154937412</v>
      </c>
      <c r="AN13" s="86">
        <v>715.58665638795344</v>
      </c>
    </row>
    <row r="14" spans="2:40" ht="14.45" customHeight="1" x14ac:dyDescent="0.45">
      <c r="B14" s="75" t="s">
        <v>13</v>
      </c>
      <c r="C14" s="75" t="s">
        <v>35</v>
      </c>
      <c r="D14" s="75" t="s">
        <v>35</v>
      </c>
      <c r="E14" s="75" t="s">
        <v>810</v>
      </c>
      <c r="F14" s="75" t="s">
        <v>812</v>
      </c>
      <c r="G14" s="75" t="s">
        <v>141</v>
      </c>
      <c r="H14" s="84"/>
      <c r="J14" s="75" t="s">
        <v>165</v>
      </c>
      <c r="K14" s="75" t="s">
        <v>210</v>
      </c>
      <c r="L14" s="75" t="s">
        <v>133</v>
      </c>
      <c r="M14" s="75" t="s">
        <v>210</v>
      </c>
      <c r="N14" s="75" t="s">
        <v>211</v>
      </c>
      <c r="O14" s="84">
        <v>2015</v>
      </c>
      <c r="P14" s="84">
        <v>2023</v>
      </c>
      <c r="Q14" s="85">
        <v>1631.2115812881618</v>
      </c>
      <c r="R14" s="85" t="s">
        <v>214</v>
      </c>
      <c r="S14" s="85">
        <v>214.30283536876493</v>
      </c>
      <c r="T14" s="85">
        <v>218.74958717835483</v>
      </c>
      <c r="U14" s="85">
        <v>213.07955677040144</v>
      </c>
      <c r="V14" s="85">
        <v>212.77598368354523</v>
      </c>
      <c r="W14" s="85">
        <v>191.35412942848416</v>
      </c>
      <c r="X14" s="85">
        <v>191.61771831702322</v>
      </c>
      <c r="Y14" s="85">
        <v>389.33177054158796</v>
      </c>
      <c r="Z14" s="75" t="s">
        <v>276</v>
      </c>
      <c r="AA14" s="75" t="s">
        <v>68</v>
      </c>
      <c r="AB14" s="75" t="s">
        <v>813</v>
      </c>
      <c r="AC14" s="75" t="s">
        <v>802</v>
      </c>
      <c r="AF14" s="86">
        <v>222.08928572633008</v>
      </c>
      <c r="AG14" s="86">
        <v>226.69760521727241</v>
      </c>
      <c r="AH14" s="86">
        <v>220.82156068812719</v>
      </c>
      <c r="AI14" s="86">
        <v>220.50695761761898</v>
      </c>
      <c r="AJ14" s="86">
        <v>198.30676459519159</v>
      </c>
      <c r="AK14" s="86">
        <v>198.57993068690615</v>
      </c>
      <c r="AL14" s="86">
        <v>403.47769865648434</v>
      </c>
      <c r="AM14" s="86">
        <v>1064.9128188051163</v>
      </c>
      <c r="AN14" s="86">
        <v>1468.3905174616007</v>
      </c>
    </row>
    <row r="15" spans="2:40" ht="14.45" customHeight="1" x14ac:dyDescent="0.45">
      <c r="B15" s="75" t="s">
        <v>13</v>
      </c>
      <c r="C15" s="75" t="s">
        <v>35</v>
      </c>
      <c r="D15" s="75" t="s">
        <v>35</v>
      </c>
      <c r="E15" s="75" t="s">
        <v>814</v>
      </c>
      <c r="F15" s="75" t="s">
        <v>815</v>
      </c>
      <c r="G15" s="75" t="s">
        <v>141</v>
      </c>
      <c r="H15" s="84"/>
      <c r="J15" s="75" t="s">
        <v>335</v>
      </c>
      <c r="K15" s="75" t="s">
        <v>210</v>
      </c>
      <c r="L15" s="75" t="s">
        <v>133</v>
      </c>
      <c r="M15" s="75" t="s">
        <v>210</v>
      </c>
      <c r="N15" s="75" t="s">
        <v>211</v>
      </c>
      <c r="O15" s="84">
        <v>2015</v>
      </c>
      <c r="P15" s="84">
        <v>2023</v>
      </c>
      <c r="Q15" s="85">
        <v>1211.0192203531717</v>
      </c>
      <c r="R15" s="85" t="s">
        <v>214</v>
      </c>
      <c r="S15" s="85">
        <v>164.45951223611448</v>
      </c>
      <c r="T15" s="85">
        <v>161.18129911163535</v>
      </c>
      <c r="U15" s="85">
        <v>163.80324736903012</v>
      </c>
      <c r="V15" s="85">
        <v>155.74926655235865</v>
      </c>
      <c r="W15" s="85">
        <v>151.16187236001124</v>
      </c>
      <c r="X15" s="85">
        <v>144.73649156392068</v>
      </c>
      <c r="Y15" s="85">
        <v>269.92753116010113</v>
      </c>
      <c r="Z15" s="75" t="s">
        <v>276</v>
      </c>
      <c r="AA15" s="75" t="s">
        <v>68</v>
      </c>
      <c r="AB15" s="75" t="s">
        <v>816</v>
      </c>
      <c r="AC15" s="75" t="s">
        <v>802</v>
      </c>
      <c r="AF15" s="86">
        <v>170.43496200397382</v>
      </c>
      <c r="AG15" s="86">
        <v>167.037638725346</v>
      </c>
      <c r="AH15" s="86">
        <v>169.75485249759583</v>
      </c>
      <c r="AI15" s="86">
        <v>161.40823942665727</v>
      </c>
      <c r="AJ15" s="86">
        <v>156.65416747156431</v>
      </c>
      <c r="AK15" s="86">
        <v>149.9953277550114</v>
      </c>
      <c r="AL15" s="86">
        <v>279.73504172290626</v>
      </c>
      <c r="AM15" s="86">
        <v>804.85022587617482</v>
      </c>
      <c r="AN15" s="86">
        <v>1084.5852675990811</v>
      </c>
    </row>
    <row r="16" spans="2:40" ht="14.45" customHeight="1" x14ac:dyDescent="0.45">
      <c r="B16" s="75" t="s">
        <v>13</v>
      </c>
      <c r="C16" s="75" t="s">
        <v>35</v>
      </c>
      <c r="D16" s="75" t="s">
        <v>35</v>
      </c>
      <c r="E16" s="75" t="s">
        <v>814</v>
      </c>
      <c r="F16" s="75" t="s">
        <v>817</v>
      </c>
      <c r="G16" s="75" t="s">
        <v>141</v>
      </c>
      <c r="H16" s="84"/>
      <c r="J16" s="75" t="s">
        <v>242</v>
      </c>
      <c r="K16" s="75" t="s">
        <v>210</v>
      </c>
      <c r="L16" s="75" t="s">
        <v>133</v>
      </c>
      <c r="M16" s="75" t="s">
        <v>210</v>
      </c>
      <c r="N16" s="75" t="s">
        <v>211</v>
      </c>
      <c r="O16" s="84">
        <v>2015</v>
      </c>
      <c r="P16" s="84">
        <v>2023</v>
      </c>
      <c r="Q16" s="85">
        <v>1332.1758871106158</v>
      </c>
      <c r="R16" s="85" t="s">
        <v>214</v>
      </c>
      <c r="S16" s="85">
        <v>188.11004225816319</v>
      </c>
      <c r="T16" s="85">
        <v>194.91368248336846</v>
      </c>
      <c r="U16" s="85">
        <v>177.4335439730892</v>
      </c>
      <c r="V16" s="85">
        <v>161.91069126985568</v>
      </c>
      <c r="W16" s="85">
        <v>160.6552030508139</v>
      </c>
      <c r="X16" s="85">
        <v>162.80976973025744</v>
      </c>
      <c r="Y16" s="85">
        <v>286.34295434506811</v>
      </c>
      <c r="Z16" s="75" t="s">
        <v>276</v>
      </c>
      <c r="AA16" s="75" t="s">
        <v>68</v>
      </c>
      <c r="AB16" s="75" t="s">
        <v>818</v>
      </c>
      <c r="AC16" s="75" t="s">
        <v>802</v>
      </c>
      <c r="AF16" s="86">
        <v>194.94480719854417</v>
      </c>
      <c r="AG16" s="86">
        <v>201.99564997136451</v>
      </c>
      <c r="AH16" s="86">
        <v>183.88039046271189</v>
      </c>
      <c r="AI16" s="86">
        <v>167.79353252000715</v>
      </c>
      <c r="AJ16" s="86">
        <v>166.4924275611063</v>
      </c>
      <c r="AK16" s="86">
        <v>168.72527797609951</v>
      </c>
      <c r="AL16" s="86">
        <v>296.74690068301459</v>
      </c>
      <c r="AM16" s="86">
        <v>888.88727849128941</v>
      </c>
      <c r="AN16" s="86">
        <v>1185.6341791743039</v>
      </c>
    </row>
    <row r="17" spans="2:40" ht="14.45" customHeight="1" x14ac:dyDescent="0.45">
      <c r="B17" s="75" t="s">
        <v>13</v>
      </c>
      <c r="C17" s="75" t="s">
        <v>35</v>
      </c>
      <c r="D17" s="75" t="s">
        <v>35</v>
      </c>
      <c r="E17" s="75" t="s">
        <v>819</v>
      </c>
      <c r="F17" s="75" t="s">
        <v>820</v>
      </c>
      <c r="G17" s="75" t="s">
        <v>141</v>
      </c>
      <c r="H17" s="84"/>
      <c r="J17" s="75" t="s">
        <v>136</v>
      </c>
      <c r="K17" s="75" t="s">
        <v>210</v>
      </c>
      <c r="L17" s="75" t="s">
        <v>133</v>
      </c>
      <c r="M17" s="75" t="s">
        <v>210</v>
      </c>
      <c r="N17" s="75" t="s">
        <v>211</v>
      </c>
      <c r="O17" s="84">
        <v>2015</v>
      </c>
      <c r="P17" s="84">
        <v>2023</v>
      </c>
      <c r="Q17" s="85">
        <v>1724.6635716899932</v>
      </c>
      <c r="R17" s="85" t="s">
        <v>214</v>
      </c>
      <c r="S17" s="85">
        <v>225.97094290636679</v>
      </c>
      <c r="T17" s="85">
        <v>232.81603801379131</v>
      </c>
      <c r="U17" s="85">
        <v>221.80031737336714</v>
      </c>
      <c r="V17" s="85">
        <v>219.48276650079259</v>
      </c>
      <c r="W17" s="85">
        <v>217.0800447191788</v>
      </c>
      <c r="X17" s="85">
        <v>207.75737582901903</v>
      </c>
      <c r="Y17" s="85">
        <v>399.75608634747738</v>
      </c>
      <c r="Z17" s="75" t="s">
        <v>276</v>
      </c>
      <c r="AA17" s="75" t="s">
        <v>68</v>
      </c>
      <c r="AB17" s="75" t="s">
        <v>821</v>
      </c>
      <c r="AC17" s="75" t="s">
        <v>802</v>
      </c>
      <c r="AF17" s="86">
        <v>234.18134071171968</v>
      </c>
      <c r="AG17" s="86">
        <v>241.27514458286663</v>
      </c>
      <c r="AH17" s="86">
        <v>229.85918023231201</v>
      </c>
      <c r="AI17" s="86">
        <v>227.45742377846562</v>
      </c>
      <c r="AJ17" s="86">
        <v>224.96740182724193</v>
      </c>
      <c r="AK17" s="86">
        <v>215.30600434122229</v>
      </c>
      <c r="AL17" s="86">
        <v>414.28077014889777</v>
      </c>
      <c r="AM17" s="86">
        <v>1138.8651547621084</v>
      </c>
      <c r="AN17" s="86">
        <v>1553.1459249110062</v>
      </c>
    </row>
    <row r="18" spans="2:40" ht="14.45" customHeight="1" x14ac:dyDescent="0.45">
      <c r="B18" s="75" t="s">
        <v>13</v>
      </c>
      <c r="C18" s="75" t="s">
        <v>35</v>
      </c>
      <c r="D18" s="75" t="s">
        <v>35</v>
      </c>
      <c r="E18" s="75" t="s">
        <v>819</v>
      </c>
      <c r="F18" s="75" t="s">
        <v>822</v>
      </c>
      <c r="G18" s="75" t="s">
        <v>141</v>
      </c>
      <c r="H18" s="84"/>
      <c r="J18" s="75" t="s">
        <v>25</v>
      </c>
      <c r="K18" s="75" t="s">
        <v>210</v>
      </c>
      <c r="L18" s="75" t="s">
        <v>133</v>
      </c>
      <c r="M18" s="75" t="s">
        <v>210</v>
      </c>
      <c r="N18" s="75" t="s">
        <v>211</v>
      </c>
      <c r="O18" s="84">
        <v>2015</v>
      </c>
      <c r="P18" s="84">
        <v>2023</v>
      </c>
      <c r="Q18" s="85">
        <v>1203.9868697365623</v>
      </c>
      <c r="R18" s="85" t="s">
        <v>214</v>
      </c>
      <c r="S18" s="85">
        <v>168.39171926279764</v>
      </c>
      <c r="T18" s="85">
        <v>165.14688158377731</v>
      </c>
      <c r="U18" s="85">
        <v>156.92943142155835</v>
      </c>
      <c r="V18" s="85">
        <v>150.70037563193233</v>
      </c>
      <c r="W18" s="85">
        <v>153.3242562367777</v>
      </c>
      <c r="X18" s="85">
        <v>145.52307779257052</v>
      </c>
      <c r="Y18" s="85">
        <v>263.97112780714838</v>
      </c>
      <c r="Z18" s="75" t="s">
        <v>276</v>
      </c>
      <c r="AA18" s="75" t="s">
        <v>68</v>
      </c>
      <c r="AB18" s="75" t="s">
        <v>823</v>
      </c>
      <c r="AC18" s="75" t="s">
        <v>802</v>
      </c>
      <c r="AF18" s="86">
        <v>174.51004131116716</v>
      </c>
      <c r="AG18" s="86">
        <v>171.1473061369384</v>
      </c>
      <c r="AH18" s="86">
        <v>162.63128424726756</v>
      </c>
      <c r="AI18" s="86">
        <v>156.17590278352264</v>
      </c>
      <c r="AJ18" s="86">
        <v>158.89511911287511</v>
      </c>
      <c r="AK18" s="86">
        <v>150.81049370175401</v>
      </c>
      <c r="AL18" s="86">
        <v>273.56221921274732</v>
      </c>
      <c r="AM18" s="86">
        <v>799.66010598235766</v>
      </c>
      <c r="AN18" s="86">
        <v>1073.222325195105</v>
      </c>
    </row>
    <row r="19" spans="2:40" ht="14.45" customHeight="1" x14ac:dyDescent="0.45">
      <c r="B19" s="75" t="s">
        <v>13</v>
      </c>
      <c r="C19" s="75" t="s">
        <v>35</v>
      </c>
      <c r="D19" s="75" t="s">
        <v>35</v>
      </c>
      <c r="E19" s="75" t="s">
        <v>819</v>
      </c>
      <c r="F19" s="75" t="s">
        <v>824</v>
      </c>
      <c r="G19" s="75" t="s">
        <v>141</v>
      </c>
      <c r="H19" s="84"/>
      <c r="J19" s="75" t="s">
        <v>165</v>
      </c>
      <c r="K19" s="75" t="s">
        <v>210</v>
      </c>
      <c r="L19" s="75" t="s">
        <v>133</v>
      </c>
      <c r="M19" s="75" t="s">
        <v>210</v>
      </c>
      <c r="N19" s="75" t="s">
        <v>211</v>
      </c>
      <c r="O19" s="84">
        <v>2015</v>
      </c>
      <c r="P19" s="84">
        <v>2023</v>
      </c>
      <c r="Q19" s="85">
        <v>1171.2528224532905</v>
      </c>
      <c r="R19" s="85" t="s">
        <v>214</v>
      </c>
      <c r="S19" s="85">
        <v>151.83473364655845</v>
      </c>
      <c r="T19" s="85">
        <v>165.97330795103318</v>
      </c>
      <c r="U19" s="85">
        <v>156.79687901353094</v>
      </c>
      <c r="V19" s="85">
        <v>148.47596750873896</v>
      </c>
      <c r="W19" s="85">
        <v>142.02008288557582</v>
      </c>
      <c r="X19" s="85">
        <v>137.44692689597068</v>
      </c>
      <c r="Y19" s="85">
        <v>268.70492455188247</v>
      </c>
      <c r="Z19" s="75" t="s">
        <v>276</v>
      </c>
      <c r="AA19" s="75" t="s">
        <v>68</v>
      </c>
      <c r="AB19" s="75" t="s">
        <v>825</v>
      </c>
      <c r="AC19" s="75" t="s">
        <v>802</v>
      </c>
      <c r="AF19" s="86">
        <v>157.35147640947463</v>
      </c>
      <c r="AG19" s="86">
        <v>172.0037597685174</v>
      </c>
      <c r="AH19" s="86">
        <v>162.4939156978993</v>
      </c>
      <c r="AI19" s="86">
        <v>153.8706733151688</v>
      </c>
      <c r="AJ19" s="86">
        <v>147.18022144959875</v>
      </c>
      <c r="AK19" s="86">
        <v>142.44090502618886</v>
      </c>
      <c r="AL19" s="86">
        <v>278.46801309084765</v>
      </c>
      <c r="AM19" s="86">
        <v>777.9894752573731</v>
      </c>
      <c r="AN19" s="86">
        <v>1056.4574883482207</v>
      </c>
    </row>
    <row r="20" spans="2:40" ht="14.45" customHeight="1" x14ac:dyDescent="0.45">
      <c r="B20" s="75" t="s">
        <v>13</v>
      </c>
      <c r="C20" s="75" t="s">
        <v>35</v>
      </c>
      <c r="D20" s="75" t="s">
        <v>35</v>
      </c>
      <c r="E20" s="75" t="s">
        <v>826</v>
      </c>
      <c r="F20" s="75" t="s">
        <v>827</v>
      </c>
      <c r="G20" s="75" t="s">
        <v>141</v>
      </c>
      <c r="H20" s="84"/>
      <c r="J20" s="75" t="s">
        <v>242</v>
      </c>
      <c r="K20" s="75" t="s">
        <v>210</v>
      </c>
      <c r="L20" s="75" t="s">
        <v>133</v>
      </c>
      <c r="M20" s="75" t="s">
        <v>210</v>
      </c>
      <c r="N20" s="75" t="s">
        <v>211</v>
      </c>
      <c r="O20" s="84">
        <v>2015</v>
      </c>
      <c r="P20" s="84">
        <v>2023</v>
      </c>
      <c r="Q20" s="85">
        <v>898.45660811740049</v>
      </c>
      <c r="R20" s="85" t="s">
        <v>214</v>
      </c>
      <c r="S20" s="85">
        <v>117.64204308873491</v>
      </c>
      <c r="T20" s="85">
        <v>117.59472279665927</v>
      </c>
      <c r="U20" s="85">
        <v>111.99529483338847</v>
      </c>
      <c r="V20" s="85">
        <v>119.18993749274635</v>
      </c>
      <c r="W20" s="85">
        <v>109.18956635939031</v>
      </c>
      <c r="X20" s="85">
        <v>109.44717128860496</v>
      </c>
      <c r="Y20" s="85">
        <v>213.39787225787617</v>
      </c>
      <c r="Z20" s="75" t="s">
        <v>276</v>
      </c>
      <c r="AA20" s="75" t="s">
        <v>68</v>
      </c>
      <c r="AB20" s="75" t="s">
        <v>808</v>
      </c>
      <c r="AC20" s="75" t="s">
        <v>802</v>
      </c>
      <c r="AF20" s="86">
        <v>121.91643323806134</v>
      </c>
      <c r="AG20" s="86">
        <v>121.86739361686662</v>
      </c>
      <c r="AH20" s="86">
        <v>116.06451679212022</v>
      </c>
      <c r="AI20" s="86">
        <v>123.52056862887471</v>
      </c>
      <c r="AJ20" s="86">
        <v>113.15684535762878</v>
      </c>
      <c r="AK20" s="86">
        <v>113.42381006964679</v>
      </c>
      <c r="AL20" s="86">
        <v>221.15144180765247</v>
      </c>
      <c r="AM20" s="86">
        <v>588.0331344651371</v>
      </c>
      <c r="AN20" s="86">
        <v>809.18457627278963</v>
      </c>
    </row>
    <row r="21" spans="2:40" ht="14.45" customHeight="1" x14ac:dyDescent="0.45">
      <c r="B21" s="75" t="s">
        <v>13</v>
      </c>
      <c r="C21" s="75" t="s">
        <v>35</v>
      </c>
      <c r="D21" s="75" t="s">
        <v>35</v>
      </c>
      <c r="E21" s="75" t="s">
        <v>826</v>
      </c>
      <c r="F21" s="75" t="s">
        <v>828</v>
      </c>
      <c r="G21" s="75" t="s">
        <v>141</v>
      </c>
      <c r="H21" s="84"/>
      <c r="J21" s="75" t="s">
        <v>172</v>
      </c>
      <c r="K21" s="75" t="s">
        <v>210</v>
      </c>
      <c r="L21" s="75" t="s">
        <v>133</v>
      </c>
      <c r="M21" s="75" t="s">
        <v>210</v>
      </c>
      <c r="N21" s="75" t="s">
        <v>211</v>
      </c>
      <c r="O21" s="84">
        <v>2015</v>
      </c>
      <c r="P21" s="84">
        <v>2023</v>
      </c>
      <c r="Q21" s="85">
        <v>1371.5995466975048</v>
      </c>
      <c r="R21" s="85" t="s">
        <v>214</v>
      </c>
      <c r="S21" s="85">
        <v>172.04064627746709</v>
      </c>
      <c r="T21" s="85">
        <v>172.08310323468984</v>
      </c>
      <c r="U21" s="85">
        <v>168.37792896578455</v>
      </c>
      <c r="V21" s="85">
        <v>171.54717378151341</v>
      </c>
      <c r="W21" s="85">
        <v>168.52876233194212</v>
      </c>
      <c r="X21" s="85">
        <v>170.46777289691295</v>
      </c>
      <c r="Y21" s="85">
        <v>348.55415920919495</v>
      </c>
      <c r="Z21" s="75" t="s">
        <v>276</v>
      </c>
      <c r="AA21" s="75" t="s">
        <v>68</v>
      </c>
      <c r="AB21" s="75" t="s">
        <v>808</v>
      </c>
      <c r="AC21" s="75" t="s">
        <v>802</v>
      </c>
      <c r="AF21" s="86">
        <v>178.29154794854301</v>
      </c>
      <c r="AG21" s="86">
        <v>178.33554753113131</v>
      </c>
      <c r="AH21" s="86">
        <v>174.4957499593597</v>
      </c>
      <c r="AI21" s="86">
        <v>177.7801456893832</v>
      </c>
      <c r="AJ21" s="86">
        <v>174.65206368472872</v>
      </c>
      <c r="AK21" s="86">
        <v>176.66152599841749</v>
      </c>
      <c r="AL21" s="86">
        <v>361.21847908594833</v>
      </c>
      <c r="AM21" s="86">
        <v>881.92503286302042</v>
      </c>
      <c r="AN21" s="86">
        <v>1243.1435119489688</v>
      </c>
    </row>
    <row r="22" spans="2:40" ht="14.45" customHeight="1" x14ac:dyDescent="0.45">
      <c r="B22" s="75" t="s">
        <v>13</v>
      </c>
      <c r="C22" s="75" t="s">
        <v>36</v>
      </c>
      <c r="D22" s="75" t="s">
        <v>1037</v>
      </c>
      <c r="E22" s="75" t="s">
        <v>1040</v>
      </c>
      <c r="F22" s="75" t="s">
        <v>1041</v>
      </c>
      <c r="G22" s="75" t="s">
        <v>124</v>
      </c>
      <c r="H22" s="84">
        <v>1</v>
      </c>
      <c r="J22" s="75" t="s">
        <v>184</v>
      </c>
      <c r="K22" s="75" t="s">
        <v>210</v>
      </c>
      <c r="L22" s="75" t="s">
        <v>128</v>
      </c>
      <c r="M22" s="75" t="s">
        <v>210</v>
      </c>
      <c r="N22" s="75" t="s">
        <v>129</v>
      </c>
      <c r="O22" s="84" t="s">
        <v>73</v>
      </c>
      <c r="P22" s="84" t="s">
        <v>74</v>
      </c>
      <c r="Q22" s="85">
        <v>196.70444444444445</v>
      </c>
      <c r="R22" s="85" t="s">
        <v>214</v>
      </c>
      <c r="S22" s="85">
        <v>0</v>
      </c>
      <c r="T22" s="85"/>
      <c r="U22" s="85">
        <v>98.352222222222224</v>
      </c>
      <c r="V22" s="85">
        <v>98.352222222222224</v>
      </c>
      <c r="W22" s="85">
        <v>0</v>
      </c>
      <c r="X22" s="85">
        <v>0</v>
      </c>
      <c r="Y22" s="85">
        <v>0</v>
      </c>
      <c r="Z22" s="75" t="s">
        <v>276</v>
      </c>
      <c r="AA22" s="75" t="s">
        <v>70</v>
      </c>
      <c r="AB22" s="75" t="s">
        <v>1556</v>
      </c>
      <c r="AC22" s="75" t="s">
        <v>1557</v>
      </c>
      <c r="AF22" s="86">
        <v>0</v>
      </c>
      <c r="AG22" s="86">
        <v>0</v>
      </c>
      <c r="AH22" s="86">
        <v>98.352222222222224</v>
      </c>
      <c r="AI22" s="86">
        <v>98.352222222222224</v>
      </c>
      <c r="AJ22" s="86">
        <v>0</v>
      </c>
      <c r="AK22" s="86">
        <v>0</v>
      </c>
      <c r="AL22" s="86">
        <v>0</v>
      </c>
      <c r="AM22" s="86">
        <v>196.70444444444445</v>
      </c>
      <c r="AN22" s="86">
        <v>196.70444444444445</v>
      </c>
    </row>
    <row r="23" spans="2:40" ht="14.45" customHeight="1" x14ac:dyDescent="0.45">
      <c r="B23" s="75" t="s">
        <v>13</v>
      </c>
      <c r="C23" s="75" t="s">
        <v>36</v>
      </c>
      <c r="D23" s="75" t="s">
        <v>1037</v>
      </c>
      <c r="E23" s="75" t="s">
        <v>1101</v>
      </c>
      <c r="F23" s="75" t="s">
        <v>1102</v>
      </c>
      <c r="G23" s="75" t="s">
        <v>124</v>
      </c>
      <c r="H23" s="84">
        <v>1</v>
      </c>
      <c r="J23" s="75" t="s">
        <v>143</v>
      </c>
      <c r="K23" s="75" t="s">
        <v>210</v>
      </c>
      <c r="L23" s="75" t="s">
        <v>128</v>
      </c>
      <c r="M23" s="75" t="s">
        <v>210</v>
      </c>
      <c r="N23" s="75" t="s">
        <v>303</v>
      </c>
      <c r="O23" s="84" t="s">
        <v>72</v>
      </c>
      <c r="P23" s="84" t="s">
        <v>73</v>
      </c>
      <c r="Q23" s="85">
        <v>189.13888888888889</v>
      </c>
      <c r="R23" s="85" t="s">
        <v>214</v>
      </c>
      <c r="S23" s="85"/>
      <c r="T23" s="85">
        <v>94.569444444444443</v>
      </c>
      <c r="U23" s="85">
        <v>94.569444444444443</v>
      </c>
      <c r="V23" s="85">
        <v>0</v>
      </c>
      <c r="W23" s="85">
        <v>0</v>
      </c>
      <c r="X23" s="85">
        <v>0</v>
      </c>
      <c r="Y23" s="85">
        <v>0</v>
      </c>
      <c r="Z23" s="75" t="s">
        <v>276</v>
      </c>
      <c r="AA23" s="75" t="s">
        <v>70</v>
      </c>
      <c r="AB23" s="75" t="s">
        <v>1556</v>
      </c>
      <c r="AC23" s="75" t="s">
        <v>1557</v>
      </c>
      <c r="AF23" s="86">
        <v>0</v>
      </c>
      <c r="AG23" s="86">
        <v>94.569444444444443</v>
      </c>
      <c r="AH23" s="86">
        <v>94.569444444444443</v>
      </c>
      <c r="AI23" s="86">
        <v>0</v>
      </c>
      <c r="AJ23" s="86">
        <v>0</v>
      </c>
      <c r="AK23" s="86">
        <v>0</v>
      </c>
      <c r="AL23" s="86">
        <v>0</v>
      </c>
      <c r="AM23" s="86">
        <v>189.13888888888889</v>
      </c>
      <c r="AN23" s="86">
        <v>189.13888888888889</v>
      </c>
    </row>
    <row r="24" spans="2:40" ht="14.45" customHeight="1" x14ac:dyDescent="0.45">
      <c r="B24" s="75" t="s">
        <v>13</v>
      </c>
      <c r="C24" s="75" t="s">
        <v>36</v>
      </c>
      <c r="D24" s="75" t="s">
        <v>1037</v>
      </c>
      <c r="E24" s="75" t="s">
        <v>1038</v>
      </c>
      <c r="F24" s="75" t="s">
        <v>1039</v>
      </c>
      <c r="G24" s="75" t="s">
        <v>124</v>
      </c>
      <c r="H24" s="84">
        <v>1</v>
      </c>
      <c r="J24" s="75" t="s">
        <v>242</v>
      </c>
      <c r="K24" s="75" t="s">
        <v>210</v>
      </c>
      <c r="L24" s="75" t="s">
        <v>128</v>
      </c>
      <c r="M24" s="75" t="s">
        <v>210</v>
      </c>
      <c r="N24" s="75" t="s">
        <v>144</v>
      </c>
      <c r="O24" s="84" t="s">
        <v>71</v>
      </c>
      <c r="P24" s="84" t="s">
        <v>73</v>
      </c>
      <c r="Q24" s="85">
        <v>83.221111111111099</v>
      </c>
      <c r="R24" s="85" t="s">
        <v>214</v>
      </c>
      <c r="S24" s="85">
        <v>10</v>
      </c>
      <c r="T24" s="85">
        <v>31.6</v>
      </c>
      <c r="U24" s="85">
        <v>41.61055555555555</v>
      </c>
      <c r="V24" s="85">
        <v>0</v>
      </c>
      <c r="W24" s="85">
        <v>0</v>
      </c>
      <c r="X24" s="85">
        <v>0</v>
      </c>
      <c r="Y24" s="85">
        <v>0</v>
      </c>
      <c r="Z24" s="75" t="s">
        <v>276</v>
      </c>
      <c r="AA24" s="75" t="s">
        <v>70</v>
      </c>
      <c r="AB24" s="75" t="s">
        <v>1556</v>
      </c>
      <c r="AC24" s="75" t="s">
        <v>1557</v>
      </c>
      <c r="AF24" s="86">
        <v>10</v>
      </c>
      <c r="AG24" s="86">
        <v>31.6</v>
      </c>
      <c r="AH24" s="86">
        <v>41.61055555555555</v>
      </c>
      <c r="AI24" s="86">
        <v>0</v>
      </c>
      <c r="AJ24" s="86">
        <v>0</v>
      </c>
      <c r="AK24" s="86">
        <v>0</v>
      </c>
      <c r="AL24" s="86">
        <v>0</v>
      </c>
      <c r="AM24" s="86">
        <v>73.210555555555544</v>
      </c>
      <c r="AN24" s="86">
        <v>73.210555555555544</v>
      </c>
    </row>
    <row r="25" spans="2:40" ht="14.45" customHeight="1" x14ac:dyDescent="0.45">
      <c r="B25" s="75" t="s">
        <v>13</v>
      </c>
      <c r="C25" s="75" t="s">
        <v>36</v>
      </c>
      <c r="D25" s="75" t="s">
        <v>1037</v>
      </c>
      <c r="E25" s="75" t="s">
        <v>1128</v>
      </c>
      <c r="F25" s="75" t="s">
        <v>1129</v>
      </c>
      <c r="G25" s="75" t="s">
        <v>124</v>
      </c>
      <c r="H25" s="84">
        <v>1</v>
      </c>
      <c r="J25" s="75" t="s">
        <v>193</v>
      </c>
      <c r="K25" s="75" t="s">
        <v>210</v>
      </c>
      <c r="L25" s="75" t="s">
        <v>128</v>
      </c>
      <c r="M25" s="75" t="s">
        <v>210</v>
      </c>
      <c r="N25" s="75" t="s">
        <v>195</v>
      </c>
      <c r="O25" s="84" t="s">
        <v>70</v>
      </c>
      <c r="P25" s="84" t="s">
        <v>72</v>
      </c>
      <c r="Q25" s="85">
        <v>95</v>
      </c>
      <c r="R25" s="85" t="s">
        <v>214</v>
      </c>
      <c r="S25" s="85">
        <v>38</v>
      </c>
      <c r="T25" s="85">
        <v>19</v>
      </c>
      <c r="U25" s="85">
        <v>0</v>
      </c>
      <c r="V25" s="85">
        <v>0</v>
      </c>
      <c r="W25" s="85">
        <v>0</v>
      </c>
      <c r="X25" s="85">
        <v>0</v>
      </c>
      <c r="Y25" s="85">
        <v>0</v>
      </c>
      <c r="Z25" s="75" t="s">
        <v>276</v>
      </c>
      <c r="AA25" s="75" t="s">
        <v>70</v>
      </c>
      <c r="AB25" s="75" t="s">
        <v>1556</v>
      </c>
      <c r="AC25" s="75" t="s">
        <v>1557</v>
      </c>
      <c r="AF25" s="86">
        <v>38</v>
      </c>
      <c r="AG25" s="86">
        <v>19</v>
      </c>
      <c r="AH25" s="86">
        <v>0</v>
      </c>
      <c r="AI25" s="86">
        <v>0</v>
      </c>
      <c r="AJ25" s="86">
        <v>0</v>
      </c>
      <c r="AK25" s="86">
        <v>0</v>
      </c>
      <c r="AL25" s="86">
        <v>0</v>
      </c>
      <c r="AM25" s="86">
        <v>19</v>
      </c>
      <c r="AN25" s="86">
        <v>19</v>
      </c>
    </row>
    <row r="26" spans="2:40" ht="14.45" customHeight="1" x14ac:dyDescent="0.45">
      <c r="B26" s="75" t="s">
        <v>13</v>
      </c>
      <c r="C26" s="75" t="s">
        <v>36</v>
      </c>
      <c r="D26" s="75" t="s">
        <v>829</v>
      </c>
      <c r="E26" s="75" t="s">
        <v>1137</v>
      </c>
      <c r="F26" s="75" t="s">
        <v>1138</v>
      </c>
      <c r="G26" s="75" t="s">
        <v>124</v>
      </c>
      <c r="H26" s="84">
        <v>1</v>
      </c>
      <c r="J26" s="75" t="s">
        <v>143</v>
      </c>
      <c r="K26" s="75" t="s">
        <v>210</v>
      </c>
      <c r="L26" s="75" t="s">
        <v>128</v>
      </c>
      <c r="M26" s="75" t="s">
        <v>210</v>
      </c>
      <c r="N26" s="75" t="s">
        <v>195</v>
      </c>
      <c r="O26" s="84" t="s">
        <v>71</v>
      </c>
      <c r="P26" s="84" t="s">
        <v>73</v>
      </c>
      <c r="Q26" s="85">
        <v>150</v>
      </c>
      <c r="R26" s="85" t="s">
        <v>214</v>
      </c>
      <c r="S26" s="85">
        <v>58.5</v>
      </c>
      <c r="T26" s="85">
        <v>40.5</v>
      </c>
      <c r="U26" s="85">
        <v>51</v>
      </c>
      <c r="V26" s="85">
        <v>0</v>
      </c>
      <c r="W26" s="85">
        <v>0</v>
      </c>
      <c r="X26" s="85">
        <v>0</v>
      </c>
      <c r="Y26" s="85">
        <v>0</v>
      </c>
      <c r="Z26" s="75" t="s">
        <v>276</v>
      </c>
      <c r="AA26" s="75" t="s">
        <v>70</v>
      </c>
      <c r="AB26" s="75" t="s">
        <v>1556</v>
      </c>
      <c r="AC26" s="75" t="s">
        <v>1557</v>
      </c>
      <c r="AF26" s="86">
        <v>58.5</v>
      </c>
      <c r="AG26" s="86">
        <v>40.5</v>
      </c>
      <c r="AH26" s="86">
        <v>51</v>
      </c>
      <c r="AI26" s="86">
        <v>0</v>
      </c>
      <c r="AJ26" s="86">
        <v>0</v>
      </c>
      <c r="AK26" s="86">
        <v>0</v>
      </c>
      <c r="AL26" s="86">
        <v>0</v>
      </c>
      <c r="AM26" s="86">
        <v>91.5</v>
      </c>
      <c r="AN26" s="86">
        <v>91.5</v>
      </c>
    </row>
    <row r="27" spans="2:40" ht="14.45" customHeight="1" x14ac:dyDescent="0.45">
      <c r="B27" s="75" t="s">
        <v>13</v>
      </c>
      <c r="C27" s="75" t="s">
        <v>36</v>
      </c>
      <c r="D27" s="75" t="s">
        <v>829</v>
      </c>
      <c r="E27" s="75" t="s">
        <v>1134</v>
      </c>
      <c r="F27" s="75" t="s">
        <v>1142</v>
      </c>
      <c r="G27" s="75" t="s">
        <v>124</v>
      </c>
      <c r="H27" s="84">
        <v>1</v>
      </c>
      <c r="J27" s="75" t="s">
        <v>193</v>
      </c>
      <c r="K27" s="75" t="s">
        <v>210</v>
      </c>
      <c r="L27" s="75" t="s">
        <v>128</v>
      </c>
      <c r="M27" s="75" t="s">
        <v>210</v>
      </c>
      <c r="N27" s="75" t="s">
        <v>144</v>
      </c>
      <c r="O27" s="84" t="s">
        <v>72</v>
      </c>
      <c r="P27" s="84" t="s">
        <v>73</v>
      </c>
      <c r="Q27" s="85">
        <v>60.547826086956526</v>
      </c>
      <c r="R27" s="85" t="s">
        <v>214</v>
      </c>
      <c r="S27" s="85">
        <v>0</v>
      </c>
      <c r="T27" s="85">
        <v>15.136956521739132</v>
      </c>
      <c r="U27" s="85">
        <v>45.410869565217389</v>
      </c>
      <c r="V27" s="85">
        <v>0</v>
      </c>
      <c r="W27" s="85">
        <v>0</v>
      </c>
      <c r="X27" s="85">
        <v>0</v>
      </c>
      <c r="Y27" s="85">
        <v>0</v>
      </c>
      <c r="Z27" s="75" t="s">
        <v>276</v>
      </c>
      <c r="AA27" s="75" t="s">
        <v>70</v>
      </c>
      <c r="AB27" s="75" t="s">
        <v>1556</v>
      </c>
      <c r="AC27" s="75" t="s">
        <v>1557</v>
      </c>
      <c r="AF27" s="86">
        <v>0</v>
      </c>
      <c r="AG27" s="86">
        <v>15.136956521739132</v>
      </c>
      <c r="AH27" s="86">
        <v>45.410869565217389</v>
      </c>
      <c r="AI27" s="86">
        <v>0</v>
      </c>
      <c r="AJ27" s="86">
        <v>0</v>
      </c>
      <c r="AK27" s="86">
        <v>0</v>
      </c>
      <c r="AL27" s="86">
        <v>0</v>
      </c>
      <c r="AM27" s="86">
        <v>60.547826086956519</v>
      </c>
      <c r="AN27" s="86">
        <v>60.547826086956519</v>
      </c>
    </row>
    <row r="28" spans="2:40" ht="14.45" customHeight="1" x14ac:dyDescent="0.45">
      <c r="B28" s="75" t="s">
        <v>13</v>
      </c>
      <c r="C28" s="75" t="s">
        <v>36</v>
      </c>
      <c r="D28" s="75" t="s">
        <v>829</v>
      </c>
      <c r="E28" s="75" t="s">
        <v>1137</v>
      </c>
      <c r="F28" s="75" t="s">
        <v>1139</v>
      </c>
      <c r="G28" s="75" t="s">
        <v>124</v>
      </c>
      <c r="H28" s="84">
        <v>1</v>
      </c>
      <c r="J28" s="75" t="s">
        <v>136</v>
      </c>
      <c r="K28" s="75" t="s">
        <v>210</v>
      </c>
      <c r="L28" s="75" t="s">
        <v>128</v>
      </c>
      <c r="M28" s="75" t="s">
        <v>210</v>
      </c>
      <c r="N28" s="75" t="s">
        <v>144</v>
      </c>
      <c r="O28" s="84" t="s">
        <v>71</v>
      </c>
      <c r="P28" s="84" t="s">
        <v>72</v>
      </c>
      <c r="Q28" s="85">
        <v>136.23260869565217</v>
      </c>
      <c r="R28" s="85" t="s">
        <v>214</v>
      </c>
      <c r="S28" s="85">
        <v>34.058152173913044</v>
      </c>
      <c r="T28" s="85">
        <v>102.17445652173915</v>
      </c>
      <c r="U28" s="85">
        <v>0</v>
      </c>
      <c r="V28" s="85">
        <v>0</v>
      </c>
      <c r="W28" s="85">
        <v>0</v>
      </c>
      <c r="X28" s="85">
        <v>0</v>
      </c>
      <c r="Y28" s="85">
        <v>0</v>
      </c>
      <c r="Z28" s="75" t="s">
        <v>276</v>
      </c>
      <c r="AA28" s="75" t="s">
        <v>70</v>
      </c>
      <c r="AB28" s="75" t="s">
        <v>1556</v>
      </c>
      <c r="AC28" s="75" t="s">
        <v>1557</v>
      </c>
      <c r="AF28" s="86">
        <v>34.058152173913044</v>
      </c>
      <c r="AG28" s="86">
        <v>102.17445652173915</v>
      </c>
      <c r="AH28" s="86">
        <v>0</v>
      </c>
      <c r="AI28" s="86">
        <v>0</v>
      </c>
      <c r="AJ28" s="86">
        <v>0</v>
      </c>
      <c r="AK28" s="86">
        <v>0</v>
      </c>
      <c r="AL28" s="86">
        <v>0</v>
      </c>
      <c r="AM28" s="86">
        <v>102.17445652173915</v>
      </c>
      <c r="AN28" s="86">
        <v>102.17445652173915</v>
      </c>
    </row>
    <row r="29" spans="2:40" ht="14.45" customHeight="1" x14ac:dyDescent="0.45">
      <c r="B29" s="75" t="s">
        <v>13</v>
      </c>
      <c r="C29" s="75" t="s">
        <v>36</v>
      </c>
      <c r="D29" s="75" t="s">
        <v>829</v>
      </c>
      <c r="E29" s="75" t="s">
        <v>832</v>
      </c>
      <c r="F29" s="75" t="s">
        <v>833</v>
      </c>
      <c r="G29" s="75" t="s">
        <v>124</v>
      </c>
      <c r="H29" s="84">
        <v>1</v>
      </c>
      <c r="J29" s="75" t="s">
        <v>335</v>
      </c>
      <c r="K29" s="75" t="s">
        <v>210</v>
      </c>
      <c r="L29" s="75" t="s">
        <v>128</v>
      </c>
      <c r="M29" s="75" t="s">
        <v>210</v>
      </c>
      <c r="N29" s="75" t="s">
        <v>144</v>
      </c>
      <c r="O29" s="84" t="s">
        <v>70</v>
      </c>
      <c r="P29" s="84" t="s">
        <v>72</v>
      </c>
      <c r="Q29" s="85">
        <v>74</v>
      </c>
      <c r="R29" s="85" t="s">
        <v>214</v>
      </c>
      <c r="S29" s="85">
        <v>50.5</v>
      </c>
      <c r="T29" s="85">
        <v>5</v>
      </c>
      <c r="U29" s="85">
        <v>0</v>
      </c>
      <c r="V29" s="85">
        <v>0</v>
      </c>
      <c r="W29" s="85">
        <v>0</v>
      </c>
      <c r="X29" s="85">
        <v>0</v>
      </c>
      <c r="Y29" s="85">
        <v>0</v>
      </c>
      <c r="Z29" s="75" t="s">
        <v>276</v>
      </c>
      <c r="AA29" s="75" t="s">
        <v>70</v>
      </c>
      <c r="AB29" s="75" t="s">
        <v>1556</v>
      </c>
      <c r="AC29" s="75" t="s">
        <v>1557</v>
      </c>
      <c r="AF29" s="86">
        <v>50.5</v>
      </c>
      <c r="AG29" s="86">
        <v>5</v>
      </c>
      <c r="AH29" s="86">
        <v>0</v>
      </c>
      <c r="AI29" s="86">
        <v>0</v>
      </c>
      <c r="AJ29" s="86">
        <v>0</v>
      </c>
      <c r="AK29" s="86">
        <v>0</v>
      </c>
      <c r="AL29" s="86">
        <v>0</v>
      </c>
      <c r="AM29" s="86">
        <v>5</v>
      </c>
      <c r="AN29" s="86">
        <v>5</v>
      </c>
    </row>
    <row r="30" spans="2:40" ht="14.45" customHeight="1" x14ac:dyDescent="0.45">
      <c r="B30" s="75" t="s">
        <v>13</v>
      </c>
      <c r="C30" s="75" t="s">
        <v>36</v>
      </c>
      <c r="D30" s="75" t="s">
        <v>829</v>
      </c>
      <c r="E30" s="75" t="s">
        <v>830</v>
      </c>
      <c r="F30" s="75" t="s">
        <v>831</v>
      </c>
      <c r="G30" s="75" t="s">
        <v>124</v>
      </c>
      <c r="H30" s="84">
        <v>1</v>
      </c>
      <c r="J30" s="75" t="s">
        <v>126</v>
      </c>
      <c r="K30" s="75" t="s">
        <v>210</v>
      </c>
      <c r="L30" s="75" t="s">
        <v>128</v>
      </c>
      <c r="M30" s="75" t="s">
        <v>210</v>
      </c>
      <c r="N30" s="75" t="s">
        <v>303</v>
      </c>
      <c r="O30" s="84" t="s">
        <v>72</v>
      </c>
      <c r="P30" s="84" t="s">
        <v>74</v>
      </c>
      <c r="Q30" s="85">
        <v>905.19</v>
      </c>
      <c r="R30" s="85" t="s">
        <v>214</v>
      </c>
      <c r="S30" s="85">
        <v>0</v>
      </c>
      <c r="T30" s="85">
        <v>353.024</v>
      </c>
      <c r="U30" s="85">
        <v>244.40100000000001</v>
      </c>
      <c r="V30" s="85">
        <v>307.76400000000001</v>
      </c>
      <c r="W30" s="85">
        <v>0</v>
      </c>
      <c r="X30" s="85">
        <v>0</v>
      </c>
      <c r="Y30" s="85">
        <v>0</v>
      </c>
      <c r="Z30" s="75" t="s">
        <v>276</v>
      </c>
      <c r="AA30" s="75" t="s">
        <v>70</v>
      </c>
      <c r="AB30" s="75" t="s">
        <v>1556</v>
      </c>
      <c r="AC30" s="75" t="s">
        <v>1557</v>
      </c>
      <c r="AF30" s="86">
        <v>0</v>
      </c>
      <c r="AG30" s="86">
        <v>353.024</v>
      </c>
      <c r="AH30" s="86">
        <v>244.40100000000001</v>
      </c>
      <c r="AI30" s="86">
        <v>307.76400000000001</v>
      </c>
      <c r="AJ30" s="86">
        <v>0</v>
      </c>
      <c r="AK30" s="86">
        <v>0</v>
      </c>
      <c r="AL30" s="86">
        <v>0</v>
      </c>
      <c r="AM30" s="86">
        <v>905.18899999999996</v>
      </c>
      <c r="AN30" s="86">
        <v>905.18899999999996</v>
      </c>
    </row>
    <row r="31" spans="2:40" ht="14.45" customHeight="1" x14ac:dyDescent="0.45">
      <c r="B31" s="75" t="s">
        <v>13</v>
      </c>
      <c r="C31" s="75" t="s">
        <v>36</v>
      </c>
      <c r="D31" s="75" t="s">
        <v>829</v>
      </c>
      <c r="E31" s="75" t="s">
        <v>1140</v>
      </c>
      <c r="F31" s="75" t="s">
        <v>1141</v>
      </c>
      <c r="G31" s="75" t="s">
        <v>124</v>
      </c>
      <c r="H31" s="84">
        <v>1</v>
      </c>
      <c r="J31" s="75" t="s">
        <v>165</v>
      </c>
      <c r="K31" s="75" t="s">
        <v>210</v>
      </c>
      <c r="L31" s="75" t="s">
        <v>128</v>
      </c>
      <c r="M31" s="75" t="s">
        <v>210</v>
      </c>
      <c r="N31" s="75" t="s">
        <v>144</v>
      </c>
      <c r="O31" s="84" t="s">
        <v>72</v>
      </c>
      <c r="P31" s="84" t="s">
        <v>73</v>
      </c>
      <c r="Q31" s="85">
        <v>133.20521739130433</v>
      </c>
      <c r="R31" s="85" t="s">
        <v>214</v>
      </c>
      <c r="S31" s="85">
        <v>0</v>
      </c>
      <c r="T31" s="85">
        <v>33.301304347826083</v>
      </c>
      <c r="U31" s="85">
        <v>99.903913043478255</v>
      </c>
      <c r="V31" s="85">
        <v>0</v>
      </c>
      <c r="W31" s="85">
        <v>0</v>
      </c>
      <c r="X31" s="85">
        <v>0</v>
      </c>
      <c r="Y31" s="85">
        <v>0</v>
      </c>
      <c r="Z31" s="75" t="s">
        <v>276</v>
      </c>
      <c r="AA31" s="75" t="s">
        <v>70</v>
      </c>
      <c r="AB31" s="75" t="s">
        <v>1556</v>
      </c>
      <c r="AC31" s="75" t="s">
        <v>1557</v>
      </c>
      <c r="AF31" s="86">
        <v>0</v>
      </c>
      <c r="AG31" s="86">
        <v>33.301304347826083</v>
      </c>
      <c r="AH31" s="86">
        <v>99.903913043478255</v>
      </c>
      <c r="AI31" s="86">
        <v>0</v>
      </c>
      <c r="AJ31" s="86">
        <v>0</v>
      </c>
      <c r="AK31" s="86">
        <v>0</v>
      </c>
      <c r="AL31" s="86">
        <v>0</v>
      </c>
      <c r="AM31" s="86">
        <v>133.20521739130433</v>
      </c>
      <c r="AN31" s="86">
        <v>133.20521739130433</v>
      </c>
    </row>
    <row r="32" spans="2:40" ht="14.45" customHeight="1" x14ac:dyDescent="0.45">
      <c r="B32" s="75" t="s">
        <v>13</v>
      </c>
      <c r="C32" s="75" t="s">
        <v>36</v>
      </c>
      <c r="D32" s="75" t="s">
        <v>1143</v>
      </c>
      <c r="E32" s="75" t="s">
        <v>1148</v>
      </c>
      <c r="F32" s="75" t="s">
        <v>1149</v>
      </c>
      <c r="G32" s="75" t="s">
        <v>124</v>
      </c>
      <c r="H32" s="84">
        <v>1</v>
      </c>
      <c r="J32" s="75" t="s">
        <v>126</v>
      </c>
      <c r="K32" s="75" t="s">
        <v>210</v>
      </c>
      <c r="L32" s="75" t="s">
        <v>128</v>
      </c>
      <c r="M32" s="75" t="s">
        <v>210</v>
      </c>
      <c r="N32" s="75" t="s">
        <v>303</v>
      </c>
      <c r="O32" s="84" t="s">
        <v>72</v>
      </c>
      <c r="P32" s="84" t="s">
        <v>73</v>
      </c>
      <c r="Q32" s="85">
        <v>138</v>
      </c>
      <c r="R32" s="85" t="s">
        <v>214</v>
      </c>
      <c r="S32" s="85">
        <v>0</v>
      </c>
      <c r="T32" s="85">
        <v>34.5</v>
      </c>
      <c r="U32" s="85">
        <v>103.5</v>
      </c>
      <c r="V32" s="85">
        <v>0</v>
      </c>
      <c r="W32" s="85">
        <v>0</v>
      </c>
      <c r="X32" s="85">
        <v>0</v>
      </c>
      <c r="Y32" s="85">
        <v>0</v>
      </c>
      <c r="Z32" s="75" t="s">
        <v>276</v>
      </c>
      <c r="AA32" s="75" t="s">
        <v>70</v>
      </c>
      <c r="AB32" s="75" t="s">
        <v>1556</v>
      </c>
      <c r="AC32" s="75" t="s">
        <v>1557</v>
      </c>
      <c r="AF32" s="86">
        <v>0</v>
      </c>
      <c r="AG32" s="86">
        <v>34.5</v>
      </c>
      <c r="AH32" s="86">
        <v>103.5</v>
      </c>
      <c r="AI32" s="86">
        <v>0</v>
      </c>
      <c r="AJ32" s="86">
        <v>0</v>
      </c>
      <c r="AK32" s="86">
        <v>0</v>
      </c>
      <c r="AL32" s="86">
        <v>0</v>
      </c>
      <c r="AM32" s="86">
        <v>138</v>
      </c>
      <c r="AN32" s="86">
        <v>138</v>
      </c>
    </row>
    <row r="33" spans="2:40" ht="14.45" customHeight="1" x14ac:dyDescent="0.45">
      <c r="B33" s="75" t="s">
        <v>13</v>
      </c>
      <c r="C33" s="75" t="s">
        <v>36</v>
      </c>
      <c r="D33" s="75" t="s">
        <v>1143</v>
      </c>
      <c r="E33" s="75" t="s">
        <v>1144</v>
      </c>
      <c r="F33" s="75" t="s">
        <v>1145</v>
      </c>
      <c r="G33" s="75" t="s">
        <v>124</v>
      </c>
      <c r="H33" s="84">
        <v>1</v>
      </c>
      <c r="J33" s="75" t="s">
        <v>126</v>
      </c>
      <c r="K33" s="75" t="s">
        <v>210</v>
      </c>
      <c r="L33" s="75" t="s">
        <v>128</v>
      </c>
      <c r="M33" s="75" t="s">
        <v>210</v>
      </c>
      <c r="N33" s="75" t="s">
        <v>144</v>
      </c>
      <c r="O33" s="84" t="s">
        <v>72</v>
      </c>
      <c r="P33" s="84" t="s">
        <v>73</v>
      </c>
      <c r="Q33" s="85">
        <v>160</v>
      </c>
      <c r="R33" s="85" t="s">
        <v>214</v>
      </c>
      <c r="S33" s="85">
        <v>0</v>
      </c>
      <c r="T33" s="85">
        <v>40</v>
      </c>
      <c r="U33" s="85">
        <v>120</v>
      </c>
      <c r="V33" s="85">
        <v>0</v>
      </c>
      <c r="W33" s="85">
        <v>0</v>
      </c>
      <c r="X33" s="85">
        <v>0</v>
      </c>
      <c r="Y33" s="85">
        <v>0</v>
      </c>
      <c r="Z33" s="75" t="s">
        <v>276</v>
      </c>
      <c r="AA33" s="75" t="s">
        <v>70</v>
      </c>
      <c r="AB33" s="75" t="s">
        <v>1556</v>
      </c>
      <c r="AC33" s="75" t="s">
        <v>1557</v>
      </c>
      <c r="AF33" s="86">
        <v>0</v>
      </c>
      <c r="AG33" s="86">
        <v>40</v>
      </c>
      <c r="AH33" s="86">
        <v>120</v>
      </c>
      <c r="AI33" s="86">
        <v>0</v>
      </c>
      <c r="AJ33" s="86">
        <v>0</v>
      </c>
      <c r="AK33" s="86">
        <v>0</v>
      </c>
      <c r="AL33" s="86">
        <v>0</v>
      </c>
      <c r="AM33" s="86">
        <v>160</v>
      </c>
      <c r="AN33" s="86">
        <v>160</v>
      </c>
    </row>
    <row r="34" spans="2:40" ht="14.45" customHeight="1" x14ac:dyDescent="0.45">
      <c r="B34" s="75" t="s">
        <v>13</v>
      </c>
      <c r="C34" s="75" t="s">
        <v>36</v>
      </c>
      <c r="D34" s="75" t="s">
        <v>1143</v>
      </c>
      <c r="E34" s="75" t="s">
        <v>1146</v>
      </c>
      <c r="F34" s="75" t="s">
        <v>1147</v>
      </c>
      <c r="G34" s="75" t="s">
        <v>124</v>
      </c>
      <c r="H34" s="84">
        <v>1</v>
      </c>
      <c r="J34" s="75" t="s">
        <v>193</v>
      </c>
      <c r="K34" s="75" t="s">
        <v>210</v>
      </c>
      <c r="L34" s="75" t="s">
        <v>128</v>
      </c>
      <c r="M34" s="75" t="s">
        <v>210</v>
      </c>
      <c r="N34" s="75" t="s">
        <v>303</v>
      </c>
      <c r="O34" s="84" t="s">
        <v>71</v>
      </c>
      <c r="P34" s="84" t="s">
        <v>72</v>
      </c>
      <c r="Q34" s="85">
        <v>110</v>
      </c>
      <c r="R34" s="85" t="s">
        <v>214</v>
      </c>
      <c r="S34" s="85">
        <v>27.5</v>
      </c>
      <c r="T34" s="85">
        <v>82.5</v>
      </c>
      <c r="U34" s="85"/>
      <c r="V34" s="85">
        <v>0</v>
      </c>
      <c r="W34" s="85">
        <v>0</v>
      </c>
      <c r="X34" s="85">
        <v>0</v>
      </c>
      <c r="Y34" s="85">
        <v>0</v>
      </c>
      <c r="Z34" s="75" t="s">
        <v>276</v>
      </c>
      <c r="AA34" s="75" t="s">
        <v>70</v>
      </c>
      <c r="AB34" s="75" t="s">
        <v>1556</v>
      </c>
      <c r="AC34" s="75" t="s">
        <v>1557</v>
      </c>
      <c r="AF34" s="86">
        <v>27.5</v>
      </c>
      <c r="AG34" s="86">
        <v>82.5</v>
      </c>
      <c r="AH34" s="86">
        <v>0</v>
      </c>
      <c r="AI34" s="86">
        <v>0</v>
      </c>
      <c r="AJ34" s="86">
        <v>0</v>
      </c>
      <c r="AK34" s="86">
        <v>0</v>
      </c>
      <c r="AL34" s="86">
        <v>0</v>
      </c>
      <c r="AM34" s="86">
        <v>82.5</v>
      </c>
      <c r="AN34" s="86">
        <v>82.5</v>
      </c>
    </row>
    <row r="35" spans="2:40" ht="14.45" customHeight="1" x14ac:dyDescent="0.45">
      <c r="B35" s="75" t="s">
        <v>13</v>
      </c>
      <c r="C35" s="75" t="s">
        <v>36</v>
      </c>
      <c r="D35" s="75" t="s">
        <v>834</v>
      </c>
      <c r="E35" s="75" t="s">
        <v>835</v>
      </c>
      <c r="F35" s="75" t="s">
        <v>836</v>
      </c>
      <c r="G35" s="75" t="s">
        <v>124</v>
      </c>
      <c r="H35" s="84">
        <v>1</v>
      </c>
      <c r="J35" s="75" t="s">
        <v>143</v>
      </c>
      <c r="K35" s="75" t="s">
        <v>210</v>
      </c>
      <c r="L35" s="75" t="s">
        <v>128</v>
      </c>
      <c r="M35" s="75" t="s">
        <v>210</v>
      </c>
      <c r="N35" s="75" t="s">
        <v>144</v>
      </c>
      <c r="O35" s="84" t="s">
        <v>70</v>
      </c>
      <c r="P35" s="84" t="s">
        <v>72</v>
      </c>
      <c r="Q35" s="85">
        <v>759.40453414568401</v>
      </c>
      <c r="R35" s="85" t="s">
        <v>214</v>
      </c>
      <c r="S35" s="85">
        <v>303.76181365827364</v>
      </c>
      <c r="T35" s="85">
        <v>227.82136024370519</v>
      </c>
      <c r="U35" s="85">
        <v>0</v>
      </c>
      <c r="V35" s="85">
        <v>0</v>
      </c>
      <c r="W35" s="85">
        <v>0</v>
      </c>
      <c r="X35" s="85">
        <v>0</v>
      </c>
      <c r="Y35" s="85">
        <v>0</v>
      </c>
      <c r="Z35" s="75" t="s">
        <v>276</v>
      </c>
      <c r="AA35" s="75" t="s">
        <v>70</v>
      </c>
      <c r="AB35" s="75" t="s">
        <v>1556</v>
      </c>
      <c r="AC35" s="75" t="s">
        <v>1557</v>
      </c>
      <c r="AF35" s="86">
        <v>303.76181365827364</v>
      </c>
      <c r="AG35" s="86">
        <v>227.82136024370519</v>
      </c>
      <c r="AH35" s="86">
        <v>0</v>
      </c>
      <c r="AI35" s="86">
        <v>0</v>
      </c>
      <c r="AJ35" s="86">
        <v>0</v>
      </c>
      <c r="AK35" s="86">
        <v>0</v>
      </c>
      <c r="AL35" s="86">
        <v>0</v>
      </c>
      <c r="AM35" s="86">
        <v>227.82136024370519</v>
      </c>
      <c r="AN35" s="86">
        <v>227.82136024370519</v>
      </c>
    </row>
    <row r="36" spans="2:40" ht="14.45" customHeight="1" x14ac:dyDescent="0.45">
      <c r="B36" s="75" t="s">
        <v>13</v>
      </c>
      <c r="C36" s="75" t="s">
        <v>36</v>
      </c>
      <c r="D36" s="75" t="s">
        <v>834</v>
      </c>
      <c r="E36" s="75" t="s">
        <v>837</v>
      </c>
      <c r="F36" s="75" t="s">
        <v>838</v>
      </c>
      <c r="G36" s="75" t="s">
        <v>124</v>
      </c>
      <c r="H36" s="84">
        <v>1</v>
      </c>
      <c r="J36" s="75" t="s">
        <v>126</v>
      </c>
      <c r="K36" s="75" t="s">
        <v>210</v>
      </c>
      <c r="L36" s="75" t="s">
        <v>128</v>
      </c>
      <c r="M36" s="75" t="s">
        <v>210</v>
      </c>
      <c r="N36" s="75" t="s">
        <v>303</v>
      </c>
      <c r="O36" s="84" t="s">
        <v>72</v>
      </c>
      <c r="P36" s="84" t="s">
        <v>74</v>
      </c>
      <c r="Q36" s="85">
        <v>173.08365450613883</v>
      </c>
      <c r="R36" s="85" t="s">
        <v>214</v>
      </c>
      <c r="S36" s="85"/>
      <c r="T36" s="85">
        <v>51.925096351841653</v>
      </c>
      <c r="U36" s="85">
        <v>69.233461802455523</v>
      </c>
      <c r="V36" s="85">
        <v>51.925096351841653</v>
      </c>
      <c r="W36" s="85">
        <v>0</v>
      </c>
      <c r="X36" s="85">
        <v>0</v>
      </c>
      <c r="Y36" s="85">
        <v>0</v>
      </c>
      <c r="Z36" s="75" t="s">
        <v>276</v>
      </c>
      <c r="AA36" s="75" t="s">
        <v>70</v>
      </c>
      <c r="AB36" s="75" t="s">
        <v>1556</v>
      </c>
      <c r="AC36" s="75" t="s">
        <v>1557</v>
      </c>
      <c r="AF36" s="86">
        <v>0</v>
      </c>
      <c r="AG36" s="86">
        <v>51.925096351841653</v>
      </c>
      <c r="AH36" s="86">
        <v>69.233461802455523</v>
      </c>
      <c r="AI36" s="86">
        <v>51.925096351841653</v>
      </c>
      <c r="AJ36" s="86">
        <v>0</v>
      </c>
      <c r="AK36" s="86">
        <v>0</v>
      </c>
      <c r="AL36" s="86">
        <v>0</v>
      </c>
      <c r="AM36" s="86">
        <v>173.08365450613883</v>
      </c>
      <c r="AN36" s="86">
        <v>173.08365450613883</v>
      </c>
    </row>
    <row r="37" spans="2:40" ht="14.45" customHeight="1" x14ac:dyDescent="0.45">
      <c r="B37" s="75" t="s">
        <v>13</v>
      </c>
      <c r="C37" s="75" t="s">
        <v>36</v>
      </c>
      <c r="D37" s="75" t="s">
        <v>839</v>
      </c>
      <c r="E37" s="75" t="s">
        <v>840</v>
      </c>
      <c r="F37" s="75" t="s">
        <v>841</v>
      </c>
      <c r="G37" s="75" t="s">
        <v>124</v>
      </c>
      <c r="H37" s="84">
        <v>1</v>
      </c>
      <c r="J37" s="75" t="s">
        <v>193</v>
      </c>
      <c r="K37" s="75" t="s">
        <v>210</v>
      </c>
      <c r="L37" s="75" t="s">
        <v>128</v>
      </c>
      <c r="M37" s="75" t="s">
        <v>210</v>
      </c>
      <c r="N37" s="75" t="s">
        <v>144</v>
      </c>
      <c r="O37" s="84">
        <v>2014</v>
      </c>
      <c r="P37" s="84" t="s">
        <v>72</v>
      </c>
      <c r="Q37" s="85">
        <v>620</v>
      </c>
      <c r="R37" s="85" t="s">
        <v>214</v>
      </c>
      <c r="S37" s="85">
        <v>120</v>
      </c>
      <c r="T37" s="85">
        <v>4</v>
      </c>
      <c r="U37" s="85">
        <v>0</v>
      </c>
      <c r="V37" s="85">
        <v>0</v>
      </c>
      <c r="W37" s="85">
        <v>0</v>
      </c>
      <c r="X37" s="85">
        <v>0</v>
      </c>
      <c r="Y37" s="85">
        <v>0</v>
      </c>
      <c r="Z37" s="75" t="s">
        <v>276</v>
      </c>
      <c r="AA37" s="75" t="s">
        <v>70</v>
      </c>
      <c r="AB37" s="75" t="s">
        <v>1556</v>
      </c>
      <c r="AC37" s="75" t="s">
        <v>1557</v>
      </c>
      <c r="AD37" s="75" t="s">
        <v>133</v>
      </c>
      <c r="AF37" s="86">
        <v>120</v>
      </c>
      <c r="AG37" s="86">
        <v>4</v>
      </c>
      <c r="AH37" s="86">
        <v>0</v>
      </c>
      <c r="AI37" s="86">
        <v>0</v>
      </c>
      <c r="AJ37" s="86">
        <v>0</v>
      </c>
      <c r="AK37" s="86">
        <v>0</v>
      </c>
      <c r="AL37" s="86">
        <v>0</v>
      </c>
      <c r="AM37" s="86">
        <v>4</v>
      </c>
      <c r="AN37" s="86">
        <v>4</v>
      </c>
    </row>
    <row r="38" spans="2:40" ht="14.45" customHeight="1" x14ac:dyDescent="0.45">
      <c r="B38" s="75" t="s">
        <v>13</v>
      </c>
      <c r="C38" s="75" t="s">
        <v>36</v>
      </c>
      <c r="D38" s="75" t="s">
        <v>839</v>
      </c>
      <c r="E38" s="75" t="s">
        <v>1099</v>
      </c>
      <c r="F38" s="75" t="s">
        <v>1100</v>
      </c>
      <c r="G38" s="75" t="s">
        <v>124</v>
      </c>
      <c r="H38" s="84">
        <v>1</v>
      </c>
      <c r="J38" s="75" t="s">
        <v>193</v>
      </c>
      <c r="K38" s="75" t="s">
        <v>210</v>
      </c>
      <c r="L38" s="75" t="s">
        <v>128</v>
      </c>
      <c r="M38" s="75" t="s">
        <v>210</v>
      </c>
      <c r="N38" s="75" t="s">
        <v>303</v>
      </c>
      <c r="O38" s="84" t="s">
        <v>72</v>
      </c>
      <c r="P38" s="84" t="s">
        <v>74</v>
      </c>
      <c r="Q38" s="85">
        <v>800</v>
      </c>
      <c r="R38" s="85" t="s">
        <v>214</v>
      </c>
      <c r="S38" s="85">
        <v>0</v>
      </c>
      <c r="T38" s="85">
        <v>320</v>
      </c>
      <c r="U38" s="85">
        <v>320</v>
      </c>
      <c r="V38" s="85">
        <v>160</v>
      </c>
      <c r="W38" s="85">
        <v>0</v>
      </c>
      <c r="X38" s="85">
        <v>0</v>
      </c>
      <c r="Y38" s="85">
        <v>0</v>
      </c>
      <c r="Z38" s="75" t="s">
        <v>276</v>
      </c>
      <c r="AA38" s="75" t="s">
        <v>70</v>
      </c>
      <c r="AB38" s="75" t="s">
        <v>1556</v>
      </c>
      <c r="AC38" s="75" t="s">
        <v>1557</v>
      </c>
      <c r="AD38" s="75" t="s">
        <v>133</v>
      </c>
      <c r="AF38" s="86">
        <v>0</v>
      </c>
      <c r="AG38" s="86">
        <v>320</v>
      </c>
      <c r="AH38" s="86">
        <v>320</v>
      </c>
      <c r="AI38" s="86">
        <v>160</v>
      </c>
      <c r="AJ38" s="86">
        <v>0</v>
      </c>
      <c r="AK38" s="86">
        <v>0</v>
      </c>
      <c r="AL38" s="86">
        <v>0</v>
      </c>
      <c r="AM38" s="86">
        <v>800</v>
      </c>
      <c r="AN38" s="86">
        <v>800</v>
      </c>
    </row>
    <row r="39" spans="2:40" ht="14.45" customHeight="1" x14ac:dyDescent="0.45">
      <c r="B39" s="75" t="s">
        <v>13</v>
      </c>
      <c r="C39" s="75" t="s">
        <v>36</v>
      </c>
      <c r="D39" s="75" t="s">
        <v>1042</v>
      </c>
      <c r="E39" s="75" t="s">
        <v>1043</v>
      </c>
      <c r="F39" s="75" t="s">
        <v>1044</v>
      </c>
      <c r="G39" s="75" t="s">
        <v>124</v>
      </c>
      <c r="H39" s="84">
        <v>1</v>
      </c>
      <c r="J39" s="75" t="s">
        <v>165</v>
      </c>
      <c r="K39" s="75" t="s">
        <v>210</v>
      </c>
      <c r="L39" s="75" t="s">
        <v>128</v>
      </c>
      <c r="M39" s="75" t="s">
        <v>210</v>
      </c>
      <c r="N39" s="75" t="s">
        <v>303</v>
      </c>
      <c r="O39" s="84" t="s">
        <v>74</v>
      </c>
      <c r="P39" s="84" t="s">
        <v>75</v>
      </c>
      <c r="Q39" s="85">
        <v>614.51250000000005</v>
      </c>
      <c r="R39" s="85" t="s">
        <v>214</v>
      </c>
      <c r="S39" s="85">
        <v>0</v>
      </c>
      <c r="T39" s="85">
        <v>0</v>
      </c>
      <c r="U39" s="85">
        <v>307.25625000000002</v>
      </c>
      <c r="V39" s="85">
        <v>307.25625000000002</v>
      </c>
      <c r="W39" s="85">
        <v>0</v>
      </c>
      <c r="X39" s="85">
        <v>0</v>
      </c>
      <c r="Y39" s="85">
        <v>0</v>
      </c>
      <c r="Z39" s="75" t="s">
        <v>276</v>
      </c>
      <c r="AA39" s="75" t="s">
        <v>70</v>
      </c>
      <c r="AB39" s="75" t="s">
        <v>1556</v>
      </c>
      <c r="AC39" s="75" t="s">
        <v>1557</v>
      </c>
      <c r="AF39" s="86">
        <v>0</v>
      </c>
      <c r="AG39" s="86">
        <v>0</v>
      </c>
      <c r="AH39" s="86">
        <v>307.25625000000002</v>
      </c>
      <c r="AI39" s="86">
        <v>307.25625000000002</v>
      </c>
      <c r="AJ39" s="86">
        <v>0</v>
      </c>
      <c r="AK39" s="86">
        <v>0</v>
      </c>
      <c r="AL39" s="86">
        <v>0</v>
      </c>
      <c r="AM39" s="86">
        <v>614.51250000000005</v>
      </c>
      <c r="AN39" s="86">
        <v>614.51250000000005</v>
      </c>
    </row>
    <row r="40" spans="2:40" ht="14.45" customHeight="1" x14ac:dyDescent="0.45">
      <c r="B40" s="75" t="s">
        <v>13</v>
      </c>
      <c r="C40" s="75" t="s">
        <v>36</v>
      </c>
      <c r="D40" s="75" t="s">
        <v>1042</v>
      </c>
      <c r="E40" s="75" t="s">
        <v>1045</v>
      </c>
      <c r="F40" s="75" t="s">
        <v>1046</v>
      </c>
      <c r="G40" s="75" t="s">
        <v>124</v>
      </c>
      <c r="H40" s="84">
        <v>1</v>
      </c>
      <c r="J40" s="75" t="s">
        <v>165</v>
      </c>
      <c r="K40" s="75" t="s">
        <v>210</v>
      </c>
      <c r="L40" s="75" t="s">
        <v>128</v>
      </c>
      <c r="M40" s="75" t="s">
        <v>210</v>
      </c>
      <c r="N40" s="75" t="s">
        <v>129</v>
      </c>
      <c r="O40" s="84" t="s">
        <v>73</v>
      </c>
      <c r="P40" s="84" t="s">
        <v>74</v>
      </c>
      <c r="Q40" s="85">
        <v>679.37770833333332</v>
      </c>
      <c r="R40" s="85" t="s">
        <v>214</v>
      </c>
      <c r="S40" s="85">
        <v>0</v>
      </c>
      <c r="T40" s="85">
        <v>0</v>
      </c>
      <c r="U40" s="85">
        <v>339.68885416666666</v>
      </c>
      <c r="V40" s="85">
        <v>339.68885416666666</v>
      </c>
      <c r="W40" s="85"/>
      <c r="X40" s="85">
        <v>0</v>
      </c>
      <c r="Y40" s="85">
        <v>0</v>
      </c>
      <c r="Z40" s="75" t="s">
        <v>276</v>
      </c>
      <c r="AA40" s="75" t="s">
        <v>70</v>
      </c>
      <c r="AB40" s="75" t="s">
        <v>1556</v>
      </c>
      <c r="AC40" s="75" t="s">
        <v>1557</v>
      </c>
      <c r="AF40" s="86">
        <v>0</v>
      </c>
      <c r="AG40" s="86">
        <v>0</v>
      </c>
      <c r="AH40" s="86">
        <v>339.68885416666666</v>
      </c>
      <c r="AI40" s="86">
        <v>339.68885416666666</v>
      </c>
      <c r="AJ40" s="86">
        <v>339.68885416666666</v>
      </c>
      <c r="AK40" s="86">
        <v>0</v>
      </c>
      <c r="AL40" s="86">
        <v>0</v>
      </c>
      <c r="AM40" s="86">
        <v>1019.0665624999999</v>
      </c>
      <c r="AN40" s="86">
        <v>1019.0665624999999</v>
      </c>
    </row>
    <row r="41" spans="2:40" ht="14.45" customHeight="1" x14ac:dyDescent="0.45">
      <c r="B41" s="75" t="s">
        <v>13</v>
      </c>
      <c r="C41" s="75" t="s">
        <v>36</v>
      </c>
      <c r="D41" s="75" t="s">
        <v>843</v>
      </c>
      <c r="E41" s="75" t="s">
        <v>844</v>
      </c>
      <c r="F41" s="75" t="s">
        <v>845</v>
      </c>
      <c r="G41" s="75" t="s">
        <v>124</v>
      </c>
      <c r="H41" s="84">
        <v>1</v>
      </c>
      <c r="J41" s="75" t="s">
        <v>172</v>
      </c>
      <c r="K41" s="75" t="s">
        <v>210</v>
      </c>
      <c r="L41" s="75" t="s">
        <v>128</v>
      </c>
      <c r="M41" s="75" t="s">
        <v>210</v>
      </c>
      <c r="N41" s="75" t="s">
        <v>303</v>
      </c>
      <c r="O41" s="84" t="s">
        <v>74</v>
      </c>
      <c r="P41" s="84" t="s">
        <v>82</v>
      </c>
      <c r="Q41" s="85">
        <v>16000</v>
      </c>
      <c r="R41" s="85" t="s">
        <v>214</v>
      </c>
      <c r="S41" s="85">
        <v>0</v>
      </c>
      <c r="T41" s="85">
        <v>0</v>
      </c>
      <c r="U41" s="85">
        <v>0</v>
      </c>
      <c r="V41" s="85">
        <v>960</v>
      </c>
      <c r="W41" s="85">
        <v>2080</v>
      </c>
      <c r="X41" s="85">
        <v>2080</v>
      </c>
      <c r="Y41" s="85">
        <v>10880</v>
      </c>
      <c r="Z41" s="75" t="s">
        <v>276</v>
      </c>
      <c r="AA41" s="75" t="s">
        <v>68</v>
      </c>
      <c r="AB41" s="75" t="s">
        <v>1556</v>
      </c>
      <c r="AC41" s="75" t="s">
        <v>1569</v>
      </c>
      <c r="AD41" s="75" t="s">
        <v>133</v>
      </c>
      <c r="AF41" s="86">
        <v>0</v>
      </c>
      <c r="AG41" s="86">
        <v>0</v>
      </c>
      <c r="AH41" s="86">
        <v>0</v>
      </c>
      <c r="AI41" s="86">
        <v>960</v>
      </c>
      <c r="AJ41" s="86">
        <v>2080</v>
      </c>
      <c r="AK41" s="86">
        <v>2080</v>
      </c>
      <c r="AL41" s="86">
        <v>10880</v>
      </c>
      <c r="AM41" s="86">
        <v>5120</v>
      </c>
      <c r="AN41" s="86">
        <v>16000</v>
      </c>
    </row>
    <row r="42" spans="2:40" ht="14.45" customHeight="1" x14ac:dyDescent="0.45">
      <c r="B42" s="75" t="s">
        <v>13</v>
      </c>
      <c r="C42" s="75" t="s">
        <v>36</v>
      </c>
      <c r="D42" s="75" t="s">
        <v>843</v>
      </c>
      <c r="E42" s="75" t="s">
        <v>848</v>
      </c>
      <c r="F42" s="75" t="s">
        <v>849</v>
      </c>
      <c r="G42" s="75" t="s">
        <v>124</v>
      </c>
      <c r="H42" s="84">
        <v>1</v>
      </c>
      <c r="J42" s="75" t="s">
        <v>193</v>
      </c>
      <c r="K42" s="75" t="s">
        <v>210</v>
      </c>
      <c r="L42" s="75" t="s">
        <v>128</v>
      </c>
      <c r="M42" s="75" t="s">
        <v>210</v>
      </c>
      <c r="N42" s="75" t="s">
        <v>137</v>
      </c>
      <c r="O42" s="84" t="s">
        <v>79</v>
      </c>
      <c r="P42" s="84" t="s">
        <v>84</v>
      </c>
      <c r="Q42" s="85">
        <v>14767.5</v>
      </c>
      <c r="R42" s="85" t="s">
        <v>214</v>
      </c>
      <c r="S42" s="85">
        <v>0</v>
      </c>
      <c r="T42" s="85">
        <v>0</v>
      </c>
      <c r="U42" s="85">
        <v>0</v>
      </c>
      <c r="V42" s="85">
        <v>0</v>
      </c>
      <c r="W42" s="85">
        <v>0</v>
      </c>
      <c r="X42" s="85">
        <v>0</v>
      </c>
      <c r="Y42" s="85">
        <v>14767.5</v>
      </c>
      <c r="Z42" s="75" t="s">
        <v>276</v>
      </c>
      <c r="AA42" s="75" t="s">
        <v>70</v>
      </c>
      <c r="AB42" s="75" t="s">
        <v>1556</v>
      </c>
      <c r="AC42" s="75" t="s">
        <v>1557</v>
      </c>
      <c r="AF42" s="86">
        <v>0</v>
      </c>
      <c r="AG42" s="86">
        <v>0</v>
      </c>
      <c r="AH42" s="86">
        <v>0</v>
      </c>
      <c r="AI42" s="86">
        <v>0</v>
      </c>
      <c r="AJ42" s="86">
        <v>0</v>
      </c>
      <c r="AK42" s="86">
        <v>0</v>
      </c>
      <c r="AL42" s="86">
        <v>14767.5</v>
      </c>
      <c r="AM42" s="86">
        <v>0</v>
      </c>
      <c r="AN42" s="86">
        <v>14767.5</v>
      </c>
    </row>
    <row r="43" spans="2:40" ht="14.45" customHeight="1" x14ac:dyDescent="0.45">
      <c r="B43" s="75" t="s">
        <v>13</v>
      </c>
      <c r="C43" s="75" t="s">
        <v>36</v>
      </c>
      <c r="D43" s="75" t="s">
        <v>843</v>
      </c>
      <c r="E43" s="75" t="s">
        <v>846</v>
      </c>
      <c r="F43" s="75" t="s">
        <v>847</v>
      </c>
      <c r="G43" s="75" t="s">
        <v>124</v>
      </c>
      <c r="H43" s="84">
        <v>1</v>
      </c>
      <c r="J43" s="75" t="s">
        <v>242</v>
      </c>
      <c r="K43" s="75" t="s">
        <v>210</v>
      </c>
      <c r="L43" s="75" t="s">
        <v>128</v>
      </c>
      <c r="M43" s="75" t="s">
        <v>210</v>
      </c>
      <c r="N43" s="75" t="s">
        <v>137</v>
      </c>
      <c r="O43" s="84" t="s">
        <v>79</v>
      </c>
      <c r="P43" s="84" t="s">
        <v>84</v>
      </c>
      <c r="Q43" s="85">
        <v>15000</v>
      </c>
      <c r="R43" s="85" t="s">
        <v>214</v>
      </c>
      <c r="S43" s="85">
        <v>0</v>
      </c>
      <c r="T43" s="85">
        <v>0</v>
      </c>
      <c r="U43" s="85">
        <v>0</v>
      </c>
      <c r="V43" s="85">
        <v>0</v>
      </c>
      <c r="W43" s="85">
        <v>0</v>
      </c>
      <c r="X43" s="85">
        <v>0</v>
      </c>
      <c r="Y43" s="85">
        <v>15000</v>
      </c>
      <c r="Z43" s="75" t="s">
        <v>276</v>
      </c>
      <c r="AA43" s="75" t="s">
        <v>70</v>
      </c>
      <c r="AB43" s="75" t="s">
        <v>1556</v>
      </c>
      <c r="AC43" s="75" t="s">
        <v>1557</v>
      </c>
      <c r="AF43" s="86">
        <v>0</v>
      </c>
      <c r="AG43" s="86">
        <v>0</v>
      </c>
      <c r="AH43" s="86">
        <v>0</v>
      </c>
      <c r="AI43" s="86">
        <v>0</v>
      </c>
      <c r="AJ43" s="86">
        <v>0</v>
      </c>
      <c r="AK43" s="86">
        <v>0</v>
      </c>
      <c r="AL43" s="86">
        <v>15000</v>
      </c>
      <c r="AM43" s="86">
        <v>0</v>
      </c>
      <c r="AN43" s="86">
        <v>15000</v>
      </c>
    </row>
    <row r="44" spans="2:40" ht="14.45" customHeight="1" x14ac:dyDescent="0.45">
      <c r="B44" s="75" t="s">
        <v>13</v>
      </c>
      <c r="C44" s="75" t="s">
        <v>36</v>
      </c>
      <c r="D44" s="75" t="s">
        <v>850</v>
      </c>
      <c r="F44" s="75" t="s">
        <v>850</v>
      </c>
      <c r="G44" s="75" t="s">
        <v>141</v>
      </c>
      <c r="H44" s="84"/>
      <c r="J44" s="75" t="s">
        <v>209</v>
      </c>
      <c r="K44" s="75" t="s">
        <v>210</v>
      </c>
      <c r="L44" s="75" t="s">
        <v>128</v>
      </c>
      <c r="M44" s="75" t="s">
        <v>210</v>
      </c>
      <c r="N44" s="75" t="s">
        <v>233</v>
      </c>
      <c r="O44" s="84" t="s">
        <v>72</v>
      </c>
      <c r="P44" s="84" t="s">
        <v>76</v>
      </c>
      <c r="Q44" s="85">
        <v>10662</v>
      </c>
      <c r="R44" s="85" t="s">
        <v>214</v>
      </c>
      <c r="S44" s="85">
        <v>0</v>
      </c>
      <c r="T44" s="85">
        <v>2241.4989999999998</v>
      </c>
      <c r="U44" s="85">
        <v>2350.5450000000001</v>
      </c>
      <c r="V44" s="85">
        <v>2444.373</v>
      </c>
      <c r="W44" s="85">
        <v>2444.373</v>
      </c>
      <c r="X44" s="85">
        <v>1181.232</v>
      </c>
      <c r="Y44" s="85">
        <v>0</v>
      </c>
      <c r="Z44" s="75" t="s">
        <v>276</v>
      </c>
      <c r="AA44" s="75" t="s">
        <v>70</v>
      </c>
      <c r="AB44" s="75" t="s">
        <v>1556</v>
      </c>
      <c r="AC44" s="75" t="s">
        <v>1557</v>
      </c>
      <c r="AF44" s="86">
        <v>0</v>
      </c>
      <c r="AG44" s="86">
        <v>2241.4989999999998</v>
      </c>
      <c r="AH44" s="86">
        <v>2350.5450000000001</v>
      </c>
      <c r="AI44" s="86">
        <v>2444.373</v>
      </c>
      <c r="AJ44" s="86">
        <v>2444.373</v>
      </c>
      <c r="AK44" s="86">
        <v>1181.232</v>
      </c>
      <c r="AL44" s="86">
        <v>0</v>
      </c>
      <c r="AM44" s="86">
        <v>10662.021999999999</v>
      </c>
      <c r="AN44" s="86">
        <v>10662.021999999999</v>
      </c>
    </row>
    <row r="45" spans="2:40" ht="14.45" customHeight="1" x14ac:dyDescent="0.45">
      <c r="B45" s="75" t="s">
        <v>13</v>
      </c>
      <c r="C45" s="75" t="s">
        <v>36</v>
      </c>
      <c r="D45" s="75" t="s">
        <v>1047</v>
      </c>
      <c r="E45" s="75" t="s">
        <v>1050</v>
      </c>
      <c r="F45" s="75" t="s">
        <v>1051</v>
      </c>
      <c r="G45" s="75" t="s">
        <v>124</v>
      </c>
      <c r="H45" s="84">
        <v>1</v>
      </c>
      <c r="J45" s="75" t="s">
        <v>184</v>
      </c>
      <c r="K45" s="75" t="s">
        <v>210</v>
      </c>
      <c r="L45" s="75" t="s">
        <v>128</v>
      </c>
      <c r="M45" s="75" t="s">
        <v>210</v>
      </c>
      <c r="N45" s="75" t="s">
        <v>129</v>
      </c>
      <c r="O45" s="84" t="s">
        <v>72</v>
      </c>
      <c r="P45" s="84" t="s">
        <v>72</v>
      </c>
      <c r="Q45" s="85">
        <v>10.195650000000001</v>
      </c>
      <c r="R45" s="85" t="s">
        <v>214</v>
      </c>
      <c r="S45" s="85">
        <v>0</v>
      </c>
      <c r="T45" s="85">
        <v>10.195650000000001</v>
      </c>
      <c r="U45" s="85">
        <v>0</v>
      </c>
      <c r="V45" s="85">
        <v>0</v>
      </c>
      <c r="W45" s="85">
        <v>0</v>
      </c>
      <c r="X45" s="85">
        <v>0</v>
      </c>
      <c r="Y45" s="85">
        <v>0</v>
      </c>
      <c r="Z45" s="75" t="s">
        <v>276</v>
      </c>
      <c r="AA45" s="75" t="s">
        <v>70</v>
      </c>
      <c r="AB45" s="75" t="s">
        <v>1556</v>
      </c>
      <c r="AC45" s="75" t="s">
        <v>1557</v>
      </c>
      <c r="AF45" s="86">
        <v>0</v>
      </c>
      <c r="AG45" s="86">
        <v>10.195650000000001</v>
      </c>
      <c r="AH45" s="86">
        <v>0</v>
      </c>
      <c r="AI45" s="86">
        <v>0</v>
      </c>
      <c r="AJ45" s="86">
        <v>0</v>
      </c>
      <c r="AK45" s="86">
        <v>0</v>
      </c>
      <c r="AL45" s="86">
        <v>0</v>
      </c>
      <c r="AM45" s="86">
        <v>10.195650000000001</v>
      </c>
      <c r="AN45" s="86">
        <v>10.195650000000001</v>
      </c>
    </row>
    <row r="46" spans="2:40" ht="14.45" customHeight="1" x14ac:dyDescent="0.45">
      <c r="B46" s="75" t="s">
        <v>13</v>
      </c>
      <c r="C46" s="75" t="s">
        <v>36</v>
      </c>
      <c r="D46" s="75" t="s">
        <v>1047</v>
      </c>
      <c r="E46" s="75" t="s">
        <v>1048</v>
      </c>
      <c r="F46" s="75" t="s">
        <v>1049</v>
      </c>
      <c r="G46" s="75" t="s">
        <v>124</v>
      </c>
      <c r="H46" s="84">
        <v>1</v>
      </c>
      <c r="J46" s="75" t="s">
        <v>165</v>
      </c>
      <c r="K46" s="75" t="s">
        <v>210</v>
      </c>
      <c r="L46" s="75" t="s">
        <v>128</v>
      </c>
      <c r="M46" s="75" t="s">
        <v>210</v>
      </c>
      <c r="N46" s="75" t="s">
        <v>129</v>
      </c>
      <c r="O46" s="84" t="s">
        <v>72</v>
      </c>
      <c r="P46" s="84" t="s">
        <v>72</v>
      </c>
      <c r="Q46" s="85">
        <v>8.34</v>
      </c>
      <c r="R46" s="85" t="s">
        <v>214</v>
      </c>
      <c r="S46" s="85">
        <v>0</v>
      </c>
      <c r="T46" s="85">
        <v>8.34</v>
      </c>
      <c r="U46" s="85">
        <v>0</v>
      </c>
      <c r="V46" s="85">
        <v>0</v>
      </c>
      <c r="W46" s="85">
        <v>0</v>
      </c>
      <c r="X46" s="85">
        <v>0</v>
      </c>
      <c r="Y46" s="85">
        <v>0</v>
      </c>
      <c r="Z46" s="75" t="s">
        <v>276</v>
      </c>
      <c r="AA46" s="75" t="s">
        <v>70</v>
      </c>
      <c r="AB46" s="75" t="s">
        <v>1556</v>
      </c>
      <c r="AC46" s="75" t="s">
        <v>1557</v>
      </c>
      <c r="AF46" s="86">
        <v>0</v>
      </c>
      <c r="AG46" s="86">
        <v>8.34</v>
      </c>
      <c r="AH46" s="86">
        <v>0</v>
      </c>
      <c r="AI46" s="86">
        <v>0</v>
      </c>
      <c r="AJ46" s="86">
        <v>0</v>
      </c>
      <c r="AK46" s="86">
        <v>0</v>
      </c>
      <c r="AL46" s="86">
        <v>0</v>
      </c>
      <c r="AM46" s="86">
        <v>8.34</v>
      </c>
      <c r="AN46" s="86">
        <v>8.34</v>
      </c>
    </row>
    <row r="47" spans="2:40" ht="14.45" customHeight="1" x14ac:dyDescent="0.45">
      <c r="B47" s="75" t="s">
        <v>13</v>
      </c>
      <c r="C47" s="75" t="s">
        <v>36</v>
      </c>
      <c r="D47" s="75" t="s">
        <v>1047</v>
      </c>
      <c r="E47" s="75" t="s">
        <v>1052</v>
      </c>
      <c r="F47" s="75" t="s">
        <v>1053</v>
      </c>
      <c r="G47" s="75" t="s">
        <v>124</v>
      </c>
      <c r="H47" s="84">
        <v>1</v>
      </c>
      <c r="J47" s="75" t="s">
        <v>136</v>
      </c>
      <c r="K47" s="75" t="s">
        <v>210</v>
      </c>
      <c r="L47" s="75" t="s">
        <v>128</v>
      </c>
      <c r="M47" s="75" t="s">
        <v>210</v>
      </c>
      <c r="N47" s="75" t="s">
        <v>129</v>
      </c>
      <c r="O47" s="84" t="s">
        <v>72</v>
      </c>
      <c r="P47" s="84" t="s">
        <v>72</v>
      </c>
      <c r="Q47" s="85">
        <v>6.8804999999999996</v>
      </c>
      <c r="R47" s="85" t="s">
        <v>214</v>
      </c>
      <c r="S47" s="85">
        <v>0</v>
      </c>
      <c r="T47" s="85">
        <v>6.8804999999999996</v>
      </c>
      <c r="U47" s="85">
        <v>0</v>
      </c>
      <c r="V47" s="85">
        <v>0</v>
      </c>
      <c r="W47" s="85">
        <v>0</v>
      </c>
      <c r="X47" s="85">
        <v>0</v>
      </c>
      <c r="Y47" s="85">
        <v>0</v>
      </c>
      <c r="Z47" s="75" t="s">
        <v>276</v>
      </c>
      <c r="AA47" s="75" t="s">
        <v>70</v>
      </c>
      <c r="AB47" s="75" t="s">
        <v>1556</v>
      </c>
      <c r="AC47" s="75" t="s">
        <v>1557</v>
      </c>
      <c r="AF47" s="86">
        <v>0</v>
      </c>
      <c r="AG47" s="86">
        <v>6.8804999999999996</v>
      </c>
      <c r="AH47" s="86">
        <v>0</v>
      </c>
      <c r="AI47" s="86">
        <v>0</v>
      </c>
      <c r="AJ47" s="86">
        <v>0</v>
      </c>
      <c r="AK47" s="86">
        <v>0</v>
      </c>
      <c r="AL47" s="86">
        <v>0</v>
      </c>
      <c r="AM47" s="86">
        <v>6.8804999999999996</v>
      </c>
      <c r="AN47" s="86">
        <v>6.8804999999999996</v>
      </c>
    </row>
    <row r="48" spans="2:40" ht="14.45" customHeight="1" x14ac:dyDescent="0.45">
      <c r="B48" s="75" t="s">
        <v>13</v>
      </c>
      <c r="C48" s="75" t="s">
        <v>36</v>
      </c>
      <c r="D48" s="75" t="s">
        <v>842</v>
      </c>
      <c r="F48" s="75" t="s">
        <v>842</v>
      </c>
      <c r="G48" s="75" t="s">
        <v>141</v>
      </c>
      <c r="H48" s="84"/>
      <c r="J48" s="75" t="s">
        <v>209</v>
      </c>
      <c r="K48" s="75" t="s">
        <v>210</v>
      </c>
      <c r="L48" s="75" t="s">
        <v>128</v>
      </c>
      <c r="M48" s="75" t="s">
        <v>210</v>
      </c>
      <c r="N48" s="75" t="s">
        <v>137</v>
      </c>
      <c r="O48" s="84">
        <v>2020</v>
      </c>
      <c r="P48" s="84">
        <v>2030</v>
      </c>
      <c r="Q48" s="85">
        <v>60223.243999999999</v>
      </c>
      <c r="R48" s="85" t="s">
        <v>214</v>
      </c>
      <c r="S48" s="85"/>
      <c r="T48" s="85"/>
      <c r="U48" s="85"/>
      <c r="V48" s="85"/>
      <c r="W48" s="85"/>
      <c r="X48" s="85">
        <v>4000</v>
      </c>
      <c r="Y48" s="85">
        <v>56223.241999999998</v>
      </c>
      <c r="Z48" s="75" t="s">
        <v>276</v>
      </c>
      <c r="AA48" s="75" t="s">
        <v>70</v>
      </c>
      <c r="AB48" s="75" t="s">
        <v>1556</v>
      </c>
      <c r="AC48" s="75" t="s">
        <v>1557</v>
      </c>
      <c r="AF48" s="86">
        <v>0</v>
      </c>
      <c r="AG48" s="86">
        <v>0</v>
      </c>
      <c r="AH48" s="86">
        <v>0</v>
      </c>
      <c r="AI48" s="86">
        <v>0</v>
      </c>
      <c r="AJ48" s="86">
        <v>0</v>
      </c>
      <c r="AK48" s="86">
        <v>4000</v>
      </c>
      <c r="AL48" s="86">
        <v>56223.241999999998</v>
      </c>
      <c r="AM48" s="86">
        <v>4000</v>
      </c>
      <c r="AN48" s="86">
        <v>60223.241999999998</v>
      </c>
    </row>
    <row r="49" spans="2:40" ht="14.45" customHeight="1" x14ac:dyDescent="0.45">
      <c r="B49" s="75" t="s">
        <v>13</v>
      </c>
      <c r="C49" s="75" t="s">
        <v>36</v>
      </c>
      <c r="D49" s="75" t="s">
        <v>1125</v>
      </c>
      <c r="E49" s="75" t="s">
        <v>1126</v>
      </c>
      <c r="F49" s="75" t="s">
        <v>1127</v>
      </c>
      <c r="G49" s="75" t="s">
        <v>124</v>
      </c>
      <c r="H49" s="84">
        <v>1</v>
      </c>
      <c r="J49" s="75" t="s">
        <v>335</v>
      </c>
      <c r="K49" s="75" t="s">
        <v>210</v>
      </c>
      <c r="L49" s="75" t="s">
        <v>128</v>
      </c>
      <c r="M49" s="75" t="s">
        <v>210</v>
      </c>
      <c r="N49" s="75" t="s">
        <v>195</v>
      </c>
      <c r="O49" s="84" t="s">
        <v>71</v>
      </c>
      <c r="P49" s="84" t="s">
        <v>72</v>
      </c>
      <c r="Q49" s="85">
        <v>51.3</v>
      </c>
      <c r="R49" s="85" t="s">
        <v>214</v>
      </c>
      <c r="S49" s="85">
        <v>25.65</v>
      </c>
      <c r="T49" s="85">
        <v>25.65</v>
      </c>
      <c r="U49" s="85">
        <v>0</v>
      </c>
      <c r="V49" s="85">
        <v>0</v>
      </c>
      <c r="W49" s="85">
        <v>0</v>
      </c>
      <c r="X49" s="85">
        <v>0</v>
      </c>
      <c r="Y49" s="85">
        <v>0</v>
      </c>
      <c r="Z49" s="75" t="s">
        <v>276</v>
      </c>
      <c r="AA49" s="75" t="s">
        <v>70</v>
      </c>
      <c r="AB49" s="75" t="s">
        <v>1556</v>
      </c>
      <c r="AC49" s="75" t="s">
        <v>1557</v>
      </c>
      <c r="AF49" s="86">
        <v>25.65</v>
      </c>
      <c r="AG49" s="86">
        <v>25.65</v>
      </c>
      <c r="AH49" s="86">
        <v>0</v>
      </c>
      <c r="AI49" s="86">
        <v>0</v>
      </c>
      <c r="AJ49" s="86">
        <v>0</v>
      </c>
      <c r="AK49" s="86">
        <v>0</v>
      </c>
      <c r="AL49" s="86">
        <v>0</v>
      </c>
      <c r="AM49" s="86">
        <v>25.65</v>
      </c>
      <c r="AN49" s="86">
        <v>25.65</v>
      </c>
    </row>
    <row r="50" spans="2:40" ht="14.45" customHeight="1" x14ac:dyDescent="0.45">
      <c r="B50" s="75" t="s">
        <v>13</v>
      </c>
      <c r="C50" s="75" t="s">
        <v>36</v>
      </c>
      <c r="D50" s="75" t="s">
        <v>1054</v>
      </c>
      <c r="E50" s="75" t="s">
        <v>1055</v>
      </c>
      <c r="F50" s="75" t="s">
        <v>1056</v>
      </c>
      <c r="G50" s="75" t="s">
        <v>124</v>
      </c>
      <c r="H50" s="84">
        <v>1</v>
      </c>
      <c r="J50" s="75" t="s">
        <v>854</v>
      </c>
      <c r="K50" s="75" t="s">
        <v>210</v>
      </c>
      <c r="L50" s="75" t="s">
        <v>128</v>
      </c>
      <c r="M50" s="75" t="s">
        <v>210</v>
      </c>
      <c r="N50" s="75" t="s">
        <v>129</v>
      </c>
      <c r="O50" s="84" t="s">
        <v>72</v>
      </c>
      <c r="P50" s="84" t="s">
        <v>75</v>
      </c>
      <c r="Q50" s="85">
        <v>2000</v>
      </c>
      <c r="R50" s="85" t="s">
        <v>214</v>
      </c>
      <c r="S50" s="85">
        <v>0</v>
      </c>
      <c r="T50" s="85">
        <v>200</v>
      </c>
      <c r="U50" s="85">
        <v>800</v>
      </c>
      <c r="V50" s="85">
        <v>800</v>
      </c>
      <c r="W50" s="85">
        <v>200</v>
      </c>
      <c r="X50" s="85">
        <v>0</v>
      </c>
      <c r="Y50" s="85">
        <v>0</v>
      </c>
      <c r="Z50" s="75" t="s">
        <v>276</v>
      </c>
      <c r="AA50" s="75" t="s">
        <v>70</v>
      </c>
      <c r="AB50" s="75" t="s">
        <v>1556</v>
      </c>
      <c r="AC50" s="75" t="s">
        <v>1557</v>
      </c>
      <c r="AD50" s="75" t="s">
        <v>133</v>
      </c>
      <c r="AF50" s="86">
        <v>0</v>
      </c>
      <c r="AG50" s="86">
        <v>200</v>
      </c>
      <c r="AH50" s="86">
        <v>800</v>
      </c>
      <c r="AI50" s="86">
        <v>800</v>
      </c>
      <c r="AJ50" s="86">
        <v>200</v>
      </c>
      <c r="AK50" s="86">
        <v>0</v>
      </c>
      <c r="AL50" s="86">
        <v>0</v>
      </c>
      <c r="AM50" s="86">
        <v>2000</v>
      </c>
      <c r="AN50" s="86">
        <v>2000</v>
      </c>
    </row>
    <row r="51" spans="2:40" ht="14.45" customHeight="1" x14ac:dyDescent="0.45">
      <c r="B51" s="75" t="s">
        <v>13</v>
      </c>
      <c r="C51" s="75" t="s">
        <v>36</v>
      </c>
      <c r="D51" s="75" t="s">
        <v>1054</v>
      </c>
      <c r="E51" s="75" t="s">
        <v>1130</v>
      </c>
      <c r="F51" s="75" t="s">
        <v>1131</v>
      </c>
      <c r="G51" s="75" t="s">
        <v>124</v>
      </c>
      <c r="H51" s="84">
        <v>1</v>
      </c>
      <c r="J51" s="75" t="s">
        <v>854</v>
      </c>
      <c r="K51" s="75" t="s">
        <v>210</v>
      </c>
      <c r="L51" s="75" t="s">
        <v>128</v>
      </c>
      <c r="M51" s="75" t="s">
        <v>210</v>
      </c>
      <c r="N51" s="75" t="s">
        <v>195</v>
      </c>
      <c r="O51" s="84" t="s">
        <v>71</v>
      </c>
      <c r="P51" s="84" t="s">
        <v>73</v>
      </c>
      <c r="Q51" s="85">
        <v>1500</v>
      </c>
      <c r="R51" s="85" t="s">
        <v>214</v>
      </c>
      <c r="S51" s="85">
        <v>75</v>
      </c>
      <c r="T51" s="85">
        <v>750</v>
      </c>
      <c r="U51" s="85">
        <v>675</v>
      </c>
      <c r="V51" s="85"/>
      <c r="W51" s="85"/>
      <c r="X51" s="85"/>
      <c r="Y51" s="85">
        <v>0</v>
      </c>
      <c r="Z51" s="75" t="s">
        <v>276</v>
      </c>
      <c r="AA51" s="75" t="s">
        <v>70</v>
      </c>
      <c r="AB51" s="75" t="s">
        <v>1556</v>
      </c>
      <c r="AC51" s="75" t="s">
        <v>1557</v>
      </c>
      <c r="AD51" s="75" t="s">
        <v>133</v>
      </c>
      <c r="AF51" s="86">
        <v>75</v>
      </c>
      <c r="AG51" s="86">
        <v>750</v>
      </c>
      <c r="AH51" s="86">
        <v>675</v>
      </c>
      <c r="AI51" s="86">
        <v>0</v>
      </c>
      <c r="AJ51" s="86">
        <v>0</v>
      </c>
      <c r="AK51" s="86">
        <v>0</v>
      </c>
      <c r="AL51" s="86">
        <v>0</v>
      </c>
      <c r="AM51" s="86">
        <v>1425</v>
      </c>
      <c r="AN51" s="86">
        <v>1425</v>
      </c>
    </row>
    <row r="52" spans="2:40" ht="14.45" customHeight="1" x14ac:dyDescent="0.45">
      <c r="B52" s="75" t="s">
        <v>13</v>
      </c>
      <c r="C52" s="75" t="s">
        <v>36</v>
      </c>
      <c r="D52" s="75" t="s">
        <v>1054</v>
      </c>
      <c r="E52" s="75" t="s">
        <v>1409</v>
      </c>
      <c r="F52" s="75" t="s">
        <v>1410</v>
      </c>
      <c r="G52" s="75" t="s">
        <v>124</v>
      </c>
      <c r="H52" s="84">
        <v>1</v>
      </c>
      <c r="J52" s="75" t="s">
        <v>854</v>
      </c>
      <c r="K52" s="75" t="s">
        <v>210</v>
      </c>
      <c r="L52" s="75" t="s">
        <v>128</v>
      </c>
      <c r="M52" s="75" t="s">
        <v>210</v>
      </c>
      <c r="N52" s="75" t="s">
        <v>303</v>
      </c>
      <c r="O52" s="84" t="s">
        <v>72</v>
      </c>
      <c r="P52" s="84" t="s">
        <v>74</v>
      </c>
      <c r="Q52" s="85">
        <v>152</v>
      </c>
      <c r="R52" s="85" t="s">
        <v>214</v>
      </c>
      <c r="S52" s="85"/>
      <c r="T52" s="85">
        <v>70</v>
      </c>
      <c r="U52" s="85">
        <v>82</v>
      </c>
      <c r="V52" s="85"/>
      <c r="W52" s="85"/>
      <c r="X52" s="85"/>
      <c r="Y52" s="85">
        <v>0</v>
      </c>
      <c r="Z52" s="75" t="s">
        <v>276</v>
      </c>
      <c r="AA52" s="75" t="s">
        <v>70</v>
      </c>
      <c r="AB52" s="75" t="s">
        <v>1556</v>
      </c>
      <c r="AC52" s="75" t="s">
        <v>1557</v>
      </c>
      <c r="AD52" s="75" t="s">
        <v>133</v>
      </c>
      <c r="AF52" s="86">
        <v>0</v>
      </c>
      <c r="AG52" s="86">
        <v>70</v>
      </c>
      <c r="AH52" s="86">
        <v>82</v>
      </c>
      <c r="AI52" s="86">
        <v>0</v>
      </c>
      <c r="AJ52" s="86">
        <v>0</v>
      </c>
      <c r="AK52" s="86">
        <v>0</v>
      </c>
      <c r="AL52" s="86">
        <v>0</v>
      </c>
      <c r="AM52" s="86">
        <v>152</v>
      </c>
      <c r="AN52" s="86">
        <v>152</v>
      </c>
    </row>
    <row r="53" spans="2:40" ht="14.45" customHeight="1" x14ac:dyDescent="0.45">
      <c r="B53" s="75" t="s">
        <v>13</v>
      </c>
      <c r="C53" s="75" t="s">
        <v>36</v>
      </c>
      <c r="D53" s="75" t="s">
        <v>1054</v>
      </c>
      <c r="E53" s="75" t="s">
        <v>1057</v>
      </c>
      <c r="F53" s="75" t="s">
        <v>1058</v>
      </c>
      <c r="G53" s="75" t="s">
        <v>124</v>
      </c>
      <c r="H53" s="84">
        <v>1</v>
      </c>
      <c r="J53" s="75" t="s">
        <v>854</v>
      </c>
      <c r="K53" s="75" t="s">
        <v>210</v>
      </c>
      <c r="L53" s="75" t="s">
        <v>128</v>
      </c>
      <c r="M53" s="75" t="s">
        <v>210</v>
      </c>
      <c r="N53" s="75" t="s">
        <v>129</v>
      </c>
      <c r="O53" s="84" t="s">
        <v>72</v>
      </c>
      <c r="P53" s="84" t="s">
        <v>75</v>
      </c>
      <c r="Q53" s="85">
        <v>1255.5999999999999</v>
      </c>
      <c r="R53" s="85" t="s">
        <v>214</v>
      </c>
      <c r="S53" s="85">
        <v>0</v>
      </c>
      <c r="T53" s="85">
        <v>125.56102369668245</v>
      </c>
      <c r="U53" s="85">
        <v>502.24409478672982</v>
      </c>
      <c r="V53" s="85">
        <v>502.24409478672982</v>
      </c>
      <c r="W53" s="85">
        <v>125.56102369668245</v>
      </c>
      <c r="X53" s="85">
        <v>0</v>
      </c>
      <c r="Y53" s="85">
        <v>0</v>
      </c>
      <c r="Z53" s="75" t="s">
        <v>276</v>
      </c>
      <c r="AA53" s="75" t="s">
        <v>70</v>
      </c>
      <c r="AB53" s="75" t="s">
        <v>1556</v>
      </c>
      <c r="AC53" s="75" t="s">
        <v>1557</v>
      </c>
      <c r="AD53" s="75" t="s">
        <v>133</v>
      </c>
      <c r="AF53" s="86">
        <v>0</v>
      </c>
      <c r="AG53" s="86">
        <v>125.56102369668245</v>
      </c>
      <c r="AH53" s="86">
        <v>502.24409478672982</v>
      </c>
      <c r="AI53" s="86">
        <v>502.24409478672982</v>
      </c>
      <c r="AJ53" s="86">
        <v>125.56102369668245</v>
      </c>
      <c r="AK53" s="86">
        <v>0</v>
      </c>
      <c r="AL53" s="86">
        <v>0</v>
      </c>
      <c r="AM53" s="86">
        <v>1255.6102369668245</v>
      </c>
      <c r="AN53" s="86">
        <v>1255.6102369668245</v>
      </c>
    </row>
    <row r="54" spans="2:40" ht="14.45" customHeight="1" x14ac:dyDescent="0.45">
      <c r="B54" s="75" t="s">
        <v>13</v>
      </c>
      <c r="C54" s="75" t="s">
        <v>36</v>
      </c>
      <c r="D54" s="75" t="s">
        <v>1054</v>
      </c>
      <c r="E54" s="75" t="s">
        <v>859</v>
      </c>
      <c r="F54" s="75" t="s">
        <v>1406</v>
      </c>
      <c r="G54" s="75" t="s">
        <v>124</v>
      </c>
      <c r="H54" s="84">
        <v>1</v>
      </c>
      <c r="J54" s="75" t="s">
        <v>854</v>
      </c>
      <c r="K54" s="75" t="s">
        <v>210</v>
      </c>
      <c r="L54" s="75" t="s">
        <v>128</v>
      </c>
      <c r="M54" s="75" t="s">
        <v>210</v>
      </c>
      <c r="N54" s="75" t="s">
        <v>303</v>
      </c>
      <c r="O54" s="84" t="s">
        <v>72</v>
      </c>
      <c r="P54" s="84" t="s">
        <v>74</v>
      </c>
      <c r="Q54" s="85">
        <v>1700</v>
      </c>
      <c r="R54" s="85" t="s">
        <v>214</v>
      </c>
      <c r="S54" s="85"/>
      <c r="T54" s="85">
        <v>85</v>
      </c>
      <c r="U54" s="85">
        <v>850</v>
      </c>
      <c r="V54" s="85">
        <v>765</v>
      </c>
      <c r="W54" s="85"/>
      <c r="X54" s="85"/>
      <c r="Y54" s="85">
        <v>0</v>
      </c>
      <c r="Z54" s="75" t="s">
        <v>276</v>
      </c>
      <c r="AA54" s="75" t="s">
        <v>70</v>
      </c>
      <c r="AB54" s="75" t="s">
        <v>1556</v>
      </c>
      <c r="AC54" s="75" t="s">
        <v>1557</v>
      </c>
      <c r="AD54" s="75" t="s">
        <v>133</v>
      </c>
      <c r="AF54" s="86">
        <v>0</v>
      </c>
      <c r="AG54" s="86">
        <v>85</v>
      </c>
      <c r="AH54" s="86">
        <v>850</v>
      </c>
      <c r="AI54" s="86">
        <v>765</v>
      </c>
      <c r="AJ54" s="86">
        <v>0</v>
      </c>
      <c r="AK54" s="86">
        <v>0</v>
      </c>
      <c r="AL54" s="86">
        <v>0</v>
      </c>
      <c r="AM54" s="86">
        <v>1700</v>
      </c>
      <c r="AN54" s="86">
        <v>1700</v>
      </c>
    </row>
    <row r="55" spans="2:40" ht="14.45" customHeight="1" x14ac:dyDescent="0.45">
      <c r="B55" s="75" t="s">
        <v>13</v>
      </c>
      <c r="C55" s="75" t="s">
        <v>36</v>
      </c>
      <c r="D55" s="75" t="s">
        <v>1054</v>
      </c>
      <c r="E55" s="75" t="s">
        <v>1407</v>
      </c>
      <c r="F55" s="75" t="s">
        <v>1408</v>
      </c>
      <c r="G55" s="75" t="s">
        <v>124</v>
      </c>
      <c r="H55" s="84">
        <v>1</v>
      </c>
      <c r="J55" s="75" t="s">
        <v>854</v>
      </c>
      <c r="K55" s="75" t="s">
        <v>210</v>
      </c>
      <c r="L55" s="75" t="s">
        <v>128</v>
      </c>
      <c r="M55" s="75" t="s">
        <v>210</v>
      </c>
      <c r="N55" s="75" t="s">
        <v>195</v>
      </c>
      <c r="O55" s="84" t="s">
        <v>71</v>
      </c>
      <c r="P55" s="84" t="s">
        <v>74</v>
      </c>
      <c r="Q55" s="85">
        <v>1300</v>
      </c>
      <c r="R55" s="85" t="s">
        <v>214</v>
      </c>
      <c r="S55" s="85">
        <v>65</v>
      </c>
      <c r="T55" s="85">
        <v>65</v>
      </c>
      <c r="U55" s="85">
        <v>585</v>
      </c>
      <c r="V55" s="85">
        <v>585</v>
      </c>
      <c r="W55" s="85"/>
      <c r="X55" s="85"/>
      <c r="Y55" s="85">
        <v>0</v>
      </c>
      <c r="Z55" s="75" t="s">
        <v>276</v>
      </c>
      <c r="AA55" s="75" t="s">
        <v>70</v>
      </c>
      <c r="AB55" s="75" t="s">
        <v>1556</v>
      </c>
      <c r="AC55" s="75" t="s">
        <v>1557</v>
      </c>
      <c r="AD55" s="75" t="s">
        <v>133</v>
      </c>
      <c r="AF55" s="86">
        <v>65</v>
      </c>
      <c r="AG55" s="86">
        <v>65</v>
      </c>
      <c r="AH55" s="86">
        <v>585</v>
      </c>
      <c r="AI55" s="86">
        <v>585</v>
      </c>
      <c r="AJ55" s="86">
        <v>0</v>
      </c>
      <c r="AK55" s="86">
        <v>0</v>
      </c>
      <c r="AL55" s="86">
        <v>0</v>
      </c>
      <c r="AM55" s="86">
        <v>1235</v>
      </c>
      <c r="AN55" s="86">
        <v>1235</v>
      </c>
    </row>
    <row r="56" spans="2:40" ht="14.45" customHeight="1" x14ac:dyDescent="0.45">
      <c r="B56" s="75" t="s">
        <v>13</v>
      </c>
      <c r="C56" s="75" t="s">
        <v>36</v>
      </c>
      <c r="D56" s="75" t="s">
        <v>851</v>
      </c>
      <c r="E56" s="75" t="s">
        <v>852</v>
      </c>
      <c r="F56" s="75" t="s">
        <v>853</v>
      </c>
      <c r="G56" s="75" t="s">
        <v>124</v>
      </c>
      <c r="H56" s="84">
        <v>1</v>
      </c>
      <c r="J56" s="75" t="s">
        <v>854</v>
      </c>
      <c r="K56" s="75" t="s">
        <v>210</v>
      </c>
      <c r="L56" s="75" t="s">
        <v>128</v>
      </c>
      <c r="M56" s="75" t="s">
        <v>210</v>
      </c>
      <c r="N56" s="75" t="s">
        <v>303</v>
      </c>
      <c r="O56" s="84" t="s">
        <v>72</v>
      </c>
      <c r="P56" s="84" t="s">
        <v>75</v>
      </c>
      <c r="Q56" s="85">
        <v>1508.9</v>
      </c>
      <c r="R56" s="85" t="s">
        <v>214</v>
      </c>
      <c r="S56" s="85">
        <v>0</v>
      </c>
      <c r="T56" s="85">
        <v>150.89481863871296</v>
      </c>
      <c r="U56" s="85">
        <v>603.57927455485185</v>
      </c>
      <c r="V56" s="85">
        <v>603.57927455485185</v>
      </c>
      <c r="W56" s="85">
        <v>150.89481863871296</v>
      </c>
      <c r="X56" s="85">
        <v>0</v>
      </c>
      <c r="Y56" s="85">
        <v>0</v>
      </c>
      <c r="Z56" s="75" t="s">
        <v>276</v>
      </c>
      <c r="AA56" s="75" t="s">
        <v>70</v>
      </c>
      <c r="AB56" s="75" t="s">
        <v>1556</v>
      </c>
      <c r="AC56" s="75" t="s">
        <v>1557</v>
      </c>
      <c r="AD56" s="75" t="s">
        <v>133</v>
      </c>
      <c r="AF56" s="86">
        <v>0</v>
      </c>
      <c r="AG56" s="86">
        <v>150.89481863871296</v>
      </c>
      <c r="AH56" s="86">
        <v>603.57927455485185</v>
      </c>
      <c r="AI56" s="86">
        <v>603.57927455485185</v>
      </c>
      <c r="AJ56" s="86">
        <v>150.89481863871296</v>
      </c>
      <c r="AK56" s="86">
        <v>0</v>
      </c>
      <c r="AL56" s="86">
        <v>0</v>
      </c>
      <c r="AM56" s="86">
        <v>1508.9481863871297</v>
      </c>
      <c r="AN56" s="86">
        <v>1508.9481863871297</v>
      </c>
    </row>
    <row r="57" spans="2:40" ht="14.45" customHeight="1" x14ac:dyDescent="0.45">
      <c r="B57" s="75" t="s">
        <v>13</v>
      </c>
      <c r="C57" s="75" t="s">
        <v>36</v>
      </c>
      <c r="D57" s="75" t="s">
        <v>851</v>
      </c>
      <c r="E57" s="75" t="s">
        <v>857</v>
      </c>
      <c r="F57" s="75" t="s">
        <v>858</v>
      </c>
      <c r="G57" s="75" t="s">
        <v>124</v>
      </c>
      <c r="H57" s="84">
        <v>1</v>
      </c>
      <c r="J57" s="75" t="s">
        <v>854</v>
      </c>
      <c r="K57" s="75" t="s">
        <v>210</v>
      </c>
      <c r="L57" s="75" t="s">
        <v>128</v>
      </c>
      <c r="M57" s="75" t="s">
        <v>210</v>
      </c>
      <c r="N57" s="75" t="s">
        <v>195</v>
      </c>
      <c r="O57" s="84" t="s">
        <v>72</v>
      </c>
      <c r="P57" s="84" t="s">
        <v>72</v>
      </c>
      <c r="Q57" s="85">
        <v>636.70000000000005</v>
      </c>
      <c r="R57" s="85" t="s">
        <v>214</v>
      </c>
      <c r="S57" s="85">
        <v>318.37200000000001</v>
      </c>
      <c r="T57" s="85">
        <v>318.37200000000001</v>
      </c>
      <c r="U57" s="85"/>
      <c r="V57" s="85">
        <v>0</v>
      </c>
      <c r="W57" s="85">
        <v>0</v>
      </c>
      <c r="X57" s="85">
        <v>0</v>
      </c>
      <c r="Y57" s="85">
        <v>0</v>
      </c>
      <c r="Z57" s="75" t="s">
        <v>276</v>
      </c>
      <c r="AA57" s="75" t="s">
        <v>70</v>
      </c>
      <c r="AB57" s="75" t="s">
        <v>1556</v>
      </c>
      <c r="AC57" s="75" t="s">
        <v>1557</v>
      </c>
      <c r="AD57" s="75" t="s">
        <v>133</v>
      </c>
      <c r="AF57" s="86">
        <v>318.37200000000001</v>
      </c>
      <c r="AG57" s="86">
        <v>318.37200000000001</v>
      </c>
      <c r="AH57" s="86">
        <v>318.37200000000001</v>
      </c>
      <c r="AI57" s="86">
        <v>0</v>
      </c>
      <c r="AJ57" s="86">
        <v>0</v>
      </c>
      <c r="AK57" s="86">
        <v>0</v>
      </c>
      <c r="AL57" s="86">
        <v>0</v>
      </c>
      <c r="AM57" s="86">
        <v>636.74400000000003</v>
      </c>
      <c r="AN57" s="86">
        <v>636.74400000000003</v>
      </c>
    </row>
    <row r="58" spans="2:40" ht="14.45" customHeight="1" x14ac:dyDescent="0.45">
      <c r="B58" s="75" t="s">
        <v>13</v>
      </c>
      <c r="C58" s="75" t="s">
        <v>36</v>
      </c>
      <c r="D58" s="75" t="s">
        <v>851</v>
      </c>
      <c r="E58" s="75" t="s">
        <v>855</v>
      </c>
      <c r="F58" s="75" t="s">
        <v>856</v>
      </c>
      <c r="G58" s="75" t="s">
        <v>124</v>
      </c>
      <c r="H58" s="84">
        <v>1</v>
      </c>
      <c r="J58" s="75" t="s">
        <v>854</v>
      </c>
      <c r="K58" s="75" t="s">
        <v>210</v>
      </c>
      <c r="L58" s="75" t="s">
        <v>128</v>
      </c>
      <c r="M58" s="75" t="s">
        <v>210</v>
      </c>
      <c r="N58" s="75" t="s">
        <v>195</v>
      </c>
      <c r="O58" s="84" t="s">
        <v>70</v>
      </c>
      <c r="P58" s="84" t="s">
        <v>73</v>
      </c>
      <c r="Q58" s="85">
        <v>941.6</v>
      </c>
      <c r="R58" s="85" t="s">
        <v>214</v>
      </c>
      <c r="S58" s="85">
        <v>376.64</v>
      </c>
      <c r="T58" s="85">
        <v>376.64</v>
      </c>
      <c r="U58" s="85">
        <v>94.16</v>
      </c>
      <c r="V58" s="85">
        <v>0</v>
      </c>
      <c r="W58" s="85">
        <v>0</v>
      </c>
      <c r="X58" s="85">
        <v>0</v>
      </c>
      <c r="Y58" s="85">
        <v>0</v>
      </c>
      <c r="Z58" s="75" t="s">
        <v>276</v>
      </c>
      <c r="AA58" s="75" t="s">
        <v>70</v>
      </c>
      <c r="AB58" s="75" t="s">
        <v>1556</v>
      </c>
      <c r="AC58" s="75" t="s">
        <v>1557</v>
      </c>
      <c r="AD58" s="75" t="s">
        <v>133</v>
      </c>
      <c r="AF58" s="86">
        <v>376.64</v>
      </c>
      <c r="AG58" s="86">
        <v>376.64</v>
      </c>
      <c r="AH58" s="86">
        <v>94.16</v>
      </c>
      <c r="AI58" s="86">
        <v>0</v>
      </c>
      <c r="AJ58" s="86">
        <v>0</v>
      </c>
      <c r="AK58" s="86">
        <v>0</v>
      </c>
      <c r="AL58" s="86">
        <v>0</v>
      </c>
      <c r="AM58" s="86">
        <v>470.79999999999995</v>
      </c>
      <c r="AN58" s="86">
        <v>470.79999999999995</v>
      </c>
    </row>
    <row r="59" spans="2:40" ht="14.45" customHeight="1" x14ac:dyDescent="0.45">
      <c r="B59" s="75" t="s">
        <v>13</v>
      </c>
      <c r="C59" s="75" t="s">
        <v>36</v>
      </c>
      <c r="D59" s="75" t="s">
        <v>851</v>
      </c>
      <c r="E59" s="75" t="s">
        <v>859</v>
      </c>
      <c r="F59" s="75" t="s">
        <v>860</v>
      </c>
      <c r="G59" s="75" t="s">
        <v>124</v>
      </c>
      <c r="H59" s="84">
        <v>1</v>
      </c>
      <c r="J59" s="75" t="s">
        <v>854</v>
      </c>
      <c r="K59" s="75" t="s">
        <v>210</v>
      </c>
      <c r="L59" s="75" t="s">
        <v>128</v>
      </c>
      <c r="M59" s="75" t="s">
        <v>210</v>
      </c>
      <c r="N59" s="75" t="s">
        <v>303</v>
      </c>
      <c r="O59" s="84" t="s">
        <v>73</v>
      </c>
      <c r="P59" s="84" t="s">
        <v>76</v>
      </c>
      <c r="Q59" s="85">
        <v>2830</v>
      </c>
      <c r="R59" s="85" t="s">
        <v>214</v>
      </c>
      <c r="S59" s="85">
        <v>0</v>
      </c>
      <c r="T59" s="85">
        <v>0</v>
      </c>
      <c r="U59" s="85">
        <v>283.08</v>
      </c>
      <c r="V59" s="85">
        <v>1132.32</v>
      </c>
      <c r="W59" s="85">
        <v>1132.32</v>
      </c>
      <c r="X59" s="85">
        <v>283.08</v>
      </c>
      <c r="Y59" s="85">
        <v>0</v>
      </c>
      <c r="Z59" s="75" t="s">
        <v>276</v>
      </c>
      <c r="AA59" s="75" t="s">
        <v>70</v>
      </c>
      <c r="AB59" s="75" t="s">
        <v>1556</v>
      </c>
      <c r="AC59" s="75" t="s">
        <v>1557</v>
      </c>
      <c r="AD59" s="75" t="s">
        <v>133</v>
      </c>
      <c r="AF59" s="86">
        <v>0</v>
      </c>
      <c r="AG59" s="86">
        <v>0</v>
      </c>
      <c r="AH59" s="86">
        <v>283.08</v>
      </c>
      <c r="AI59" s="86">
        <v>1132.32</v>
      </c>
      <c r="AJ59" s="86">
        <v>1132.32</v>
      </c>
      <c r="AK59" s="86">
        <v>283.08</v>
      </c>
      <c r="AL59" s="86">
        <v>0</v>
      </c>
      <c r="AM59" s="86">
        <v>2830.7999999999997</v>
      </c>
      <c r="AN59" s="86">
        <v>2830.7999999999997</v>
      </c>
    </row>
    <row r="60" spans="2:40" ht="14.45" customHeight="1" x14ac:dyDescent="0.45">
      <c r="B60" s="75" t="s">
        <v>13</v>
      </c>
      <c r="C60" s="75" t="s">
        <v>36</v>
      </c>
      <c r="D60" s="75" t="s">
        <v>851</v>
      </c>
      <c r="E60" s="75" t="s">
        <v>861</v>
      </c>
      <c r="F60" s="75" t="s">
        <v>862</v>
      </c>
      <c r="G60" s="75" t="s">
        <v>124</v>
      </c>
      <c r="H60" s="84">
        <v>1</v>
      </c>
      <c r="J60" s="75" t="s">
        <v>854</v>
      </c>
      <c r="K60" s="75" t="s">
        <v>210</v>
      </c>
      <c r="L60" s="75" t="s">
        <v>128</v>
      </c>
      <c r="M60" s="75" t="s">
        <v>210</v>
      </c>
      <c r="N60" s="75" t="s">
        <v>144</v>
      </c>
      <c r="O60" s="84" t="s">
        <v>71</v>
      </c>
      <c r="P60" s="84" t="s">
        <v>74</v>
      </c>
      <c r="Q60" s="85">
        <v>1704.4</v>
      </c>
      <c r="R60" s="85" t="s">
        <v>214</v>
      </c>
      <c r="S60" s="85">
        <v>170.4</v>
      </c>
      <c r="T60" s="85">
        <v>511.315</v>
      </c>
      <c r="U60" s="85">
        <v>681.75300000000004</v>
      </c>
      <c r="V60" s="85">
        <v>340.87</v>
      </c>
      <c r="W60" s="85"/>
      <c r="X60" s="85">
        <v>0</v>
      </c>
      <c r="Y60" s="85">
        <v>0</v>
      </c>
      <c r="Z60" s="75" t="s">
        <v>276</v>
      </c>
      <c r="AA60" s="75" t="s">
        <v>70</v>
      </c>
      <c r="AB60" s="75" t="s">
        <v>1556</v>
      </c>
      <c r="AC60" s="75" t="s">
        <v>1557</v>
      </c>
      <c r="AD60" s="75" t="s">
        <v>133</v>
      </c>
      <c r="AF60" s="86">
        <v>170.4</v>
      </c>
      <c r="AG60" s="86">
        <v>511.315</v>
      </c>
      <c r="AH60" s="86">
        <v>681.75300000000004</v>
      </c>
      <c r="AI60" s="86">
        <v>340.87</v>
      </c>
      <c r="AJ60" s="86">
        <v>0</v>
      </c>
      <c r="AK60" s="86">
        <v>0</v>
      </c>
      <c r="AL60" s="86">
        <v>0</v>
      </c>
      <c r="AM60" s="86">
        <v>1533.9380000000001</v>
      </c>
      <c r="AN60" s="86">
        <v>1533.9380000000001</v>
      </c>
    </row>
    <row r="61" spans="2:40" ht="14.45" customHeight="1" x14ac:dyDescent="0.45">
      <c r="B61" s="75" t="s">
        <v>13</v>
      </c>
      <c r="C61" s="75" t="s">
        <v>36</v>
      </c>
      <c r="D61" s="75" t="s">
        <v>863</v>
      </c>
      <c r="E61" s="75" t="s">
        <v>1067</v>
      </c>
      <c r="F61" s="75" t="s">
        <v>1068</v>
      </c>
      <c r="G61" s="75" t="s">
        <v>124</v>
      </c>
      <c r="H61" s="84">
        <v>1</v>
      </c>
      <c r="J61" s="75" t="s">
        <v>335</v>
      </c>
      <c r="K61" s="75" t="s">
        <v>210</v>
      </c>
      <c r="L61" s="75" t="s">
        <v>128</v>
      </c>
      <c r="M61" s="75" t="s">
        <v>210</v>
      </c>
      <c r="N61" s="75" t="s">
        <v>303</v>
      </c>
      <c r="O61" s="84" t="s">
        <v>74</v>
      </c>
      <c r="P61" s="84" t="s">
        <v>74</v>
      </c>
      <c r="Q61" s="85">
        <v>14.75</v>
      </c>
      <c r="R61" s="85" t="s">
        <v>214</v>
      </c>
      <c r="S61" s="85">
        <v>0</v>
      </c>
      <c r="T61" s="85">
        <v>0</v>
      </c>
      <c r="U61" s="85">
        <v>0</v>
      </c>
      <c r="V61" s="85">
        <v>14.75</v>
      </c>
      <c r="W61" s="85">
        <v>0</v>
      </c>
      <c r="X61" s="85">
        <v>0</v>
      </c>
      <c r="Y61" s="85">
        <v>0</v>
      </c>
      <c r="Z61" s="75" t="s">
        <v>276</v>
      </c>
      <c r="AA61" s="75" t="s">
        <v>70</v>
      </c>
      <c r="AB61" s="75" t="s">
        <v>1556</v>
      </c>
      <c r="AC61" s="75" t="s">
        <v>1557</v>
      </c>
      <c r="AF61" s="86">
        <v>0</v>
      </c>
      <c r="AG61" s="86">
        <v>0</v>
      </c>
      <c r="AH61" s="86">
        <v>0</v>
      </c>
      <c r="AI61" s="86">
        <v>14.75</v>
      </c>
      <c r="AJ61" s="86">
        <v>0</v>
      </c>
      <c r="AK61" s="86">
        <v>0</v>
      </c>
      <c r="AL61" s="86">
        <v>0</v>
      </c>
      <c r="AM61" s="86">
        <v>14.75</v>
      </c>
      <c r="AN61" s="86">
        <v>14.75</v>
      </c>
    </row>
    <row r="62" spans="2:40" ht="14.45" customHeight="1" x14ac:dyDescent="0.45">
      <c r="B62" s="75" t="s">
        <v>13</v>
      </c>
      <c r="C62" s="75" t="s">
        <v>36</v>
      </c>
      <c r="D62" s="75" t="s">
        <v>863</v>
      </c>
      <c r="E62" s="75" t="s">
        <v>1061</v>
      </c>
      <c r="F62" s="75" t="s">
        <v>1071</v>
      </c>
      <c r="G62" s="75" t="s">
        <v>124</v>
      </c>
      <c r="H62" s="84">
        <v>1</v>
      </c>
      <c r="J62" s="75" t="s">
        <v>335</v>
      </c>
      <c r="K62" s="75" t="s">
        <v>210</v>
      </c>
      <c r="L62" s="75" t="s">
        <v>128</v>
      </c>
      <c r="M62" s="75" t="s">
        <v>210</v>
      </c>
      <c r="N62" s="75" t="s">
        <v>303</v>
      </c>
      <c r="O62" s="84" t="s">
        <v>74</v>
      </c>
      <c r="P62" s="84" t="s">
        <v>74</v>
      </c>
      <c r="Q62" s="85">
        <v>44.101999999999997</v>
      </c>
      <c r="R62" s="85" t="s">
        <v>214</v>
      </c>
      <c r="S62" s="85">
        <v>0</v>
      </c>
      <c r="T62" s="85">
        <v>0</v>
      </c>
      <c r="U62" s="85">
        <v>0</v>
      </c>
      <c r="V62" s="85">
        <v>44.101999999999997</v>
      </c>
      <c r="W62" s="85">
        <v>0</v>
      </c>
      <c r="X62" s="85">
        <v>0</v>
      </c>
      <c r="Y62" s="85">
        <v>0</v>
      </c>
      <c r="Z62" s="75" t="s">
        <v>276</v>
      </c>
      <c r="AA62" s="75" t="s">
        <v>70</v>
      </c>
      <c r="AB62" s="75" t="s">
        <v>1556</v>
      </c>
      <c r="AC62" s="75" t="s">
        <v>1557</v>
      </c>
      <c r="AF62" s="86">
        <v>0</v>
      </c>
      <c r="AG62" s="86">
        <v>0</v>
      </c>
      <c r="AH62" s="86">
        <v>0</v>
      </c>
      <c r="AI62" s="86">
        <v>44.101999999999997</v>
      </c>
      <c r="AJ62" s="86">
        <v>0</v>
      </c>
      <c r="AK62" s="86">
        <v>0</v>
      </c>
      <c r="AL62" s="86">
        <v>0</v>
      </c>
      <c r="AM62" s="86">
        <v>44.101999999999997</v>
      </c>
      <c r="AN62" s="86">
        <v>44.101999999999997</v>
      </c>
    </row>
    <row r="63" spans="2:40" s="87" customFormat="1" ht="14.45" customHeight="1" x14ac:dyDescent="0.45">
      <c r="B63" s="75" t="s">
        <v>13</v>
      </c>
      <c r="C63" s="75" t="s">
        <v>36</v>
      </c>
      <c r="D63" s="75" t="s">
        <v>863</v>
      </c>
      <c r="E63" s="75" t="s">
        <v>1079</v>
      </c>
      <c r="F63" s="75" t="s">
        <v>1080</v>
      </c>
      <c r="G63" s="75" t="s">
        <v>124</v>
      </c>
      <c r="H63" s="84">
        <v>1</v>
      </c>
      <c r="I63" s="75"/>
      <c r="J63" s="75" t="s">
        <v>242</v>
      </c>
      <c r="K63" s="75" t="s">
        <v>210</v>
      </c>
      <c r="L63" s="75" t="s">
        <v>128</v>
      </c>
      <c r="M63" s="75" t="s">
        <v>210</v>
      </c>
      <c r="N63" s="75" t="s">
        <v>303</v>
      </c>
      <c r="O63" s="84" t="s">
        <v>72</v>
      </c>
      <c r="P63" s="84" t="s">
        <v>72</v>
      </c>
      <c r="Q63" s="85">
        <v>66.375</v>
      </c>
      <c r="R63" s="85" t="s">
        <v>214</v>
      </c>
      <c r="S63" s="85">
        <v>0</v>
      </c>
      <c r="T63" s="85">
        <v>66.375</v>
      </c>
      <c r="U63" s="85">
        <v>0</v>
      </c>
      <c r="V63" s="85">
        <v>0</v>
      </c>
      <c r="W63" s="85">
        <v>0</v>
      </c>
      <c r="X63" s="85">
        <v>0</v>
      </c>
      <c r="Y63" s="85">
        <v>0</v>
      </c>
      <c r="Z63" s="75" t="s">
        <v>276</v>
      </c>
      <c r="AA63" s="75" t="s">
        <v>70</v>
      </c>
      <c r="AB63" s="75" t="s">
        <v>1556</v>
      </c>
      <c r="AC63" s="75" t="s">
        <v>1557</v>
      </c>
      <c r="AD63" s="75"/>
      <c r="AE63" s="75"/>
      <c r="AF63" s="86">
        <v>0</v>
      </c>
      <c r="AG63" s="86">
        <v>66.375</v>
      </c>
      <c r="AH63" s="86">
        <v>0</v>
      </c>
      <c r="AI63" s="86">
        <v>0</v>
      </c>
      <c r="AJ63" s="86">
        <v>0</v>
      </c>
      <c r="AK63" s="86">
        <v>0</v>
      </c>
      <c r="AL63" s="86">
        <v>0</v>
      </c>
      <c r="AM63" s="86">
        <v>66.375</v>
      </c>
      <c r="AN63" s="86">
        <v>66.375</v>
      </c>
    </row>
    <row r="64" spans="2:40" ht="14.45" customHeight="1" x14ac:dyDescent="0.45">
      <c r="B64" s="75" t="s">
        <v>13</v>
      </c>
      <c r="C64" s="75" t="s">
        <v>36</v>
      </c>
      <c r="D64" s="75" t="s">
        <v>863</v>
      </c>
      <c r="E64" s="75" t="s">
        <v>1061</v>
      </c>
      <c r="F64" s="75" t="s">
        <v>1072</v>
      </c>
      <c r="G64" s="75" t="s">
        <v>124</v>
      </c>
      <c r="H64" s="84">
        <v>1</v>
      </c>
      <c r="J64" s="75" t="s">
        <v>242</v>
      </c>
      <c r="K64" s="75" t="s">
        <v>210</v>
      </c>
      <c r="L64" s="75" t="s">
        <v>128</v>
      </c>
      <c r="M64" s="75" t="s">
        <v>210</v>
      </c>
      <c r="N64" s="75" t="s">
        <v>303</v>
      </c>
      <c r="O64" s="84" t="s">
        <v>73</v>
      </c>
      <c r="P64" s="84" t="s">
        <v>74</v>
      </c>
      <c r="Q64" s="85">
        <v>141.6</v>
      </c>
      <c r="R64" s="85" t="s">
        <v>214</v>
      </c>
      <c r="S64" s="85">
        <v>0</v>
      </c>
      <c r="T64" s="85">
        <v>0</v>
      </c>
      <c r="U64" s="85">
        <v>70.8</v>
      </c>
      <c r="V64" s="85">
        <v>70.8</v>
      </c>
      <c r="W64" s="85">
        <v>0</v>
      </c>
      <c r="X64" s="85">
        <v>0</v>
      </c>
      <c r="Y64" s="85">
        <v>0</v>
      </c>
      <c r="Z64" s="75" t="s">
        <v>276</v>
      </c>
      <c r="AA64" s="75" t="s">
        <v>70</v>
      </c>
      <c r="AB64" s="75" t="s">
        <v>1556</v>
      </c>
      <c r="AC64" s="75" t="s">
        <v>1557</v>
      </c>
      <c r="AF64" s="86">
        <v>0</v>
      </c>
      <c r="AG64" s="86">
        <v>0</v>
      </c>
      <c r="AH64" s="86">
        <v>70.8</v>
      </c>
      <c r="AI64" s="86">
        <v>70.8</v>
      </c>
      <c r="AJ64" s="86">
        <v>0</v>
      </c>
      <c r="AK64" s="86">
        <v>0</v>
      </c>
      <c r="AL64" s="86">
        <v>0</v>
      </c>
      <c r="AM64" s="86">
        <v>141.6</v>
      </c>
      <c r="AN64" s="86">
        <v>141.6</v>
      </c>
    </row>
    <row r="65" spans="2:40" ht="14.45" customHeight="1" x14ac:dyDescent="0.45">
      <c r="B65" s="75" t="s">
        <v>13</v>
      </c>
      <c r="C65" s="75" t="s">
        <v>36</v>
      </c>
      <c r="D65" s="75" t="s">
        <v>863</v>
      </c>
      <c r="E65" s="75" t="s">
        <v>810</v>
      </c>
      <c r="F65" s="75" t="s">
        <v>1136</v>
      </c>
      <c r="G65" s="75" t="s">
        <v>124</v>
      </c>
      <c r="H65" s="84">
        <v>1</v>
      </c>
      <c r="J65" s="75" t="s">
        <v>335</v>
      </c>
      <c r="K65" s="75" t="s">
        <v>210</v>
      </c>
      <c r="L65" s="75" t="s">
        <v>128</v>
      </c>
      <c r="M65" s="75" t="s">
        <v>210</v>
      </c>
      <c r="N65" s="75" t="s">
        <v>195</v>
      </c>
      <c r="O65" s="84" t="s">
        <v>71</v>
      </c>
      <c r="P65" s="84" t="s">
        <v>72</v>
      </c>
      <c r="Q65" s="85">
        <v>255.17500000000001</v>
      </c>
      <c r="R65" s="85" t="s">
        <v>214</v>
      </c>
      <c r="S65" s="85">
        <v>127.587</v>
      </c>
      <c r="T65" s="85">
        <v>127.587</v>
      </c>
      <c r="U65" s="85">
        <v>0</v>
      </c>
      <c r="V65" s="85">
        <v>0</v>
      </c>
      <c r="W65" s="85">
        <v>0</v>
      </c>
      <c r="X65" s="85">
        <v>0</v>
      </c>
      <c r="Y65" s="85">
        <v>0</v>
      </c>
      <c r="Z65" s="75" t="s">
        <v>276</v>
      </c>
      <c r="AA65" s="75" t="s">
        <v>70</v>
      </c>
      <c r="AB65" s="75" t="s">
        <v>1556</v>
      </c>
      <c r="AC65" s="75" t="s">
        <v>1557</v>
      </c>
      <c r="AF65" s="86">
        <v>127.587</v>
      </c>
      <c r="AG65" s="86">
        <v>127.587</v>
      </c>
      <c r="AH65" s="86">
        <v>0</v>
      </c>
      <c r="AI65" s="86">
        <v>0</v>
      </c>
      <c r="AJ65" s="86">
        <v>0</v>
      </c>
      <c r="AK65" s="86">
        <v>0</v>
      </c>
      <c r="AL65" s="86">
        <v>0</v>
      </c>
      <c r="AM65" s="86">
        <v>127.587</v>
      </c>
      <c r="AN65" s="86">
        <v>127.587</v>
      </c>
    </row>
    <row r="66" spans="2:40" ht="14.45" customHeight="1" x14ac:dyDescent="0.45">
      <c r="B66" s="75" t="s">
        <v>13</v>
      </c>
      <c r="C66" s="75" t="s">
        <v>36</v>
      </c>
      <c r="D66" s="75" t="s">
        <v>863</v>
      </c>
      <c r="E66" s="75" t="s">
        <v>1065</v>
      </c>
      <c r="F66" s="75" t="s">
        <v>1066</v>
      </c>
      <c r="G66" s="75" t="s">
        <v>124</v>
      </c>
      <c r="H66" s="84">
        <v>1</v>
      </c>
      <c r="J66" s="75" t="s">
        <v>335</v>
      </c>
      <c r="K66" s="75" t="s">
        <v>210</v>
      </c>
      <c r="L66" s="75" t="s">
        <v>128</v>
      </c>
      <c r="M66" s="75" t="s">
        <v>210</v>
      </c>
      <c r="N66" s="75" t="s">
        <v>303</v>
      </c>
      <c r="O66" s="84" t="s">
        <v>74</v>
      </c>
      <c r="P66" s="84" t="s">
        <v>74</v>
      </c>
      <c r="Q66" s="85">
        <v>44.25</v>
      </c>
      <c r="R66" s="85" t="s">
        <v>214</v>
      </c>
      <c r="S66" s="85">
        <v>0</v>
      </c>
      <c r="T66" s="85">
        <v>0</v>
      </c>
      <c r="U66" s="85">
        <v>0</v>
      </c>
      <c r="V66" s="85">
        <v>44.3</v>
      </c>
      <c r="W66" s="85">
        <v>0</v>
      </c>
      <c r="X66" s="85">
        <v>0</v>
      </c>
      <c r="Y66" s="85">
        <v>0</v>
      </c>
      <c r="Z66" s="75" t="s">
        <v>276</v>
      </c>
      <c r="AA66" s="75" t="s">
        <v>70</v>
      </c>
      <c r="AB66" s="75" t="s">
        <v>1556</v>
      </c>
      <c r="AC66" s="75" t="s">
        <v>1557</v>
      </c>
      <c r="AF66" s="86">
        <v>0</v>
      </c>
      <c r="AG66" s="86">
        <v>0</v>
      </c>
      <c r="AH66" s="86">
        <v>0</v>
      </c>
      <c r="AI66" s="86">
        <v>44.3</v>
      </c>
      <c r="AJ66" s="86">
        <v>0</v>
      </c>
      <c r="AK66" s="86">
        <v>0</v>
      </c>
      <c r="AL66" s="86">
        <v>0</v>
      </c>
      <c r="AM66" s="86">
        <v>44.3</v>
      </c>
      <c r="AN66" s="86">
        <v>44.3</v>
      </c>
    </row>
    <row r="67" spans="2:40" ht="14.45" customHeight="1" x14ac:dyDescent="0.45">
      <c r="B67" s="75" t="s">
        <v>13</v>
      </c>
      <c r="C67" s="75" t="s">
        <v>36</v>
      </c>
      <c r="D67" s="75" t="s">
        <v>863</v>
      </c>
      <c r="E67" s="75" t="s">
        <v>1081</v>
      </c>
      <c r="F67" s="75" t="s">
        <v>1082</v>
      </c>
      <c r="G67" s="75" t="s">
        <v>124</v>
      </c>
      <c r="H67" s="84">
        <v>1</v>
      </c>
      <c r="J67" s="75" t="s">
        <v>136</v>
      </c>
      <c r="K67" s="75" t="s">
        <v>210</v>
      </c>
      <c r="L67" s="75" t="s">
        <v>128</v>
      </c>
      <c r="M67" s="75" t="s">
        <v>210</v>
      </c>
      <c r="N67" s="75" t="s">
        <v>303</v>
      </c>
      <c r="O67" s="84" t="s">
        <v>74</v>
      </c>
      <c r="P67" s="84" t="s">
        <v>74</v>
      </c>
      <c r="Q67" s="85">
        <v>9.0709999999999997</v>
      </c>
      <c r="R67" s="85" t="s">
        <v>214</v>
      </c>
      <c r="S67" s="85">
        <v>0</v>
      </c>
      <c r="T67" s="85">
        <v>0</v>
      </c>
      <c r="U67" s="85">
        <v>0</v>
      </c>
      <c r="V67" s="85">
        <v>9.1</v>
      </c>
      <c r="W67" s="85">
        <v>0</v>
      </c>
      <c r="X67" s="85">
        <v>0</v>
      </c>
      <c r="Y67" s="85">
        <v>0</v>
      </c>
      <c r="Z67" s="75" t="s">
        <v>276</v>
      </c>
      <c r="AA67" s="75" t="s">
        <v>70</v>
      </c>
      <c r="AB67" s="75" t="s">
        <v>1556</v>
      </c>
      <c r="AC67" s="75" t="s">
        <v>1557</v>
      </c>
      <c r="AF67" s="86">
        <v>0</v>
      </c>
      <c r="AG67" s="86">
        <v>0</v>
      </c>
      <c r="AH67" s="86">
        <v>0</v>
      </c>
      <c r="AI67" s="86">
        <v>9.1</v>
      </c>
      <c r="AJ67" s="86">
        <v>0</v>
      </c>
      <c r="AK67" s="86">
        <v>0</v>
      </c>
      <c r="AL67" s="86">
        <v>0</v>
      </c>
      <c r="AM67" s="86">
        <v>9.1</v>
      </c>
      <c r="AN67" s="86">
        <v>9.1</v>
      </c>
    </row>
    <row r="68" spans="2:40" ht="14.45" customHeight="1" x14ac:dyDescent="0.45">
      <c r="B68" s="75" t="s">
        <v>13</v>
      </c>
      <c r="C68" s="75" t="s">
        <v>36</v>
      </c>
      <c r="D68" s="75" t="s">
        <v>863</v>
      </c>
      <c r="E68" s="75" t="s">
        <v>1063</v>
      </c>
      <c r="F68" s="75" t="s">
        <v>1064</v>
      </c>
      <c r="G68" s="75" t="s">
        <v>124</v>
      </c>
      <c r="H68" s="84">
        <v>1</v>
      </c>
      <c r="J68" s="75" t="s">
        <v>335</v>
      </c>
      <c r="K68" s="75" t="s">
        <v>210</v>
      </c>
      <c r="L68" s="75" t="s">
        <v>128</v>
      </c>
      <c r="M68" s="75" t="s">
        <v>210</v>
      </c>
      <c r="N68" s="75" t="s">
        <v>303</v>
      </c>
      <c r="O68" s="84" t="s">
        <v>73</v>
      </c>
      <c r="P68" s="84" t="s">
        <v>74</v>
      </c>
      <c r="Q68" s="85">
        <v>261.07499999999999</v>
      </c>
      <c r="R68" s="85" t="s">
        <v>214</v>
      </c>
      <c r="S68" s="85">
        <v>0</v>
      </c>
      <c r="T68" s="85">
        <v>0</v>
      </c>
      <c r="U68" s="85">
        <v>130.53700000000001</v>
      </c>
      <c r="V68" s="85">
        <v>130.53700000000001</v>
      </c>
      <c r="W68" s="85">
        <v>0</v>
      </c>
      <c r="X68" s="85">
        <v>0</v>
      </c>
      <c r="Y68" s="85">
        <v>0</v>
      </c>
      <c r="Z68" s="75" t="s">
        <v>276</v>
      </c>
      <c r="AA68" s="75" t="s">
        <v>70</v>
      </c>
      <c r="AB68" s="75" t="s">
        <v>1556</v>
      </c>
      <c r="AC68" s="75" t="s">
        <v>1557</v>
      </c>
      <c r="AF68" s="86">
        <v>0</v>
      </c>
      <c r="AG68" s="86">
        <v>0</v>
      </c>
      <c r="AH68" s="86">
        <v>130.53700000000001</v>
      </c>
      <c r="AI68" s="86">
        <v>130.53700000000001</v>
      </c>
      <c r="AJ68" s="86">
        <v>0</v>
      </c>
      <c r="AK68" s="86">
        <v>0</v>
      </c>
      <c r="AL68" s="86">
        <v>0</v>
      </c>
      <c r="AM68" s="86">
        <v>261.07400000000001</v>
      </c>
      <c r="AN68" s="86">
        <v>261.07400000000001</v>
      </c>
    </row>
    <row r="69" spans="2:40" ht="14.45" customHeight="1" x14ac:dyDescent="0.45">
      <c r="B69" s="75" t="s">
        <v>13</v>
      </c>
      <c r="C69" s="75" t="s">
        <v>36</v>
      </c>
      <c r="D69" s="75" t="s">
        <v>863</v>
      </c>
      <c r="E69" s="75" t="s">
        <v>1132</v>
      </c>
      <c r="F69" s="75" t="s">
        <v>1133</v>
      </c>
      <c r="G69" s="75" t="s">
        <v>124</v>
      </c>
      <c r="H69" s="84">
        <v>1</v>
      </c>
      <c r="J69" s="75" t="s">
        <v>143</v>
      </c>
      <c r="K69" s="75" t="s">
        <v>210</v>
      </c>
      <c r="L69" s="75" t="s">
        <v>128</v>
      </c>
      <c r="M69" s="75" t="s">
        <v>210</v>
      </c>
      <c r="N69" s="75" t="s">
        <v>144</v>
      </c>
      <c r="O69" s="84" t="s">
        <v>71</v>
      </c>
      <c r="P69" s="84" t="s">
        <v>72</v>
      </c>
      <c r="Q69" s="85">
        <v>49.6</v>
      </c>
      <c r="R69" s="85" t="s">
        <v>214</v>
      </c>
      <c r="S69" s="85">
        <v>24.8</v>
      </c>
      <c r="T69" s="85">
        <v>24.8</v>
      </c>
      <c r="U69" s="85">
        <v>0</v>
      </c>
      <c r="V69" s="85">
        <v>0</v>
      </c>
      <c r="W69" s="85">
        <v>0</v>
      </c>
      <c r="X69" s="85">
        <v>0</v>
      </c>
      <c r="Y69" s="85">
        <v>0</v>
      </c>
      <c r="Z69" s="75" t="s">
        <v>276</v>
      </c>
      <c r="AA69" s="75" t="s">
        <v>70</v>
      </c>
      <c r="AB69" s="75" t="s">
        <v>1556</v>
      </c>
      <c r="AC69" s="75" t="s">
        <v>1557</v>
      </c>
      <c r="AF69" s="86">
        <v>24.8</v>
      </c>
      <c r="AG69" s="86">
        <v>24.8</v>
      </c>
      <c r="AH69" s="86">
        <v>0</v>
      </c>
      <c r="AI69" s="86">
        <v>0</v>
      </c>
      <c r="AJ69" s="86">
        <v>0</v>
      </c>
      <c r="AK69" s="86">
        <v>0</v>
      </c>
      <c r="AL69" s="86">
        <v>0</v>
      </c>
      <c r="AM69" s="86">
        <v>24.8</v>
      </c>
      <c r="AN69" s="86">
        <v>24.8</v>
      </c>
    </row>
    <row r="70" spans="2:40" ht="14.45" customHeight="1" x14ac:dyDescent="0.45">
      <c r="B70" s="75" t="s">
        <v>13</v>
      </c>
      <c r="C70" s="75" t="s">
        <v>36</v>
      </c>
      <c r="D70" s="75" t="s">
        <v>863</v>
      </c>
      <c r="E70" s="75" t="s">
        <v>1134</v>
      </c>
      <c r="F70" s="75" t="s">
        <v>1135</v>
      </c>
      <c r="G70" s="75" t="s">
        <v>124</v>
      </c>
      <c r="H70" s="84">
        <v>1</v>
      </c>
      <c r="J70" s="75" t="s">
        <v>193</v>
      </c>
      <c r="K70" s="75" t="s">
        <v>210</v>
      </c>
      <c r="L70" s="75" t="s">
        <v>128</v>
      </c>
      <c r="M70" s="75" t="s">
        <v>210</v>
      </c>
      <c r="N70" s="75" t="s">
        <v>195</v>
      </c>
      <c r="O70" s="84" t="s">
        <v>71</v>
      </c>
      <c r="P70" s="84" t="s">
        <v>72</v>
      </c>
      <c r="Q70" s="85">
        <v>66</v>
      </c>
      <c r="R70" s="85" t="s">
        <v>214</v>
      </c>
      <c r="S70" s="85">
        <v>33</v>
      </c>
      <c r="T70" s="85">
        <v>33</v>
      </c>
      <c r="U70" s="85">
        <v>0</v>
      </c>
      <c r="V70" s="85">
        <v>0</v>
      </c>
      <c r="W70" s="85">
        <v>0</v>
      </c>
      <c r="X70" s="85">
        <v>0</v>
      </c>
      <c r="Y70" s="85">
        <v>0</v>
      </c>
      <c r="Z70" s="75" t="s">
        <v>276</v>
      </c>
      <c r="AA70" s="75" t="s">
        <v>70</v>
      </c>
      <c r="AB70" s="75" t="s">
        <v>1556</v>
      </c>
      <c r="AC70" s="75" t="s">
        <v>1557</v>
      </c>
      <c r="AF70" s="86">
        <v>33</v>
      </c>
      <c r="AG70" s="86">
        <v>33</v>
      </c>
      <c r="AH70" s="86">
        <v>0</v>
      </c>
      <c r="AI70" s="86">
        <v>0</v>
      </c>
      <c r="AJ70" s="86">
        <v>0</v>
      </c>
      <c r="AK70" s="86">
        <v>0</v>
      </c>
      <c r="AL70" s="86">
        <v>0</v>
      </c>
      <c r="AM70" s="86">
        <v>33</v>
      </c>
      <c r="AN70" s="86">
        <v>33</v>
      </c>
    </row>
    <row r="71" spans="2:40" ht="14.45" customHeight="1" x14ac:dyDescent="0.45">
      <c r="B71" s="75" t="s">
        <v>13</v>
      </c>
      <c r="C71" s="75" t="s">
        <v>36</v>
      </c>
      <c r="D71" s="75" t="s">
        <v>863</v>
      </c>
      <c r="E71" s="75" t="s">
        <v>864</v>
      </c>
      <c r="F71" s="75" t="s">
        <v>865</v>
      </c>
      <c r="G71" s="75" t="s">
        <v>124</v>
      </c>
      <c r="H71" s="84">
        <v>1</v>
      </c>
      <c r="J71" s="75" t="s">
        <v>181</v>
      </c>
      <c r="K71" s="75" t="s">
        <v>210</v>
      </c>
      <c r="L71" s="75" t="s">
        <v>128</v>
      </c>
      <c r="M71" s="75" t="s">
        <v>210</v>
      </c>
      <c r="N71" s="75" t="s">
        <v>129</v>
      </c>
      <c r="O71" s="84" t="s">
        <v>69</v>
      </c>
      <c r="P71" s="84" t="s">
        <v>72</v>
      </c>
      <c r="Q71" s="85">
        <v>97.9</v>
      </c>
      <c r="R71" s="85" t="s">
        <v>214</v>
      </c>
      <c r="S71" s="85">
        <v>39.151000000000003</v>
      </c>
      <c r="T71" s="85">
        <v>19.574999999999999</v>
      </c>
      <c r="U71" s="85"/>
      <c r="V71" s="85">
        <v>0</v>
      </c>
      <c r="W71" s="85">
        <v>0</v>
      </c>
      <c r="X71" s="85">
        <v>0</v>
      </c>
      <c r="Y71" s="85">
        <v>0</v>
      </c>
      <c r="Z71" s="75" t="s">
        <v>276</v>
      </c>
      <c r="AA71" s="75" t="s">
        <v>70</v>
      </c>
      <c r="AB71" s="75" t="s">
        <v>1556</v>
      </c>
      <c r="AC71" s="75" t="s">
        <v>1557</v>
      </c>
      <c r="AF71" s="86">
        <v>19.574999999999999</v>
      </c>
      <c r="AG71" s="86">
        <v>39.151000000000003</v>
      </c>
      <c r="AH71" s="86">
        <v>19.574999999999999</v>
      </c>
      <c r="AI71" s="86">
        <v>0</v>
      </c>
      <c r="AJ71" s="86">
        <v>0</v>
      </c>
      <c r="AK71" s="86">
        <v>0</v>
      </c>
      <c r="AL71" s="86">
        <v>0</v>
      </c>
      <c r="AM71" s="86">
        <v>58.725999999999999</v>
      </c>
      <c r="AN71" s="86">
        <v>58.725999999999999</v>
      </c>
    </row>
    <row r="72" spans="2:40" ht="14.45" customHeight="1" x14ac:dyDescent="0.45">
      <c r="B72" s="75" t="s">
        <v>13</v>
      </c>
      <c r="C72" s="75" t="s">
        <v>36</v>
      </c>
      <c r="D72" s="75" t="s">
        <v>863</v>
      </c>
      <c r="E72" s="75" t="s">
        <v>1075</v>
      </c>
      <c r="F72" s="75" t="s">
        <v>1076</v>
      </c>
      <c r="G72" s="75" t="s">
        <v>124</v>
      </c>
      <c r="H72" s="84">
        <v>1</v>
      </c>
      <c r="J72" s="75" t="s">
        <v>335</v>
      </c>
      <c r="K72" s="75" t="s">
        <v>210</v>
      </c>
      <c r="L72" s="75" t="s">
        <v>128</v>
      </c>
      <c r="M72" s="75" t="s">
        <v>210</v>
      </c>
      <c r="N72" s="75" t="s">
        <v>303</v>
      </c>
      <c r="O72" s="84" t="s">
        <v>73</v>
      </c>
      <c r="P72" s="84" t="s">
        <v>74</v>
      </c>
      <c r="Q72" s="85">
        <v>130.38999999999999</v>
      </c>
      <c r="R72" s="85" t="s">
        <v>214</v>
      </c>
      <c r="S72" s="85">
        <v>0</v>
      </c>
      <c r="T72" s="85">
        <v>0</v>
      </c>
      <c r="U72" s="85">
        <v>65.194999999999993</v>
      </c>
      <c r="V72" s="85">
        <v>65.194999999999993</v>
      </c>
      <c r="W72" s="85">
        <v>0</v>
      </c>
      <c r="X72" s="85">
        <v>0</v>
      </c>
      <c r="Y72" s="85">
        <v>0</v>
      </c>
      <c r="Z72" s="75" t="s">
        <v>276</v>
      </c>
      <c r="AA72" s="75" t="s">
        <v>70</v>
      </c>
      <c r="AB72" s="75" t="s">
        <v>1556</v>
      </c>
      <c r="AC72" s="75" t="s">
        <v>1557</v>
      </c>
      <c r="AF72" s="86">
        <v>0</v>
      </c>
      <c r="AG72" s="86">
        <v>0</v>
      </c>
      <c r="AH72" s="86">
        <v>65.194999999999993</v>
      </c>
      <c r="AI72" s="86">
        <v>65.194999999999993</v>
      </c>
      <c r="AJ72" s="86">
        <v>0</v>
      </c>
      <c r="AK72" s="86">
        <v>0</v>
      </c>
      <c r="AL72" s="86">
        <v>0</v>
      </c>
      <c r="AM72" s="86">
        <v>130.38999999999999</v>
      </c>
      <c r="AN72" s="86">
        <v>130.38999999999999</v>
      </c>
    </row>
    <row r="73" spans="2:40" ht="14.45" customHeight="1" x14ac:dyDescent="0.45">
      <c r="B73" s="75" t="s">
        <v>13</v>
      </c>
      <c r="C73" s="75" t="s">
        <v>36</v>
      </c>
      <c r="D73" s="75" t="s">
        <v>863</v>
      </c>
      <c r="E73" s="75" t="s">
        <v>1085</v>
      </c>
      <c r="F73" s="75" t="s">
        <v>1086</v>
      </c>
      <c r="G73" s="75" t="s">
        <v>124</v>
      </c>
      <c r="H73" s="84">
        <v>1</v>
      </c>
      <c r="J73" s="75" t="s">
        <v>335</v>
      </c>
      <c r="K73" s="75" t="s">
        <v>210</v>
      </c>
      <c r="L73" s="75" t="s">
        <v>128</v>
      </c>
      <c r="M73" s="75" t="s">
        <v>210</v>
      </c>
      <c r="N73" s="75" t="s">
        <v>303</v>
      </c>
      <c r="O73" s="84" t="s">
        <v>73</v>
      </c>
      <c r="P73" s="84" t="s">
        <v>74</v>
      </c>
      <c r="Q73" s="85">
        <v>75.224999999999994</v>
      </c>
      <c r="R73" s="85" t="s">
        <v>214</v>
      </c>
      <c r="S73" s="85">
        <v>0</v>
      </c>
      <c r="T73" s="85">
        <v>0</v>
      </c>
      <c r="U73" s="85">
        <v>37.612000000000002</v>
      </c>
      <c r="V73" s="85">
        <v>37.612000000000002</v>
      </c>
      <c r="W73" s="85">
        <v>0</v>
      </c>
      <c r="X73" s="85">
        <v>0</v>
      </c>
      <c r="Y73" s="85">
        <v>0</v>
      </c>
      <c r="Z73" s="75" t="s">
        <v>276</v>
      </c>
      <c r="AA73" s="75" t="s">
        <v>70</v>
      </c>
      <c r="AB73" s="75" t="s">
        <v>1556</v>
      </c>
      <c r="AC73" s="75" t="s">
        <v>1557</v>
      </c>
      <c r="AF73" s="86">
        <v>0</v>
      </c>
      <c r="AG73" s="86">
        <v>0</v>
      </c>
      <c r="AH73" s="86">
        <v>37.612000000000002</v>
      </c>
      <c r="AI73" s="86">
        <v>37.612000000000002</v>
      </c>
      <c r="AJ73" s="86">
        <v>0</v>
      </c>
      <c r="AK73" s="86">
        <v>0</v>
      </c>
      <c r="AL73" s="86">
        <v>0</v>
      </c>
      <c r="AM73" s="86">
        <v>75.224000000000004</v>
      </c>
      <c r="AN73" s="86">
        <v>75.224000000000004</v>
      </c>
    </row>
    <row r="74" spans="2:40" ht="14.45" customHeight="1" x14ac:dyDescent="0.45">
      <c r="B74" s="75" t="s">
        <v>13</v>
      </c>
      <c r="C74" s="75" t="s">
        <v>36</v>
      </c>
      <c r="D74" s="75" t="s">
        <v>863</v>
      </c>
      <c r="E74" s="75" t="s">
        <v>1077</v>
      </c>
      <c r="F74" s="75" t="s">
        <v>1078</v>
      </c>
      <c r="G74" s="75" t="s">
        <v>124</v>
      </c>
      <c r="H74" s="84">
        <v>1</v>
      </c>
      <c r="J74" s="75" t="s">
        <v>126</v>
      </c>
      <c r="K74" s="75" t="s">
        <v>210</v>
      </c>
      <c r="L74" s="75" t="s">
        <v>128</v>
      </c>
      <c r="M74" s="75" t="s">
        <v>210</v>
      </c>
      <c r="N74" s="75" t="s">
        <v>303</v>
      </c>
      <c r="O74" s="84" t="s">
        <v>74</v>
      </c>
      <c r="P74" s="84" t="s">
        <v>74</v>
      </c>
      <c r="Q74" s="85">
        <v>18.141999999999999</v>
      </c>
      <c r="R74" s="85" t="s">
        <v>214</v>
      </c>
      <c r="S74" s="85">
        <v>0</v>
      </c>
      <c r="T74" s="85">
        <v>0</v>
      </c>
      <c r="U74" s="85">
        <v>0</v>
      </c>
      <c r="V74" s="85">
        <v>18.100000000000001</v>
      </c>
      <c r="W74" s="85">
        <v>0</v>
      </c>
      <c r="X74" s="85">
        <v>0</v>
      </c>
      <c r="Y74" s="85">
        <v>0</v>
      </c>
      <c r="Z74" s="75" t="s">
        <v>276</v>
      </c>
      <c r="AA74" s="75" t="s">
        <v>70</v>
      </c>
      <c r="AB74" s="75" t="s">
        <v>1556</v>
      </c>
      <c r="AC74" s="75" t="s">
        <v>1557</v>
      </c>
      <c r="AF74" s="86">
        <v>0</v>
      </c>
      <c r="AG74" s="86">
        <v>0</v>
      </c>
      <c r="AH74" s="86">
        <v>0</v>
      </c>
      <c r="AI74" s="86">
        <v>18.100000000000001</v>
      </c>
      <c r="AJ74" s="86">
        <v>0</v>
      </c>
      <c r="AK74" s="86">
        <v>0</v>
      </c>
      <c r="AL74" s="86">
        <v>0</v>
      </c>
      <c r="AM74" s="86">
        <v>18.100000000000001</v>
      </c>
      <c r="AN74" s="86">
        <v>18.100000000000001</v>
      </c>
    </row>
    <row r="75" spans="2:40" ht="14.45" customHeight="1" x14ac:dyDescent="0.45">
      <c r="B75" s="75" t="s">
        <v>13</v>
      </c>
      <c r="C75" s="75" t="s">
        <v>36</v>
      </c>
      <c r="D75" s="75" t="s">
        <v>863</v>
      </c>
      <c r="E75" s="75" t="s">
        <v>1061</v>
      </c>
      <c r="F75" s="75" t="s">
        <v>1062</v>
      </c>
      <c r="G75" s="75" t="s">
        <v>124</v>
      </c>
      <c r="H75" s="84">
        <v>1</v>
      </c>
      <c r="J75" s="75" t="s">
        <v>242</v>
      </c>
      <c r="K75" s="75" t="s">
        <v>210</v>
      </c>
      <c r="L75" s="75" t="s">
        <v>128</v>
      </c>
      <c r="M75" s="75" t="s">
        <v>210</v>
      </c>
      <c r="N75" s="75" t="s">
        <v>303</v>
      </c>
      <c r="O75" s="84" t="s">
        <v>73</v>
      </c>
      <c r="P75" s="84" t="s">
        <v>73</v>
      </c>
      <c r="Q75" s="85">
        <v>59</v>
      </c>
      <c r="R75" s="85" t="s">
        <v>214</v>
      </c>
      <c r="S75" s="85">
        <v>0</v>
      </c>
      <c r="T75" s="85">
        <v>0</v>
      </c>
      <c r="U75" s="85">
        <v>59</v>
      </c>
      <c r="V75" s="85">
        <v>0</v>
      </c>
      <c r="W75" s="85">
        <v>0</v>
      </c>
      <c r="X75" s="85">
        <v>0</v>
      </c>
      <c r="Y75" s="85">
        <v>0</v>
      </c>
      <c r="Z75" s="75" t="s">
        <v>276</v>
      </c>
      <c r="AA75" s="75" t="s">
        <v>70</v>
      </c>
      <c r="AB75" s="75" t="s">
        <v>1556</v>
      </c>
      <c r="AC75" s="75" t="s">
        <v>1557</v>
      </c>
      <c r="AF75" s="86">
        <v>0</v>
      </c>
      <c r="AG75" s="86">
        <v>0</v>
      </c>
      <c r="AH75" s="86">
        <v>59</v>
      </c>
      <c r="AI75" s="86">
        <v>0</v>
      </c>
      <c r="AJ75" s="86">
        <v>0</v>
      </c>
      <c r="AK75" s="86">
        <v>0</v>
      </c>
      <c r="AL75" s="86">
        <v>0</v>
      </c>
      <c r="AM75" s="86">
        <v>59</v>
      </c>
      <c r="AN75" s="86">
        <v>59</v>
      </c>
    </row>
    <row r="76" spans="2:40" ht="14.45" customHeight="1" x14ac:dyDescent="0.45">
      <c r="B76" s="75" t="s">
        <v>13</v>
      </c>
      <c r="C76" s="75" t="s">
        <v>36</v>
      </c>
      <c r="D76" s="75" t="s">
        <v>863</v>
      </c>
      <c r="E76" s="75" t="s">
        <v>1069</v>
      </c>
      <c r="F76" s="75" t="s">
        <v>1070</v>
      </c>
      <c r="G76" s="75" t="s">
        <v>124</v>
      </c>
      <c r="H76" s="84">
        <v>1</v>
      </c>
      <c r="J76" s="75" t="s">
        <v>335</v>
      </c>
      <c r="K76" s="75" t="s">
        <v>210</v>
      </c>
      <c r="L76" s="75" t="s">
        <v>128</v>
      </c>
      <c r="M76" s="75" t="s">
        <v>210</v>
      </c>
      <c r="N76" s="75" t="s">
        <v>303</v>
      </c>
      <c r="O76" s="84" t="s">
        <v>74</v>
      </c>
      <c r="P76" s="84" t="s">
        <v>74</v>
      </c>
      <c r="Q76" s="85">
        <v>57.671999999999997</v>
      </c>
      <c r="R76" s="85" t="s">
        <v>214</v>
      </c>
      <c r="S76" s="85">
        <v>0</v>
      </c>
      <c r="T76" s="85">
        <v>0</v>
      </c>
      <c r="U76" s="85">
        <v>0</v>
      </c>
      <c r="V76" s="85">
        <v>57.671999999999997</v>
      </c>
      <c r="W76" s="85">
        <v>0</v>
      </c>
      <c r="X76" s="85">
        <v>0</v>
      </c>
      <c r="Y76" s="85">
        <v>0</v>
      </c>
      <c r="Z76" s="75" t="s">
        <v>276</v>
      </c>
      <c r="AA76" s="75" t="s">
        <v>70</v>
      </c>
      <c r="AB76" s="75" t="s">
        <v>1556</v>
      </c>
      <c r="AC76" s="75" t="s">
        <v>1557</v>
      </c>
      <c r="AF76" s="86">
        <v>0</v>
      </c>
      <c r="AG76" s="86">
        <v>0</v>
      </c>
      <c r="AH76" s="86">
        <v>0</v>
      </c>
      <c r="AI76" s="86">
        <v>57.671999999999997</v>
      </c>
      <c r="AJ76" s="86">
        <v>0</v>
      </c>
      <c r="AK76" s="86">
        <v>0</v>
      </c>
      <c r="AL76" s="86">
        <v>0</v>
      </c>
      <c r="AM76" s="86">
        <v>57.671999999999997</v>
      </c>
      <c r="AN76" s="86">
        <v>57.671999999999997</v>
      </c>
    </row>
    <row r="77" spans="2:40" ht="14.45" customHeight="1" x14ac:dyDescent="0.45">
      <c r="B77" s="75" t="s">
        <v>13</v>
      </c>
      <c r="C77" s="75" t="s">
        <v>36</v>
      </c>
      <c r="D77" s="75" t="s">
        <v>863</v>
      </c>
      <c r="E77" s="75" t="s">
        <v>866</v>
      </c>
      <c r="F77" s="75" t="s">
        <v>867</v>
      </c>
      <c r="G77" s="75" t="s">
        <v>124</v>
      </c>
      <c r="H77" s="84">
        <v>1</v>
      </c>
      <c r="J77" s="75" t="s">
        <v>242</v>
      </c>
      <c r="K77" s="75" t="s">
        <v>210</v>
      </c>
      <c r="L77" s="75" t="s">
        <v>128</v>
      </c>
      <c r="M77" s="75" t="s">
        <v>210</v>
      </c>
      <c r="N77" s="75" t="s">
        <v>144</v>
      </c>
      <c r="O77" s="84" t="s">
        <v>70</v>
      </c>
      <c r="P77" s="84" t="s">
        <v>72</v>
      </c>
      <c r="Q77" s="85">
        <v>376.06400000000002</v>
      </c>
      <c r="R77" s="85" t="s">
        <v>214</v>
      </c>
      <c r="S77" s="85">
        <v>127.861</v>
      </c>
      <c r="T77" s="85">
        <v>124.101</v>
      </c>
      <c r="U77" s="85"/>
      <c r="V77" s="85">
        <v>0</v>
      </c>
      <c r="W77" s="85">
        <v>0</v>
      </c>
      <c r="X77" s="85">
        <v>0</v>
      </c>
      <c r="Y77" s="85">
        <v>0</v>
      </c>
      <c r="Z77" s="75" t="s">
        <v>276</v>
      </c>
      <c r="AA77" s="75" t="s">
        <v>70</v>
      </c>
      <c r="AB77" s="75" t="s">
        <v>1556</v>
      </c>
      <c r="AC77" s="75" t="s">
        <v>1557</v>
      </c>
      <c r="AF77" s="86">
        <v>124.101</v>
      </c>
      <c r="AG77" s="86">
        <v>127.861</v>
      </c>
      <c r="AH77" s="86">
        <v>124.101</v>
      </c>
      <c r="AI77" s="86">
        <v>0</v>
      </c>
      <c r="AJ77" s="86">
        <v>0</v>
      </c>
      <c r="AK77" s="86">
        <v>0</v>
      </c>
      <c r="AL77" s="86">
        <v>0</v>
      </c>
      <c r="AM77" s="86">
        <v>251.96199999999999</v>
      </c>
      <c r="AN77" s="86">
        <v>251.96199999999999</v>
      </c>
    </row>
    <row r="78" spans="2:40" ht="14.45" customHeight="1" x14ac:dyDescent="0.45">
      <c r="B78" s="75" t="s">
        <v>13</v>
      </c>
      <c r="C78" s="75" t="s">
        <v>36</v>
      </c>
      <c r="D78" s="75" t="s">
        <v>863</v>
      </c>
      <c r="E78" s="75" t="s">
        <v>1083</v>
      </c>
      <c r="F78" s="75" t="s">
        <v>1084</v>
      </c>
      <c r="G78" s="75" t="s">
        <v>124</v>
      </c>
      <c r="H78" s="84">
        <v>1</v>
      </c>
      <c r="J78" s="75" t="s">
        <v>335</v>
      </c>
      <c r="K78" s="75" t="s">
        <v>210</v>
      </c>
      <c r="L78" s="75" t="s">
        <v>128</v>
      </c>
      <c r="M78" s="75" t="s">
        <v>210</v>
      </c>
      <c r="N78" s="75" t="s">
        <v>303</v>
      </c>
      <c r="O78" s="84" t="s">
        <v>73</v>
      </c>
      <c r="P78" s="84" t="s">
        <v>73</v>
      </c>
      <c r="Q78" s="85">
        <v>55.311999999999998</v>
      </c>
      <c r="R78" s="85" t="s">
        <v>214</v>
      </c>
      <c r="S78" s="85"/>
      <c r="T78" s="85">
        <v>0</v>
      </c>
      <c r="U78" s="85">
        <v>55.311999999999998</v>
      </c>
      <c r="V78" s="85">
        <v>0</v>
      </c>
      <c r="W78" s="85">
        <v>0</v>
      </c>
      <c r="X78" s="85">
        <v>0</v>
      </c>
      <c r="Y78" s="85">
        <v>0</v>
      </c>
      <c r="Z78" s="75" t="s">
        <v>276</v>
      </c>
      <c r="AA78" s="75" t="s">
        <v>70</v>
      </c>
      <c r="AB78" s="75" t="s">
        <v>1556</v>
      </c>
      <c r="AC78" s="75" t="s">
        <v>1557</v>
      </c>
      <c r="AF78" s="86">
        <v>0</v>
      </c>
      <c r="AG78" s="86">
        <v>0</v>
      </c>
      <c r="AH78" s="86">
        <v>55.311999999999998</v>
      </c>
      <c r="AI78" s="86">
        <v>0</v>
      </c>
      <c r="AJ78" s="86">
        <v>0</v>
      </c>
      <c r="AK78" s="86">
        <v>0</v>
      </c>
      <c r="AL78" s="86">
        <v>0</v>
      </c>
      <c r="AM78" s="86">
        <v>55.311999999999998</v>
      </c>
      <c r="AN78" s="86">
        <v>55.311999999999998</v>
      </c>
    </row>
    <row r="79" spans="2:40" ht="14.45" customHeight="1" x14ac:dyDescent="0.45">
      <c r="B79" s="75" t="s">
        <v>13</v>
      </c>
      <c r="C79" s="75" t="s">
        <v>36</v>
      </c>
      <c r="D79" s="75" t="s">
        <v>863</v>
      </c>
      <c r="E79" s="75" t="s">
        <v>1059</v>
      </c>
      <c r="F79" s="75" t="s">
        <v>1060</v>
      </c>
      <c r="G79" s="75" t="s">
        <v>124</v>
      </c>
      <c r="H79" s="84">
        <v>1</v>
      </c>
      <c r="J79" s="75" t="s">
        <v>335</v>
      </c>
      <c r="K79" s="75" t="s">
        <v>210</v>
      </c>
      <c r="L79" s="75" t="s">
        <v>128</v>
      </c>
      <c r="M79" s="75" t="s">
        <v>210</v>
      </c>
      <c r="N79" s="75" t="s">
        <v>303</v>
      </c>
      <c r="O79" s="84" t="s">
        <v>74</v>
      </c>
      <c r="P79" s="84" t="s">
        <v>74</v>
      </c>
      <c r="Q79" s="85">
        <v>55.311999999999998</v>
      </c>
      <c r="R79" s="85" t="s">
        <v>214</v>
      </c>
      <c r="S79" s="85">
        <v>0</v>
      </c>
      <c r="T79" s="85">
        <v>0</v>
      </c>
      <c r="U79" s="85">
        <v>0</v>
      </c>
      <c r="V79" s="85">
        <v>55.311999999999998</v>
      </c>
      <c r="W79" s="85">
        <v>0</v>
      </c>
      <c r="X79" s="85">
        <v>0</v>
      </c>
      <c r="Y79" s="85">
        <v>0</v>
      </c>
      <c r="Z79" s="75" t="s">
        <v>276</v>
      </c>
      <c r="AA79" s="75" t="s">
        <v>70</v>
      </c>
      <c r="AB79" s="75" t="s">
        <v>1556</v>
      </c>
      <c r="AC79" s="75" t="s">
        <v>1557</v>
      </c>
      <c r="AF79" s="86">
        <v>0</v>
      </c>
      <c r="AG79" s="86">
        <v>0</v>
      </c>
      <c r="AH79" s="86">
        <v>0</v>
      </c>
      <c r="AI79" s="86">
        <v>55.311999999999998</v>
      </c>
      <c r="AJ79" s="86">
        <v>0</v>
      </c>
      <c r="AK79" s="86">
        <v>0</v>
      </c>
      <c r="AL79" s="86">
        <v>0</v>
      </c>
      <c r="AM79" s="86">
        <v>55.311999999999998</v>
      </c>
      <c r="AN79" s="86">
        <v>55.311999999999998</v>
      </c>
    </row>
    <row r="80" spans="2:40" ht="14.45" customHeight="1" x14ac:dyDescent="0.45">
      <c r="B80" s="75" t="s">
        <v>13</v>
      </c>
      <c r="C80" s="75" t="s">
        <v>36</v>
      </c>
      <c r="D80" s="75" t="s">
        <v>863</v>
      </c>
      <c r="E80" s="75" t="s">
        <v>1073</v>
      </c>
      <c r="F80" s="75" t="s">
        <v>1074</v>
      </c>
      <c r="G80" s="75" t="s">
        <v>124</v>
      </c>
      <c r="H80" s="84">
        <v>1</v>
      </c>
      <c r="J80" s="75" t="s">
        <v>335</v>
      </c>
      <c r="K80" s="75" t="s">
        <v>210</v>
      </c>
      <c r="L80" s="75" t="s">
        <v>128</v>
      </c>
      <c r="M80" s="75" t="s">
        <v>210</v>
      </c>
      <c r="N80" s="75" t="s">
        <v>303</v>
      </c>
      <c r="O80" s="84" t="s">
        <v>74</v>
      </c>
      <c r="P80" s="84" t="s">
        <v>74</v>
      </c>
      <c r="Q80" s="85">
        <v>29.5</v>
      </c>
      <c r="R80" s="85" t="s">
        <v>214</v>
      </c>
      <c r="S80" s="85">
        <v>0</v>
      </c>
      <c r="T80" s="85">
        <v>0</v>
      </c>
      <c r="U80" s="85">
        <v>0</v>
      </c>
      <c r="V80" s="85">
        <v>29.5</v>
      </c>
      <c r="W80" s="85">
        <v>0</v>
      </c>
      <c r="X80" s="85">
        <v>0</v>
      </c>
      <c r="Y80" s="85">
        <v>0</v>
      </c>
      <c r="Z80" s="75" t="s">
        <v>276</v>
      </c>
      <c r="AA80" s="75" t="s">
        <v>70</v>
      </c>
      <c r="AB80" s="75" t="s">
        <v>1556</v>
      </c>
      <c r="AC80" s="75" t="s">
        <v>1557</v>
      </c>
      <c r="AF80" s="86">
        <v>0</v>
      </c>
      <c r="AG80" s="86">
        <v>0</v>
      </c>
      <c r="AH80" s="86">
        <v>0</v>
      </c>
      <c r="AI80" s="86">
        <v>29.5</v>
      </c>
      <c r="AJ80" s="86">
        <v>0</v>
      </c>
      <c r="AK80" s="86">
        <v>0</v>
      </c>
      <c r="AL80" s="86">
        <v>0</v>
      </c>
      <c r="AM80" s="86">
        <v>29.5</v>
      </c>
      <c r="AN80" s="86">
        <v>29.5</v>
      </c>
    </row>
    <row r="81" spans="2:40" ht="14.45" customHeight="1" x14ac:dyDescent="0.45">
      <c r="B81" s="75" t="s">
        <v>13</v>
      </c>
      <c r="C81" s="75" t="s">
        <v>37</v>
      </c>
      <c r="D81" s="75" t="s">
        <v>37</v>
      </c>
      <c r="F81" s="75" t="s">
        <v>1411</v>
      </c>
      <c r="G81" s="75" t="s">
        <v>141</v>
      </c>
      <c r="H81" s="84"/>
      <c r="J81" s="75" t="s">
        <v>345</v>
      </c>
      <c r="K81" s="75" t="s">
        <v>210</v>
      </c>
      <c r="L81" s="75" t="s">
        <v>133</v>
      </c>
      <c r="M81" s="75" t="s">
        <v>210</v>
      </c>
      <c r="N81" s="75" t="s">
        <v>211</v>
      </c>
      <c r="O81" s="84" t="s">
        <v>212</v>
      </c>
      <c r="P81" s="84" t="s">
        <v>76</v>
      </c>
      <c r="Q81" s="85">
        <v>400</v>
      </c>
      <c r="R81" s="85" t="s">
        <v>214</v>
      </c>
      <c r="S81" s="85">
        <v>66.599999999999994</v>
      </c>
      <c r="T81" s="85">
        <v>66.599999999999994</v>
      </c>
      <c r="U81" s="85">
        <v>66.599999999999994</v>
      </c>
      <c r="V81" s="85">
        <v>66.599999999999994</v>
      </c>
      <c r="W81" s="85">
        <v>66.599999999999994</v>
      </c>
      <c r="X81" s="85">
        <v>66.599999999999994</v>
      </c>
      <c r="Y81" s="85">
        <v>0</v>
      </c>
      <c r="Z81" s="75" t="s">
        <v>276</v>
      </c>
      <c r="AA81" s="75" t="s">
        <v>68</v>
      </c>
      <c r="AB81" s="75" t="s">
        <v>1412</v>
      </c>
      <c r="AC81" s="75" t="s">
        <v>1413</v>
      </c>
      <c r="AF81" s="86">
        <v>69.019835430182184</v>
      </c>
      <c r="AG81" s="86">
        <v>69.019835430182184</v>
      </c>
      <c r="AH81" s="86">
        <v>69.019835430182184</v>
      </c>
      <c r="AI81" s="86">
        <v>69.019835430182184</v>
      </c>
      <c r="AJ81" s="86">
        <v>69.019835430182184</v>
      </c>
      <c r="AK81" s="86">
        <v>69.019835430182184</v>
      </c>
      <c r="AL81" s="86">
        <v>0</v>
      </c>
      <c r="AM81" s="86">
        <v>345.09917715091092</v>
      </c>
      <c r="AN81" s="86">
        <v>345.09917715091092</v>
      </c>
    </row>
    <row r="82" spans="2:40" ht="14.45" customHeight="1" x14ac:dyDescent="0.45">
      <c r="B82" s="75" t="s">
        <v>13</v>
      </c>
      <c r="C82" s="75" t="s">
        <v>37</v>
      </c>
      <c r="D82" s="75" t="s">
        <v>37</v>
      </c>
      <c r="E82" s="75" t="s">
        <v>810</v>
      </c>
      <c r="F82" s="75" t="s">
        <v>1087</v>
      </c>
      <c r="G82" s="75" t="s">
        <v>141</v>
      </c>
      <c r="H82" s="84"/>
      <c r="I82" s="75" t="s">
        <v>1087</v>
      </c>
      <c r="J82" s="75" t="s">
        <v>335</v>
      </c>
      <c r="K82" s="75" t="s">
        <v>210</v>
      </c>
      <c r="L82" s="75" t="s">
        <v>133</v>
      </c>
      <c r="M82" s="75" t="s">
        <v>210</v>
      </c>
      <c r="N82" s="75" t="s">
        <v>211</v>
      </c>
      <c r="O82" s="84" t="s">
        <v>212</v>
      </c>
      <c r="P82" s="84">
        <v>2021</v>
      </c>
      <c r="Q82" s="85">
        <v>1225.3</v>
      </c>
      <c r="R82" s="85" t="s">
        <v>214</v>
      </c>
      <c r="S82" s="85">
        <v>114.8</v>
      </c>
      <c r="T82" s="85">
        <v>282</v>
      </c>
      <c r="U82" s="85">
        <v>242.7</v>
      </c>
      <c r="V82" s="85">
        <v>201.70000000000002</v>
      </c>
      <c r="W82" s="85">
        <v>159.9</v>
      </c>
      <c r="X82" s="85">
        <v>74.599999999999994</v>
      </c>
      <c r="Y82" s="85">
        <v>0</v>
      </c>
      <c r="Z82" s="75" t="s">
        <v>276</v>
      </c>
      <c r="AA82" s="75" t="s">
        <v>870</v>
      </c>
      <c r="AB82" s="75" t="s">
        <v>810</v>
      </c>
      <c r="AC82" s="75" t="s">
        <v>1088</v>
      </c>
      <c r="AF82" s="86">
        <v>126.72620296062436</v>
      </c>
      <c r="AG82" s="86">
        <v>311.29607347470443</v>
      </c>
      <c r="AH82" s="86">
        <v>267.91332280961262</v>
      </c>
      <c r="AI82" s="86">
        <v>222.6539646093897</v>
      </c>
      <c r="AJ82" s="86">
        <v>176.51149698086965</v>
      </c>
      <c r="AK82" s="86">
        <v>82.349954188698405</v>
      </c>
      <c r="AL82" s="86">
        <v>0</v>
      </c>
      <c r="AM82" s="86">
        <v>1060.7248120632748</v>
      </c>
      <c r="AN82" s="86">
        <v>1060.7248120632748</v>
      </c>
    </row>
    <row r="83" spans="2:40" ht="14.45" customHeight="1" x14ac:dyDescent="0.45">
      <c r="B83" s="75" t="s">
        <v>13</v>
      </c>
      <c r="C83" s="75" t="s">
        <v>37</v>
      </c>
      <c r="D83" s="75" t="s">
        <v>37</v>
      </c>
      <c r="E83" s="75" t="s">
        <v>810</v>
      </c>
      <c r="F83" s="75" t="s">
        <v>868</v>
      </c>
      <c r="G83" s="75" t="s">
        <v>124</v>
      </c>
      <c r="H83" s="84">
        <v>1</v>
      </c>
      <c r="I83" s="75" t="s">
        <v>869</v>
      </c>
      <c r="J83" s="75" t="s">
        <v>335</v>
      </c>
      <c r="K83" s="75" t="s">
        <v>210</v>
      </c>
      <c r="L83" s="75" t="s">
        <v>133</v>
      </c>
      <c r="M83" s="75" t="s">
        <v>210</v>
      </c>
      <c r="N83" s="75" t="s">
        <v>144</v>
      </c>
      <c r="O83" s="84">
        <v>2014</v>
      </c>
      <c r="P83" s="84">
        <v>2018</v>
      </c>
      <c r="Q83" s="85">
        <v>937.5999999999998</v>
      </c>
      <c r="R83" s="85" t="s">
        <v>214</v>
      </c>
      <c r="S83" s="85">
        <v>298.8</v>
      </c>
      <c r="T83" s="85">
        <v>339.9</v>
      </c>
      <c r="U83" s="85">
        <v>182.3</v>
      </c>
      <c r="V83" s="85">
        <v>20.399999999999999</v>
      </c>
      <c r="W83" s="85">
        <v>1.3</v>
      </c>
      <c r="X83" s="85">
        <v>0.8</v>
      </c>
      <c r="Y83" s="85">
        <v>0</v>
      </c>
      <c r="Z83" s="75" t="s">
        <v>276</v>
      </c>
      <c r="AA83" s="75" t="s">
        <v>870</v>
      </c>
      <c r="AB83" s="75" t="s">
        <v>871</v>
      </c>
      <c r="AC83" s="75" t="s">
        <v>872</v>
      </c>
      <c r="AF83" s="86">
        <v>329.84137146894216</v>
      </c>
      <c r="AG83" s="86">
        <v>375.21111834770227</v>
      </c>
      <c r="AH83" s="86">
        <v>201.23856097318662</v>
      </c>
      <c r="AI83" s="86">
        <v>22.519290421574361</v>
      </c>
      <c r="AJ83" s="86">
        <v>1.4350528209826801</v>
      </c>
      <c r="AK83" s="86">
        <v>0.88310942829703398</v>
      </c>
      <c r="AL83" s="86">
        <v>0</v>
      </c>
      <c r="AM83" s="86">
        <v>601.28713199174308</v>
      </c>
      <c r="AN83" s="86">
        <v>601.28713199174308</v>
      </c>
    </row>
    <row r="84" spans="2:40" ht="14.45" customHeight="1" x14ac:dyDescent="0.45">
      <c r="B84" s="75" t="s">
        <v>13</v>
      </c>
      <c r="C84" s="75" t="s">
        <v>37</v>
      </c>
      <c r="D84" s="75" t="s">
        <v>37</v>
      </c>
      <c r="E84" s="75" t="s">
        <v>814</v>
      </c>
      <c r="F84" s="75" t="s">
        <v>880</v>
      </c>
      <c r="G84" s="75" t="s">
        <v>124</v>
      </c>
      <c r="H84" s="84">
        <v>1</v>
      </c>
      <c r="I84" s="75" t="s">
        <v>881</v>
      </c>
      <c r="J84" s="75" t="s">
        <v>335</v>
      </c>
      <c r="K84" s="75" t="s">
        <v>210</v>
      </c>
      <c r="L84" s="75" t="s">
        <v>133</v>
      </c>
      <c r="M84" s="75" t="s">
        <v>210</v>
      </c>
      <c r="N84" s="75" t="s">
        <v>129</v>
      </c>
      <c r="O84" s="84">
        <v>2019</v>
      </c>
      <c r="P84" s="84">
        <v>2023</v>
      </c>
      <c r="Q84" s="85">
        <v>328.22693084835913</v>
      </c>
      <c r="R84" s="85" t="s">
        <v>214</v>
      </c>
      <c r="S84" s="85">
        <v>1.9909886904184606</v>
      </c>
      <c r="T84" s="85">
        <v>4.9867537246028801</v>
      </c>
      <c r="U84" s="85">
        <v>17.492175530973633</v>
      </c>
      <c r="V84" s="85">
        <v>44.265933992029716</v>
      </c>
      <c r="W84" s="85">
        <v>59.084396062886889</v>
      </c>
      <c r="X84" s="85">
        <v>61.807999639390076</v>
      </c>
      <c r="Y84" s="85">
        <v>138.28121798201846</v>
      </c>
      <c r="Z84" s="75" t="s">
        <v>276</v>
      </c>
      <c r="AA84" s="75" t="s">
        <v>870</v>
      </c>
      <c r="AB84" s="75" t="s">
        <v>875</v>
      </c>
      <c r="AF84" s="86">
        <v>2.1978261051766337</v>
      </c>
      <c r="AG84" s="86">
        <v>5.5048115384901921</v>
      </c>
      <c r="AH84" s="86">
        <v>19.309381416036864</v>
      </c>
      <c r="AI84" s="86">
        <v>48.8645795759195</v>
      </c>
      <c r="AJ84" s="86">
        <v>65.222484035464447</v>
      </c>
      <c r="AK84" s="86">
        <v>68.229034032156306</v>
      </c>
      <c r="AL84" s="86">
        <v>152.64680919539728</v>
      </c>
      <c r="AM84" s="86">
        <v>207.13029059806732</v>
      </c>
      <c r="AN84" s="86">
        <v>359.77709979346457</v>
      </c>
    </row>
    <row r="85" spans="2:40" ht="14.45" customHeight="1" x14ac:dyDescent="0.45">
      <c r="B85" s="75" t="s">
        <v>13</v>
      </c>
      <c r="C85" s="75" t="s">
        <v>37</v>
      </c>
      <c r="D85" s="75" t="s">
        <v>37</v>
      </c>
      <c r="E85" s="75" t="s">
        <v>883</v>
      </c>
      <c r="F85" s="75" t="s">
        <v>897</v>
      </c>
      <c r="G85" s="75" t="s">
        <v>141</v>
      </c>
      <c r="H85" s="84">
        <v>15</v>
      </c>
      <c r="I85" s="75" t="s">
        <v>898</v>
      </c>
      <c r="J85" s="75" t="s">
        <v>136</v>
      </c>
      <c r="K85" s="75" t="s">
        <v>210</v>
      </c>
      <c r="L85" s="75" t="s">
        <v>133</v>
      </c>
      <c r="M85" s="75" t="s">
        <v>210</v>
      </c>
      <c r="N85" s="75" t="s">
        <v>144</v>
      </c>
      <c r="O85" s="84" t="s">
        <v>212</v>
      </c>
      <c r="P85" s="84" t="s">
        <v>899</v>
      </c>
      <c r="Q85" s="85">
        <v>554.4</v>
      </c>
      <c r="R85" s="85" t="s">
        <v>214</v>
      </c>
      <c r="S85" s="85">
        <v>15.5</v>
      </c>
      <c r="T85" s="85">
        <v>14.2</v>
      </c>
      <c r="U85" s="85">
        <v>2.2000000000000002</v>
      </c>
      <c r="V85" s="85">
        <v>0.4</v>
      </c>
      <c r="W85" s="85">
        <v>1.7</v>
      </c>
      <c r="X85" s="85">
        <v>1.7</v>
      </c>
      <c r="Y85" s="85">
        <v>216.1</v>
      </c>
      <c r="Z85" s="75" t="s">
        <v>276</v>
      </c>
      <c r="AA85" s="75" t="s">
        <v>70</v>
      </c>
      <c r="AB85" s="75" t="s">
        <v>886</v>
      </c>
      <c r="AC85" s="75" t="s">
        <v>887</v>
      </c>
      <c r="AF85" s="86">
        <v>15.5</v>
      </c>
      <c r="AG85" s="86">
        <v>14.2</v>
      </c>
      <c r="AH85" s="86">
        <v>2.2000000000000002</v>
      </c>
      <c r="AI85" s="86">
        <v>0.4</v>
      </c>
      <c r="AJ85" s="86">
        <v>1.7</v>
      </c>
      <c r="AK85" s="86">
        <v>1.7</v>
      </c>
      <c r="AL85" s="86">
        <v>216.1</v>
      </c>
      <c r="AM85" s="86">
        <v>20.199999999999996</v>
      </c>
      <c r="AN85" s="86">
        <v>236.29999999999998</v>
      </c>
    </row>
    <row r="86" spans="2:40" ht="14.45" customHeight="1" x14ac:dyDescent="0.45">
      <c r="B86" s="75" t="s">
        <v>13</v>
      </c>
      <c r="C86" s="75" t="s">
        <v>37</v>
      </c>
      <c r="D86" s="75" t="s">
        <v>37</v>
      </c>
      <c r="E86" s="75" t="s">
        <v>814</v>
      </c>
      <c r="F86" s="75" t="s">
        <v>878</v>
      </c>
      <c r="G86" s="75" t="s">
        <v>124</v>
      </c>
      <c r="H86" s="84">
        <v>3</v>
      </c>
      <c r="I86" s="75" t="s">
        <v>879</v>
      </c>
      <c r="J86" s="75" t="s">
        <v>335</v>
      </c>
      <c r="K86" s="75" t="s">
        <v>210</v>
      </c>
      <c r="L86" s="75" t="s">
        <v>133</v>
      </c>
      <c r="M86" s="75" t="s">
        <v>210</v>
      </c>
      <c r="N86" s="75" t="s">
        <v>137</v>
      </c>
      <c r="O86" s="84">
        <v>2016</v>
      </c>
      <c r="P86" s="84">
        <v>2019</v>
      </c>
      <c r="Q86" s="85">
        <v>92.977457735827699</v>
      </c>
      <c r="R86" s="85" t="s">
        <v>214</v>
      </c>
      <c r="S86" s="85">
        <v>2.2986347658976425</v>
      </c>
      <c r="T86" s="85">
        <v>10.479593428372802</v>
      </c>
      <c r="U86" s="85">
        <v>3.626604323213094</v>
      </c>
      <c r="V86" s="85">
        <v>3.3235595009846324</v>
      </c>
      <c r="W86" s="85">
        <v>0.2347978678204817</v>
      </c>
      <c r="X86" s="85">
        <v>0</v>
      </c>
      <c r="Y86" s="85">
        <v>71.413979876099503</v>
      </c>
      <c r="Z86" s="75" t="s">
        <v>276</v>
      </c>
      <c r="AA86" s="75" t="s">
        <v>870</v>
      </c>
      <c r="AB86" s="75" t="s">
        <v>875</v>
      </c>
      <c r="AF86" s="86">
        <v>2.5374325424694417</v>
      </c>
      <c r="AG86" s="86">
        <v>11.568284701644572</v>
      </c>
      <c r="AH86" s="86">
        <v>4.003360588165334</v>
      </c>
      <c r="AI86" s="86">
        <v>3.6688334135321425</v>
      </c>
      <c r="AJ86" s="86">
        <v>0.25919026352038516</v>
      </c>
      <c r="AK86" s="86">
        <v>0</v>
      </c>
      <c r="AL86" s="86">
        <v>78.832948675997642</v>
      </c>
      <c r="AM86" s="86">
        <v>19.499668966862433</v>
      </c>
      <c r="AN86" s="86">
        <v>98.332617642860072</v>
      </c>
    </row>
    <row r="87" spans="2:40" ht="14.45" customHeight="1" x14ac:dyDescent="0.45">
      <c r="B87" s="75" t="s">
        <v>13</v>
      </c>
      <c r="C87" s="75" t="s">
        <v>37</v>
      </c>
      <c r="D87" s="75" t="s">
        <v>37</v>
      </c>
      <c r="E87" s="75" t="s">
        <v>814</v>
      </c>
      <c r="F87" s="75" t="s">
        <v>873</v>
      </c>
      <c r="G87" s="75" t="s">
        <v>124</v>
      </c>
      <c r="H87" s="84">
        <v>1</v>
      </c>
      <c r="I87" s="75" t="s">
        <v>874</v>
      </c>
      <c r="J87" s="75" t="s">
        <v>335</v>
      </c>
      <c r="K87" s="75" t="s">
        <v>210</v>
      </c>
      <c r="L87" s="75" t="s">
        <v>133</v>
      </c>
      <c r="M87" s="75" t="s">
        <v>210</v>
      </c>
      <c r="N87" s="75" t="s">
        <v>144</v>
      </c>
      <c r="O87" s="84">
        <v>2014</v>
      </c>
      <c r="P87" s="84">
        <v>2016</v>
      </c>
      <c r="Q87" s="85">
        <v>109.50322711673152</v>
      </c>
      <c r="R87" s="85" t="s">
        <v>214</v>
      </c>
      <c r="S87" s="85">
        <v>22.600478033982039</v>
      </c>
      <c r="T87" s="85">
        <v>5.9081769221212443</v>
      </c>
      <c r="U87" s="85">
        <v>0</v>
      </c>
      <c r="V87" s="85">
        <v>0</v>
      </c>
      <c r="W87" s="85">
        <v>0</v>
      </c>
      <c r="X87" s="85">
        <v>0</v>
      </c>
      <c r="Y87" s="85">
        <v>0</v>
      </c>
      <c r="Z87" s="75" t="s">
        <v>276</v>
      </c>
      <c r="AA87" s="75" t="s">
        <v>870</v>
      </c>
      <c r="AB87" s="75" t="s">
        <v>875</v>
      </c>
      <c r="AF87" s="86">
        <v>24.94836904478694</v>
      </c>
      <c r="AG87" s="86">
        <v>6.5219584299652764</v>
      </c>
      <c r="AH87" s="86">
        <v>0</v>
      </c>
      <c r="AI87" s="86">
        <v>0</v>
      </c>
      <c r="AJ87" s="86">
        <v>0</v>
      </c>
      <c r="AK87" s="86">
        <v>0</v>
      </c>
      <c r="AL87" s="86">
        <v>0</v>
      </c>
      <c r="AM87" s="86">
        <v>6.5219584299652764</v>
      </c>
      <c r="AN87" s="86">
        <v>6.5219584299652764</v>
      </c>
    </row>
    <row r="88" spans="2:40" ht="14.45" customHeight="1" x14ac:dyDescent="0.45">
      <c r="B88" s="75" t="s">
        <v>13</v>
      </c>
      <c r="C88" s="75" t="s">
        <v>37</v>
      </c>
      <c r="D88" s="75" t="s">
        <v>37</v>
      </c>
      <c r="E88" s="75" t="s">
        <v>883</v>
      </c>
      <c r="F88" s="75" t="s">
        <v>25</v>
      </c>
      <c r="G88" s="75" t="s">
        <v>141</v>
      </c>
      <c r="H88" s="84">
        <v>14</v>
      </c>
      <c r="I88" s="75" t="s">
        <v>903</v>
      </c>
      <c r="J88" s="75" t="s">
        <v>25</v>
      </c>
      <c r="K88" s="75" t="s">
        <v>210</v>
      </c>
      <c r="L88" s="75" t="s">
        <v>133</v>
      </c>
      <c r="M88" s="75" t="s">
        <v>210</v>
      </c>
      <c r="N88" s="75" t="s">
        <v>211</v>
      </c>
      <c r="O88" s="84" t="s">
        <v>212</v>
      </c>
      <c r="P88" s="84" t="s">
        <v>904</v>
      </c>
      <c r="Q88" s="85">
        <v>424.4</v>
      </c>
      <c r="R88" s="85" t="s">
        <v>214</v>
      </c>
      <c r="S88" s="85">
        <v>3.9</v>
      </c>
      <c r="T88" s="85">
        <v>1.2</v>
      </c>
      <c r="U88" s="85">
        <v>17</v>
      </c>
      <c r="V88" s="85">
        <v>33.4</v>
      </c>
      <c r="W88" s="85">
        <v>11.9</v>
      </c>
      <c r="X88" s="85">
        <v>0.3</v>
      </c>
      <c r="Y88" s="85">
        <v>190.3</v>
      </c>
      <c r="Z88" s="75" t="s">
        <v>276</v>
      </c>
      <c r="AA88" s="75" t="s">
        <v>70</v>
      </c>
      <c r="AB88" s="75" t="s">
        <v>886</v>
      </c>
      <c r="AC88" s="75" t="s">
        <v>887</v>
      </c>
      <c r="AF88" s="86">
        <v>3.9</v>
      </c>
      <c r="AG88" s="86">
        <v>1.2</v>
      </c>
      <c r="AH88" s="86">
        <v>17</v>
      </c>
      <c r="AI88" s="86">
        <v>33.4</v>
      </c>
      <c r="AJ88" s="86">
        <v>11.9</v>
      </c>
      <c r="AK88" s="86">
        <v>0.3</v>
      </c>
      <c r="AL88" s="86">
        <v>190.3</v>
      </c>
      <c r="AM88" s="86">
        <v>63.79999999999999</v>
      </c>
      <c r="AN88" s="86">
        <v>254.1</v>
      </c>
    </row>
    <row r="89" spans="2:40" ht="14.45" customHeight="1" x14ac:dyDescent="0.45">
      <c r="B89" s="75" t="s">
        <v>13</v>
      </c>
      <c r="C89" s="75" t="s">
        <v>37</v>
      </c>
      <c r="D89" s="75" t="s">
        <v>37</v>
      </c>
      <c r="E89" s="75" t="s">
        <v>883</v>
      </c>
      <c r="F89" s="75" t="s">
        <v>891</v>
      </c>
      <c r="G89" s="75" t="s">
        <v>141</v>
      </c>
      <c r="H89" s="84">
        <v>5</v>
      </c>
      <c r="I89" s="75" t="s">
        <v>892</v>
      </c>
      <c r="J89" s="75" t="s">
        <v>25</v>
      </c>
      <c r="K89" s="75" t="s">
        <v>210</v>
      </c>
      <c r="L89" s="75" t="s">
        <v>133</v>
      </c>
      <c r="M89" s="75" t="s">
        <v>210</v>
      </c>
      <c r="N89" s="75" t="s">
        <v>144</v>
      </c>
      <c r="O89" s="84" t="s">
        <v>212</v>
      </c>
      <c r="P89" s="84" t="s">
        <v>893</v>
      </c>
      <c r="Q89" s="85">
        <v>901.7</v>
      </c>
      <c r="R89" s="85" t="s">
        <v>214</v>
      </c>
      <c r="S89" s="85">
        <v>134</v>
      </c>
      <c r="T89" s="85">
        <v>100.9</v>
      </c>
      <c r="U89" s="85">
        <v>12.8</v>
      </c>
      <c r="V89" s="85">
        <v>2.2999999999999998</v>
      </c>
      <c r="W89" s="85">
        <v>4.9000000000000004</v>
      </c>
      <c r="X89" s="85">
        <v>0.7</v>
      </c>
      <c r="Y89" s="85">
        <v>0</v>
      </c>
      <c r="Z89" s="75" t="s">
        <v>276</v>
      </c>
      <c r="AA89" s="75" t="s">
        <v>70</v>
      </c>
      <c r="AB89" s="75" t="s">
        <v>886</v>
      </c>
      <c r="AC89" s="75" t="s">
        <v>887</v>
      </c>
      <c r="AD89" s="75" t="s">
        <v>133</v>
      </c>
      <c r="AF89" s="86">
        <v>134</v>
      </c>
      <c r="AG89" s="86">
        <v>100.9</v>
      </c>
      <c r="AH89" s="86">
        <v>12.8</v>
      </c>
      <c r="AI89" s="86">
        <v>2.2999999999999998</v>
      </c>
      <c r="AJ89" s="86">
        <v>4.9000000000000004</v>
      </c>
      <c r="AK89" s="86">
        <v>0.7</v>
      </c>
      <c r="AL89" s="86">
        <v>0</v>
      </c>
      <c r="AM89" s="86">
        <v>121.60000000000001</v>
      </c>
      <c r="AN89" s="86">
        <v>121.60000000000001</v>
      </c>
    </row>
    <row r="90" spans="2:40" ht="14.45" customHeight="1" x14ac:dyDescent="0.45">
      <c r="B90" s="75" t="s">
        <v>13</v>
      </c>
      <c r="C90" s="75" t="s">
        <v>37</v>
      </c>
      <c r="D90" s="75" t="s">
        <v>37</v>
      </c>
      <c r="E90" s="75" t="s">
        <v>883</v>
      </c>
      <c r="F90" s="75" t="s">
        <v>894</v>
      </c>
      <c r="G90" s="75" t="s">
        <v>141</v>
      </c>
      <c r="H90" s="84">
        <v>6</v>
      </c>
      <c r="I90" s="75" t="s">
        <v>895</v>
      </c>
      <c r="J90" s="75" t="s">
        <v>242</v>
      </c>
      <c r="K90" s="75" t="s">
        <v>210</v>
      </c>
      <c r="L90" s="75" t="s">
        <v>133</v>
      </c>
      <c r="M90" s="75" t="s">
        <v>210</v>
      </c>
      <c r="N90" s="75" t="s">
        <v>144</v>
      </c>
      <c r="O90" s="84" t="s">
        <v>212</v>
      </c>
      <c r="P90" s="84" t="s">
        <v>896</v>
      </c>
      <c r="Q90" s="85">
        <v>287.10000000000002</v>
      </c>
      <c r="R90" s="85" t="s">
        <v>214</v>
      </c>
      <c r="S90" s="85">
        <v>3</v>
      </c>
      <c r="T90" s="85">
        <v>84.3</v>
      </c>
      <c r="U90" s="85">
        <v>91.2</v>
      </c>
      <c r="V90" s="85">
        <v>84.2</v>
      </c>
      <c r="W90" s="85">
        <v>0.5</v>
      </c>
      <c r="X90" s="85">
        <v>0</v>
      </c>
      <c r="Y90" s="85">
        <v>0</v>
      </c>
      <c r="Z90" s="75" t="s">
        <v>276</v>
      </c>
      <c r="AA90" s="75" t="s">
        <v>70</v>
      </c>
      <c r="AB90" s="75" t="s">
        <v>886</v>
      </c>
      <c r="AC90" s="75" t="s">
        <v>887</v>
      </c>
      <c r="AF90" s="86">
        <v>3</v>
      </c>
      <c r="AG90" s="86">
        <v>84.3</v>
      </c>
      <c r="AH90" s="86">
        <v>91.2</v>
      </c>
      <c r="AI90" s="86">
        <v>84.2</v>
      </c>
      <c r="AJ90" s="86">
        <v>0.5</v>
      </c>
      <c r="AK90" s="86">
        <v>0</v>
      </c>
      <c r="AL90" s="86">
        <v>0</v>
      </c>
      <c r="AM90" s="86">
        <v>260.2</v>
      </c>
      <c r="AN90" s="86">
        <v>260.2</v>
      </c>
    </row>
    <row r="91" spans="2:40" ht="14.45" customHeight="1" x14ac:dyDescent="0.45">
      <c r="B91" s="75" t="s">
        <v>13</v>
      </c>
      <c r="C91" s="75" t="s">
        <v>37</v>
      </c>
      <c r="D91" s="75" t="s">
        <v>37</v>
      </c>
      <c r="E91" s="75" t="s">
        <v>883</v>
      </c>
      <c r="F91" s="75" t="s">
        <v>908</v>
      </c>
      <c r="G91" s="75" t="s">
        <v>141</v>
      </c>
      <c r="H91" s="84">
        <v>87</v>
      </c>
      <c r="I91" s="75" t="s">
        <v>884</v>
      </c>
      <c r="J91" s="75" t="s">
        <v>209</v>
      </c>
      <c r="K91" s="75" t="s">
        <v>210</v>
      </c>
      <c r="L91" s="75" t="s">
        <v>133</v>
      </c>
      <c r="M91" s="75" t="s">
        <v>210</v>
      </c>
      <c r="N91" s="75" t="s">
        <v>211</v>
      </c>
      <c r="O91" s="84" t="s">
        <v>212</v>
      </c>
      <c r="P91" s="84" t="s">
        <v>909</v>
      </c>
      <c r="Q91" s="85">
        <v>432</v>
      </c>
      <c r="R91" s="85" t="s">
        <v>214</v>
      </c>
      <c r="S91" s="85">
        <v>19.3</v>
      </c>
      <c r="T91" s="85">
        <v>21.7</v>
      </c>
      <c r="U91" s="85">
        <v>7</v>
      </c>
      <c r="V91" s="85">
        <v>0.5</v>
      </c>
      <c r="W91" s="85">
        <v>0</v>
      </c>
      <c r="X91" s="85">
        <v>0</v>
      </c>
      <c r="Y91" s="85">
        <v>0</v>
      </c>
      <c r="Z91" s="75" t="s">
        <v>276</v>
      </c>
      <c r="AA91" s="75" t="s">
        <v>70</v>
      </c>
      <c r="AB91" s="75" t="s">
        <v>886</v>
      </c>
      <c r="AC91" s="75" t="s">
        <v>887</v>
      </c>
      <c r="AF91" s="86">
        <v>19.3</v>
      </c>
      <c r="AG91" s="86">
        <v>21.7</v>
      </c>
      <c r="AH91" s="86">
        <v>7</v>
      </c>
      <c r="AI91" s="86">
        <v>0.5</v>
      </c>
      <c r="AJ91" s="86">
        <v>0</v>
      </c>
      <c r="AK91" s="86">
        <v>0</v>
      </c>
      <c r="AL91" s="86">
        <v>0</v>
      </c>
      <c r="AM91" s="86">
        <v>29.2</v>
      </c>
      <c r="AN91" s="86">
        <v>29.2</v>
      </c>
    </row>
    <row r="92" spans="2:40" ht="14.45" customHeight="1" x14ac:dyDescent="0.45">
      <c r="B92" s="75" t="s">
        <v>13</v>
      </c>
      <c r="C92" s="75" t="s">
        <v>37</v>
      </c>
      <c r="D92" s="75" t="s">
        <v>37</v>
      </c>
      <c r="E92" s="75" t="s">
        <v>883</v>
      </c>
      <c r="F92" s="75" t="s">
        <v>1118</v>
      </c>
      <c r="G92" s="75" t="s">
        <v>141</v>
      </c>
      <c r="H92" s="84">
        <v>235</v>
      </c>
      <c r="I92" s="75" t="s">
        <v>1119</v>
      </c>
      <c r="J92" s="75" t="s">
        <v>209</v>
      </c>
      <c r="K92" s="75" t="s">
        <v>210</v>
      </c>
      <c r="L92" s="75" t="s">
        <v>133</v>
      </c>
      <c r="M92" s="75" t="s">
        <v>210</v>
      </c>
      <c r="N92" s="75" t="s">
        <v>211</v>
      </c>
      <c r="O92" s="84" t="s">
        <v>212</v>
      </c>
      <c r="P92" s="84" t="s">
        <v>899</v>
      </c>
      <c r="Q92" s="85">
        <v>2268.9</v>
      </c>
      <c r="R92" s="85" t="s">
        <v>214</v>
      </c>
      <c r="S92" s="85">
        <v>145.80000000000001</v>
      </c>
      <c r="T92" s="85">
        <v>158.5</v>
      </c>
      <c r="U92" s="85">
        <v>175.4</v>
      </c>
      <c r="V92" s="85">
        <v>134</v>
      </c>
      <c r="W92" s="85">
        <v>158.30000000000001</v>
      </c>
      <c r="X92" s="85">
        <v>144.1</v>
      </c>
      <c r="Y92" s="85">
        <v>446.1</v>
      </c>
      <c r="Z92" s="75" t="s">
        <v>276</v>
      </c>
      <c r="AA92" s="75" t="s">
        <v>70</v>
      </c>
      <c r="AB92" s="75" t="s">
        <v>886</v>
      </c>
      <c r="AC92" s="75" t="s">
        <v>887</v>
      </c>
      <c r="AF92" s="86">
        <v>145.80000000000001</v>
      </c>
      <c r="AG92" s="86">
        <v>158.5</v>
      </c>
      <c r="AH92" s="86">
        <v>175.4</v>
      </c>
      <c r="AI92" s="86">
        <v>134</v>
      </c>
      <c r="AJ92" s="86">
        <v>158.30000000000001</v>
      </c>
      <c r="AK92" s="86">
        <v>144.1</v>
      </c>
      <c r="AL92" s="86">
        <v>446.1</v>
      </c>
      <c r="AM92" s="86">
        <v>770.30000000000007</v>
      </c>
      <c r="AN92" s="86">
        <v>1216.4000000000001</v>
      </c>
    </row>
    <row r="93" spans="2:40" ht="14.45" customHeight="1" x14ac:dyDescent="0.45">
      <c r="B93" s="75" t="s">
        <v>13</v>
      </c>
      <c r="C93" s="75" t="s">
        <v>37</v>
      </c>
      <c r="D93" s="75" t="s">
        <v>37</v>
      </c>
      <c r="E93" s="75" t="s">
        <v>883</v>
      </c>
      <c r="F93" s="75" t="s">
        <v>912</v>
      </c>
      <c r="G93" s="75" t="s">
        <v>141</v>
      </c>
      <c r="H93" s="84">
        <v>106</v>
      </c>
      <c r="I93" s="75" t="s">
        <v>884</v>
      </c>
      <c r="J93" s="75" t="s">
        <v>209</v>
      </c>
      <c r="K93" s="75" t="s">
        <v>210</v>
      </c>
      <c r="L93" s="75" t="s">
        <v>133</v>
      </c>
      <c r="M93" s="75" t="s">
        <v>210</v>
      </c>
      <c r="N93" s="75" t="s">
        <v>211</v>
      </c>
      <c r="O93" s="84" t="s">
        <v>212</v>
      </c>
      <c r="P93" s="84" t="s">
        <v>911</v>
      </c>
      <c r="Q93" s="85">
        <v>1435</v>
      </c>
      <c r="R93" s="85" t="s">
        <v>214</v>
      </c>
      <c r="S93" s="85">
        <v>75.2</v>
      </c>
      <c r="T93" s="85">
        <v>94.4</v>
      </c>
      <c r="U93" s="85">
        <v>91.6</v>
      </c>
      <c r="V93" s="85">
        <v>56.3</v>
      </c>
      <c r="W93" s="85">
        <v>54.7</v>
      </c>
      <c r="X93" s="85">
        <v>83.1</v>
      </c>
      <c r="Y93" s="85">
        <v>222.4</v>
      </c>
      <c r="Z93" s="75" t="s">
        <v>276</v>
      </c>
      <c r="AA93" s="75" t="s">
        <v>70</v>
      </c>
      <c r="AB93" s="75" t="s">
        <v>886</v>
      </c>
      <c r="AC93" s="75" t="s">
        <v>887</v>
      </c>
      <c r="AF93" s="86">
        <v>75.2</v>
      </c>
      <c r="AG93" s="86">
        <v>94.4</v>
      </c>
      <c r="AH93" s="86">
        <v>91.6</v>
      </c>
      <c r="AI93" s="86">
        <v>56.3</v>
      </c>
      <c r="AJ93" s="86">
        <v>54.7</v>
      </c>
      <c r="AK93" s="86">
        <v>83.1</v>
      </c>
      <c r="AL93" s="86">
        <v>222.4</v>
      </c>
      <c r="AM93" s="86">
        <v>380.1</v>
      </c>
      <c r="AN93" s="86">
        <v>602.5</v>
      </c>
    </row>
    <row r="94" spans="2:40" ht="14.45" customHeight="1" x14ac:dyDescent="0.45">
      <c r="B94" s="75" t="s">
        <v>13</v>
      </c>
      <c r="C94" s="75" t="s">
        <v>37</v>
      </c>
      <c r="D94" s="75" t="s">
        <v>37</v>
      </c>
      <c r="E94" s="75" t="s">
        <v>883</v>
      </c>
      <c r="F94" s="75" t="s">
        <v>910</v>
      </c>
      <c r="G94" s="75" t="s">
        <v>141</v>
      </c>
      <c r="H94" s="84">
        <v>94</v>
      </c>
      <c r="I94" s="75" t="s">
        <v>884</v>
      </c>
      <c r="J94" s="75" t="s">
        <v>209</v>
      </c>
      <c r="K94" s="75" t="s">
        <v>210</v>
      </c>
      <c r="L94" s="75" t="s">
        <v>133</v>
      </c>
      <c r="M94" s="75" t="s">
        <v>210</v>
      </c>
      <c r="N94" s="75" t="s">
        <v>211</v>
      </c>
      <c r="O94" s="84" t="s">
        <v>212</v>
      </c>
      <c r="P94" s="84" t="s">
        <v>911</v>
      </c>
      <c r="Q94" s="85">
        <v>405</v>
      </c>
      <c r="R94" s="85" t="s">
        <v>214</v>
      </c>
      <c r="S94" s="85">
        <v>7.6</v>
      </c>
      <c r="T94" s="85">
        <v>25.4</v>
      </c>
      <c r="U94" s="85">
        <v>40.700000000000003</v>
      </c>
      <c r="V94" s="85">
        <v>55.7</v>
      </c>
      <c r="W94" s="85">
        <v>50.5</v>
      </c>
      <c r="X94" s="85">
        <v>31.3</v>
      </c>
      <c r="Y94" s="85">
        <v>115.9</v>
      </c>
      <c r="Z94" s="75" t="s">
        <v>276</v>
      </c>
      <c r="AA94" s="75" t="s">
        <v>70</v>
      </c>
      <c r="AB94" s="75" t="s">
        <v>886</v>
      </c>
      <c r="AC94" s="75" t="s">
        <v>887</v>
      </c>
      <c r="AF94" s="86">
        <v>7.6</v>
      </c>
      <c r="AG94" s="86">
        <v>25.4</v>
      </c>
      <c r="AH94" s="86">
        <v>40.700000000000003</v>
      </c>
      <c r="AI94" s="86">
        <v>55.7</v>
      </c>
      <c r="AJ94" s="86">
        <v>50.5</v>
      </c>
      <c r="AK94" s="86">
        <v>31.3</v>
      </c>
      <c r="AL94" s="86">
        <v>115.9</v>
      </c>
      <c r="AM94" s="86">
        <v>203.60000000000002</v>
      </c>
      <c r="AN94" s="86">
        <v>319.5</v>
      </c>
    </row>
    <row r="95" spans="2:40" ht="14.45" customHeight="1" x14ac:dyDescent="0.45">
      <c r="B95" s="75" t="s">
        <v>13</v>
      </c>
      <c r="C95" s="75" t="s">
        <v>37</v>
      </c>
      <c r="D95" s="75" t="s">
        <v>37</v>
      </c>
      <c r="E95" s="75" t="s">
        <v>883</v>
      </c>
      <c r="F95" s="75" t="s">
        <v>905</v>
      </c>
      <c r="G95" s="75" t="s">
        <v>141</v>
      </c>
      <c r="H95" s="84">
        <v>13</v>
      </c>
      <c r="I95" s="75" t="s">
        <v>906</v>
      </c>
      <c r="J95" s="75" t="s">
        <v>209</v>
      </c>
      <c r="K95" s="75" t="s">
        <v>210</v>
      </c>
      <c r="L95" s="75" t="s">
        <v>133</v>
      </c>
      <c r="M95" s="75" t="s">
        <v>210</v>
      </c>
      <c r="N95" s="75" t="s">
        <v>211</v>
      </c>
      <c r="O95" s="84" t="s">
        <v>212</v>
      </c>
      <c r="P95" s="84" t="s">
        <v>907</v>
      </c>
      <c r="Q95" s="85">
        <v>286.89999999999998</v>
      </c>
      <c r="R95" s="85" t="s">
        <v>214</v>
      </c>
      <c r="S95" s="85">
        <v>24.4</v>
      </c>
      <c r="T95" s="85">
        <v>10.4</v>
      </c>
      <c r="U95" s="85">
        <v>70.599999999999994</v>
      </c>
      <c r="V95" s="85">
        <v>83</v>
      </c>
      <c r="W95" s="85">
        <v>27.9</v>
      </c>
      <c r="X95" s="85">
        <v>0.8</v>
      </c>
      <c r="Y95" s="85">
        <v>35.1</v>
      </c>
      <c r="Z95" s="75" t="s">
        <v>276</v>
      </c>
      <c r="AA95" s="75" t="s">
        <v>70</v>
      </c>
      <c r="AB95" s="75" t="s">
        <v>886</v>
      </c>
      <c r="AC95" s="75" t="s">
        <v>887</v>
      </c>
      <c r="AF95" s="86">
        <v>24.4</v>
      </c>
      <c r="AG95" s="86">
        <v>10.4</v>
      </c>
      <c r="AH95" s="86">
        <v>70.599999999999994</v>
      </c>
      <c r="AI95" s="86">
        <v>83</v>
      </c>
      <c r="AJ95" s="86">
        <v>27.9</v>
      </c>
      <c r="AK95" s="86">
        <v>0.8</v>
      </c>
      <c r="AL95" s="86">
        <v>35.1</v>
      </c>
      <c r="AM95" s="86">
        <v>192.70000000000002</v>
      </c>
      <c r="AN95" s="86">
        <v>227.8</v>
      </c>
    </row>
    <row r="96" spans="2:40" ht="14.45" customHeight="1" x14ac:dyDescent="0.45">
      <c r="B96" s="75" t="s">
        <v>13</v>
      </c>
      <c r="C96" s="75" t="s">
        <v>37</v>
      </c>
      <c r="D96" s="75" t="s">
        <v>37</v>
      </c>
      <c r="E96" s="75" t="s">
        <v>883</v>
      </c>
      <c r="F96" s="75" t="s">
        <v>888</v>
      </c>
      <c r="G96" s="75" t="s">
        <v>141</v>
      </c>
      <c r="H96" s="84">
        <v>7</v>
      </c>
      <c r="I96" s="75" t="s">
        <v>889</v>
      </c>
      <c r="J96" s="75" t="s">
        <v>242</v>
      </c>
      <c r="K96" s="75" t="s">
        <v>210</v>
      </c>
      <c r="L96" s="75" t="s">
        <v>133</v>
      </c>
      <c r="M96" s="75" t="s">
        <v>210</v>
      </c>
      <c r="N96" s="75" t="s">
        <v>211</v>
      </c>
      <c r="O96" s="84" t="s">
        <v>212</v>
      </c>
      <c r="P96" s="84" t="s">
        <v>890</v>
      </c>
      <c r="Q96" s="85">
        <v>159.1</v>
      </c>
      <c r="R96" s="85" t="s">
        <v>214</v>
      </c>
      <c r="S96" s="85">
        <v>7.1</v>
      </c>
      <c r="T96" s="85">
        <v>0</v>
      </c>
      <c r="U96" s="85">
        <v>0</v>
      </c>
      <c r="V96" s="85">
        <v>0</v>
      </c>
      <c r="W96" s="85">
        <v>0</v>
      </c>
      <c r="X96" s="85">
        <v>2.2000000000000002</v>
      </c>
      <c r="Y96" s="85">
        <v>66.400000000000006</v>
      </c>
      <c r="Z96" s="75" t="s">
        <v>276</v>
      </c>
      <c r="AA96" s="75" t="s">
        <v>70</v>
      </c>
      <c r="AB96" s="75" t="s">
        <v>886</v>
      </c>
      <c r="AC96" s="75" t="s">
        <v>887</v>
      </c>
      <c r="AF96" s="86">
        <v>7.1</v>
      </c>
      <c r="AG96" s="86">
        <v>0</v>
      </c>
      <c r="AH96" s="86">
        <v>0</v>
      </c>
      <c r="AI96" s="86">
        <v>0</v>
      </c>
      <c r="AJ96" s="86">
        <v>0</v>
      </c>
      <c r="AK96" s="86">
        <v>2.2000000000000002</v>
      </c>
      <c r="AL96" s="86">
        <v>66.400000000000006</v>
      </c>
      <c r="AM96" s="86">
        <v>2.2000000000000002</v>
      </c>
      <c r="AN96" s="86">
        <v>68.600000000000009</v>
      </c>
    </row>
    <row r="97" spans="2:40" ht="14.45" customHeight="1" x14ac:dyDescent="0.45">
      <c r="B97" s="75" t="s">
        <v>13</v>
      </c>
      <c r="C97" s="75" t="s">
        <v>37</v>
      </c>
      <c r="D97" s="75" t="s">
        <v>37</v>
      </c>
      <c r="E97" s="75" t="s">
        <v>883</v>
      </c>
      <c r="F97" s="75" t="s">
        <v>959</v>
      </c>
      <c r="G97" s="75" t="s">
        <v>141</v>
      </c>
      <c r="H97" s="84">
        <v>596</v>
      </c>
      <c r="I97" s="75" t="s">
        <v>1091</v>
      </c>
      <c r="J97" s="75" t="s">
        <v>209</v>
      </c>
      <c r="K97" s="75" t="s">
        <v>210</v>
      </c>
      <c r="L97" s="75" t="s">
        <v>133</v>
      </c>
      <c r="M97" s="75" t="s">
        <v>210</v>
      </c>
      <c r="N97" s="75" t="s">
        <v>211</v>
      </c>
      <c r="O97" s="84" t="s">
        <v>212</v>
      </c>
      <c r="P97" s="84" t="s">
        <v>899</v>
      </c>
      <c r="Q97" s="85">
        <v>8624.1</v>
      </c>
      <c r="R97" s="85" t="s">
        <v>214</v>
      </c>
      <c r="S97" s="85">
        <v>206.3</v>
      </c>
      <c r="T97" s="85">
        <v>447.2</v>
      </c>
      <c r="U97" s="85">
        <v>628.6</v>
      </c>
      <c r="V97" s="85">
        <v>695.9</v>
      </c>
      <c r="W97" s="85">
        <v>604.6</v>
      </c>
      <c r="X97" s="85">
        <v>433.4</v>
      </c>
      <c r="Y97" s="85">
        <v>1408.6</v>
      </c>
      <c r="Z97" s="75" t="s">
        <v>276</v>
      </c>
      <c r="AA97" s="75" t="s">
        <v>70</v>
      </c>
      <c r="AB97" s="75" t="s">
        <v>886</v>
      </c>
      <c r="AC97" s="75" t="s">
        <v>887</v>
      </c>
      <c r="AF97" s="86">
        <v>206.3</v>
      </c>
      <c r="AG97" s="86">
        <v>447.2</v>
      </c>
      <c r="AH97" s="86">
        <v>628.6</v>
      </c>
      <c r="AI97" s="86">
        <v>695.9</v>
      </c>
      <c r="AJ97" s="86">
        <v>604.6</v>
      </c>
      <c r="AK97" s="86">
        <v>433.4</v>
      </c>
      <c r="AL97" s="86">
        <v>1408.6</v>
      </c>
      <c r="AM97" s="86">
        <v>2809.7</v>
      </c>
      <c r="AN97" s="86">
        <v>4218.2999999999993</v>
      </c>
    </row>
    <row r="98" spans="2:40" ht="14.45" customHeight="1" x14ac:dyDescent="0.45">
      <c r="B98" s="75" t="s">
        <v>13</v>
      </c>
      <c r="C98" s="75" t="s">
        <v>37</v>
      </c>
      <c r="D98" s="75" t="s">
        <v>37</v>
      </c>
      <c r="E98" s="75" t="s">
        <v>883</v>
      </c>
      <c r="F98" s="75" t="s">
        <v>1120</v>
      </c>
      <c r="G98" s="75" t="s">
        <v>141</v>
      </c>
      <c r="H98" s="84">
        <v>114</v>
      </c>
      <c r="I98" s="75" t="s">
        <v>884</v>
      </c>
      <c r="J98" s="75" t="s">
        <v>165</v>
      </c>
      <c r="K98" s="75" t="s">
        <v>210</v>
      </c>
      <c r="L98" s="75" t="s">
        <v>133</v>
      </c>
      <c r="M98" s="75" t="s">
        <v>210</v>
      </c>
      <c r="N98" s="75" t="s">
        <v>211</v>
      </c>
      <c r="O98" s="84" t="s">
        <v>212</v>
      </c>
      <c r="P98" s="84" t="s">
        <v>890</v>
      </c>
      <c r="Q98" s="85">
        <v>1056.5</v>
      </c>
      <c r="R98" s="85" t="s">
        <v>214</v>
      </c>
      <c r="S98" s="85">
        <v>33.4</v>
      </c>
      <c r="T98" s="85">
        <v>95.6</v>
      </c>
      <c r="U98" s="85">
        <v>145.6</v>
      </c>
      <c r="V98" s="85">
        <v>80.3</v>
      </c>
      <c r="W98" s="85">
        <v>58.8</v>
      </c>
      <c r="X98" s="85">
        <v>39.799999999999997</v>
      </c>
      <c r="Y98" s="85">
        <v>118.1</v>
      </c>
      <c r="Z98" s="75" t="s">
        <v>276</v>
      </c>
      <c r="AA98" s="75" t="s">
        <v>70</v>
      </c>
      <c r="AB98" s="75" t="s">
        <v>886</v>
      </c>
      <c r="AC98" s="75" t="s">
        <v>887</v>
      </c>
      <c r="AF98" s="86">
        <v>33.4</v>
      </c>
      <c r="AG98" s="86">
        <v>95.6</v>
      </c>
      <c r="AH98" s="86">
        <v>145.6</v>
      </c>
      <c r="AI98" s="86">
        <v>80.3</v>
      </c>
      <c r="AJ98" s="86">
        <v>58.8</v>
      </c>
      <c r="AK98" s="86">
        <v>39.799999999999997</v>
      </c>
      <c r="AL98" s="86">
        <v>118.1</v>
      </c>
      <c r="AM98" s="86">
        <v>420.1</v>
      </c>
      <c r="AN98" s="86">
        <v>538.20000000000005</v>
      </c>
    </row>
    <row r="99" spans="2:40" ht="14.45" customHeight="1" x14ac:dyDescent="0.45">
      <c r="B99" s="75" t="s">
        <v>13</v>
      </c>
      <c r="C99" s="75" t="s">
        <v>37</v>
      </c>
      <c r="D99" s="75" t="s">
        <v>37</v>
      </c>
      <c r="E99" s="75" t="s">
        <v>883</v>
      </c>
      <c r="F99" s="75" t="s">
        <v>172</v>
      </c>
      <c r="G99" s="75" t="s">
        <v>141</v>
      </c>
      <c r="H99" s="84">
        <v>69</v>
      </c>
      <c r="I99" s="75" t="s">
        <v>884</v>
      </c>
      <c r="J99" s="75" t="s">
        <v>172</v>
      </c>
      <c r="K99" s="75" t="s">
        <v>210</v>
      </c>
      <c r="L99" s="75" t="s">
        <v>133</v>
      </c>
      <c r="M99" s="75" t="s">
        <v>210</v>
      </c>
      <c r="N99" s="75" t="s">
        <v>211</v>
      </c>
      <c r="O99" s="84" t="s">
        <v>212</v>
      </c>
      <c r="P99" s="84" t="s">
        <v>885</v>
      </c>
      <c r="Q99" s="85">
        <v>503.2</v>
      </c>
      <c r="R99" s="85" t="s">
        <v>214</v>
      </c>
      <c r="S99" s="85">
        <v>9.6</v>
      </c>
      <c r="T99" s="85">
        <v>30</v>
      </c>
      <c r="U99" s="85">
        <v>35.1</v>
      </c>
      <c r="V99" s="85">
        <v>36.4</v>
      </c>
      <c r="W99" s="85">
        <v>30.4</v>
      </c>
      <c r="X99" s="85">
        <v>47</v>
      </c>
      <c r="Y99" s="85">
        <v>284.60000000000002</v>
      </c>
      <c r="Z99" s="75" t="s">
        <v>276</v>
      </c>
      <c r="AA99" s="75" t="s">
        <v>70</v>
      </c>
      <c r="AB99" s="75" t="s">
        <v>886</v>
      </c>
      <c r="AC99" s="75" t="s">
        <v>887</v>
      </c>
      <c r="AF99" s="86">
        <v>9.6</v>
      </c>
      <c r="AG99" s="86">
        <v>30</v>
      </c>
      <c r="AH99" s="86">
        <v>35.1</v>
      </c>
      <c r="AI99" s="86">
        <v>36.4</v>
      </c>
      <c r="AJ99" s="86">
        <v>30.4</v>
      </c>
      <c r="AK99" s="86">
        <v>47</v>
      </c>
      <c r="AL99" s="86">
        <v>284.60000000000002</v>
      </c>
      <c r="AM99" s="86">
        <v>178.9</v>
      </c>
      <c r="AN99" s="86">
        <v>463.5</v>
      </c>
    </row>
    <row r="100" spans="2:40" ht="14.45" customHeight="1" x14ac:dyDescent="0.45">
      <c r="B100" s="75" t="s">
        <v>13</v>
      </c>
      <c r="C100" s="75" t="s">
        <v>37</v>
      </c>
      <c r="D100" s="75" t="s">
        <v>37</v>
      </c>
      <c r="E100" s="75" t="s">
        <v>814</v>
      </c>
      <c r="F100" s="75" t="s">
        <v>1089</v>
      </c>
      <c r="G100" s="75" t="s">
        <v>141</v>
      </c>
      <c r="H100" s="84">
        <v>0</v>
      </c>
      <c r="I100" s="75" t="s">
        <v>1090</v>
      </c>
      <c r="J100" s="75" t="s">
        <v>335</v>
      </c>
      <c r="K100" s="75" t="s">
        <v>210</v>
      </c>
      <c r="L100" s="75" t="s">
        <v>133</v>
      </c>
      <c r="M100" s="75" t="s">
        <v>210</v>
      </c>
      <c r="N100" s="75" t="s">
        <v>211</v>
      </c>
      <c r="O100" s="84">
        <v>2013</v>
      </c>
      <c r="P100" s="84">
        <v>2021</v>
      </c>
      <c r="Q100" s="85">
        <v>1982.841950613388</v>
      </c>
      <c r="R100" s="85" t="s">
        <v>214</v>
      </c>
      <c r="S100" s="85">
        <v>220.70434436632667</v>
      </c>
      <c r="T100" s="85">
        <v>245.57379086173924</v>
      </c>
      <c r="U100" s="85">
        <v>177.67222282082304</v>
      </c>
      <c r="V100" s="85">
        <v>147.9152723537135</v>
      </c>
      <c r="W100" s="85">
        <v>198.79696989654636</v>
      </c>
      <c r="X100" s="85">
        <v>193.49858042585771</v>
      </c>
      <c r="Y100" s="85">
        <v>134.42481817724826</v>
      </c>
      <c r="Z100" s="75" t="s">
        <v>276</v>
      </c>
      <c r="AA100" s="75" t="s">
        <v>870</v>
      </c>
      <c r="AB100" s="75" t="s">
        <v>875</v>
      </c>
      <c r="AF100" s="86">
        <v>243.63260922002306</v>
      </c>
      <c r="AG100" s="86">
        <v>271.08566256580741</v>
      </c>
      <c r="AH100" s="86">
        <v>196.13001889945031</v>
      </c>
      <c r="AI100" s="86">
        <v>163.28171450586001</v>
      </c>
      <c r="AJ100" s="86">
        <v>219.44934804065213</v>
      </c>
      <c r="AK100" s="86">
        <v>213.60052592020855</v>
      </c>
      <c r="AL100" s="86">
        <v>148.38978041180303</v>
      </c>
      <c r="AM100" s="86">
        <v>1063.5472699319785</v>
      </c>
      <c r="AN100" s="86">
        <v>1211.9370503437815</v>
      </c>
    </row>
    <row r="101" spans="2:40" ht="14.45" customHeight="1" x14ac:dyDescent="0.45">
      <c r="B101" s="75" t="s">
        <v>13</v>
      </c>
      <c r="C101" s="75" t="s">
        <v>37</v>
      </c>
      <c r="D101" s="75" t="s">
        <v>37</v>
      </c>
      <c r="E101" s="75" t="s">
        <v>883</v>
      </c>
      <c r="F101" s="75" t="s">
        <v>1121</v>
      </c>
      <c r="G101" s="75" t="s">
        <v>141</v>
      </c>
      <c r="H101" s="84">
        <v>2</v>
      </c>
      <c r="I101" s="75" t="s">
        <v>1122</v>
      </c>
      <c r="J101" s="75" t="s">
        <v>209</v>
      </c>
      <c r="K101" s="75" t="s">
        <v>210</v>
      </c>
      <c r="L101" s="75" t="s">
        <v>133</v>
      </c>
      <c r="M101" s="75" t="s">
        <v>210</v>
      </c>
      <c r="N101" s="75" t="s">
        <v>211</v>
      </c>
      <c r="O101" s="84" t="s">
        <v>212</v>
      </c>
      <c r="P101" s="84" t="s">
        <v>899</v>
      </c>
      <c r="Q101" s="85">
        <v>2696.5</v>
      </c>
      <c r="R101" s="85" t="s">
        <v>214</v>
      </c>
      <c r="S101" s="85">
        <v>13.6</v>
      </c>
      <c r="T101" s="85">
        <v>20</v>
      </c>
      <c r="U101" s="85">
        <v>30</v>
      </c>
      <c r="V101" s="85">
        <v>150</v>
      </c>
      <c r="W101" s="85">
        <v>241.4</v>
      </c>
      <c r="X101" s="85">
        <v>482.7</v>
      </c>
      <c r="Y101" s="85">
        <v>1739.5</v>
      </c>
      <c r="Z101" s="75" t="s">
        <v>276</v>
      </c>
      <c r="AA101" s="75" t="s">
        <v>70</v>
      </c>
      <c r="AB101" s="75" t="s">
        <v>886</v>
      </c>
      <c r="AC101" s="75" t="s">
        <v>887</v>
      </c>
      <c r="AF101" s="86">
        <v>13.6</v>
      </c>
      <c r="AG101" s="86">
        <v>20</v>
      </c>
      <c r="AH101" s="86">
        <v>30</v>
      </c>
      <c r="AI101" s="86">
        <v>150</v>
      </c>
      <c r="AJ101" s="86">
        <v>241.4</v>
      </c>
      <c r="AK101" s="86">
        <v>482.7</v>
      </c>
      <c r="AL101" s="86">
        <v>1739.5</v>
      </c>
      <c r="AM101" s="86">
        <v>924.09999999999991</v>
      </c>
      <c r="AN101" s="86">
        <v>2663.6</v>
      </c>
    </row>
    <row r="102" spans="2:40" ht="14.45" customHeight="1" x14ac:dyDescent="0.45">
      <c r="B102" s="75" t="s">
        <v>13</v>
      </c>
      <c r="C102" s="75" t="s">
        <v>37</v>
      </c>
      <c r="D102" s="75" t="s">
        <v>37</v>
      </c>
      <c r="E102" s="75" t="s">
        <v>883</v>
      </c>
      <c r="F102" s="75" t="s">
        <v>1123</v>
      </c>
      <c r="G102" s="75" t="s">
        <v>141</v>
      </c>
      <c r="H102" s="84">
        <v>6</v>
      </c>
      <c r="I102" s="75" t="s">
        <v>1124</v>
      </c>
      <c r="J102" s="75" t="s">
        <v>172</v>
      </c>
      <c r="K102" s="75" t="s">
        <v>210</v>
      </c>
      <c r="L102" s="75" t="s">
        <v>133</v>
      </c>
      <c r="M102" s="75" t="s">
        <v>210</v>
      </c>
      <c r="N102" s="75" t="s">
        <v>211</v>
      </c>
      <c r="O102" s="84" t="s">
        <v>212</v>
      </c>
      <c r="P102" s="84" t="s">
        <v>890</v>
      </c>
      <c r="Q102" s="85">
        <v>1001.4</v>
      </c>
      <c r="R102" s="85" t="s">
        <v>214</v>
      </c>
      <c r="S102" s="85">
        <v>25.7</v>
      </c>
      <c r="T102" s="85">
        <v>66.599999999999994</v>
      </c>
      <c r="U102" s="85">
        <v>113.2</v>
      </c>
      <c r="V102" s="85">
        <v>212</v>
      </c>
      <c r="W102" s="85">
        <v>242.3</v>
      </c>
      <c r="X102" s="85">
        <v>175.5</v>
      </c>
      <c r="Y102" s="85">
        <v>99.1</v>
      </c>
      <c r="Z102" s="75" t="s">
        <v>276</v>
      </c>
      <c r="AA102" s="75" t="s">
        <v>70</v>
      </c>
      <c r="AB102" s="75" t="s">
        <v>886</v>
      </c>
      <c r="AC102" s="75" t="s">
        <v>887</v>
      </c>
      <c r="AF102" s="86">
        <v>25.7</v>
      </c>
      <c r="AG102" s="86">
        <v>66.599999999999994</v>
      </c>
      <c r="AH102" s="86">
        <v>113.2</v>
      </c>
      <c r="AI102" s="86">
        <v>212</v>
      </c>
      <c r="AJ102" s="86">
        <v>242.3</v>
      </c>
      <c r="AK102" s="86">
        <v>175.5</v>
      </c>
      <c r="AL102" s="86">
        <v>99.1</v>
      </c>
      <c r="AM102" s="86">
        <v>809.6</v>
      </c>
      <c r="AN102" s="86">
        <v>908.7</v>
      </c>
    </row>
    <row r="103" spans="2:40" ht="14.45" customHeight="1" x14ac:dyDescent="0.45">
      <c r="B103" s="75" t="s">
        <v>13</v>
      </c>
      <c r="C103" s="75" t="s">
        <v>37</v>
      </c>
      <c r="D103" s="75" t="s">
        <v>37</v>
      </c>
      <c r="E103" s="75" t="s">
        <v>814</v>
      </c>
      <c r="F103" s="75" t="s">
        <v>882</v>
      </c>
      <c r="G103" s="75" t="s">
        <v>124</v>
      </c>
      <c r="H103" s="84">
        <v>1</v>
      </c>
      <c r="I103" s="75" t="s">
        <v>881</v>
      </c>
      <c r="J103" s="75" t="s">
        <v>335</v>
      </c>
      <c r="K103" s="75" t="s">
        <v>210</v>
      </c>
      <c r="L103" s="75" t="s">
        <v>133</v>
      </c>
      <c r="M103" s="75" t="s">
        <v>210</v>
      </c>
      <c r="N103" s="75" t="s">
        <v>144</v>
      </c>
      <c r="O103" s="84">
        <v>2013</v>
      </c>
      <c r="P103" s="84">
        <v>2016</v>
      </c>
      <c r="Q103" s="85">
        <v>46.769704913073795</v>
      </c>
      <c r="R103" s="85" t="s">
        <v>214</v>
      </c>
      <c r="S103" s="85">
        <v>8.0853146089869945</v>
      </c>
      <c r="T103" s="85">
        <v>3.707346346231303</v>
      </c>
      <c r="U103" s="85">
        <v>0</v>
      </c>
      <c r="V103" s="85">
        <v>0</v>
      </c>
      <c r="W103" s="85">
        <v>0</v>
      </c>
      <c r="X103" s="85">
        <v>0</v>
      </c>
      <c r="Y103" s="85">
        <v>0</v>
      </c>
      <c r="Z103" s="75" t="s">
        <v>276</v>
      </c>
      <c r="AA103" s="75" t="s">
        <v>870</v>
      </c>
      <c r="AB103" s="75" t="s">
        <v>875</v>
      </c>
      <c r="AF103" s="86">
        <v>8.9252719524302009</v>
      </c>
      <c r="AG103" s="86">
        <v>4.0924906403992791</v>
      </c>
      <c r="AH103" s="86">
        <v>0</v>
      </c>
      <c r="AI103" s="86">
        <v>0</v>
      </c>
      <c r="AJ103" s="86">
        <v>0</v>
      </c>
      <c r="AK103" s="86">
        <v>0</v>
      </c>
      <c r="AL103" s="86">
        <v>0</v>
      </c>
      <c r="AM103" s="86">
        <v>4.0924906403992791</v>
      </c>
      <c r="AN103" s="86">
        <v>4.0924906403992791</v>
      </c>
    </row>
    <row r="104" spans="2:40" ht="14.45" customHeight="1" x14ac:dyDescent="0.45">
      <c r="B104" s="75" t="s">
        <v>13</v>
      </c>
      <c r="C104" s="75" t="s">
        <v>37</v>
      </c>
      <c r="D104" s="75" t="s">
        <v>37</v>
      </c>
      <c r="E104" s="75" t="s">
        <v>883</v>
      </c>
      <c r="F104" s="75" t="s">
        <v>900</v>
      </c>
      <c r="G104" s="75" t="s">
        <v>141</v>
      </c>
      <c r="H104" s="84">
        <v>4</v>
      </c>
      <c r="I104" s="75" t="s">
        <v>901</v>
      </c>
      <c r="J104" s="75" t="s">
        <v>209</v>
      </c>
      <c r="K104" s="75" t="s">
        <v>210</v>
      </c>
      <c r="L104" s="75" t="s">
        <v>133</v>
      </c>
      <c r="M104" s="75" t="s">
        <v>210</v>
      </c>
      <c r="N104" s="75" t="s">
        <v>144</v>
      </c>
      <c r="O104" s="84" t="s">
        <v>212</v>
      </c>
      <c r="P104" s="84">
        <v>2017</v>
      </c>
      <c r="Q104" s="85">
        <v>1055.3</v>
      </c>
      <c r="R104" s="85" t="s">
        <v>214</v>
      </c>
      <c r="S104" s="85">
        <v>220.6</v>
      </c>
      <c r="T104" s="85">
        <v>176.8</v>
      </c>
      <c r="U104" s="85">
        <v>85.5</v>
      </c>
      <c r="V104" s="85">
        <v>2</v>
      </c>
      <c r="W104" s="85">
        <v>0</v>
      </c>
      <c r="X104" s="85">
        <v>0</v>
      </c>
      <c r="Y104" s="85">
        <v>0</v>
      </c>
      <c r="Z104" s="75" t="s">
        <v>276</v>
      </c>
      <c r="AA104" s="75" t="s">
        <v>70</v>
      </c>
      <c r="AB104" s="75" t="s">
        <v>886</v>
      </c>
      <c r="AC104" s="75" t="s">
        <v>902</v>
      </c>
      <c r="AF104" s="86">
        <v>220.6</v>
      </c>
      <c r="AG104" s="86">
        <v>176.8</v>
      </c>
      <c r="AH104" s="86">
        <v>85.5</v>
      </c>
      <c r="AI104" s="86">
        <v>2</v>
      </c>
      <c r="AJ104" s="86">
        <v>0</v>
      </c>
      <c r="AK104" s="86">
        <v>0</v>
      </c>
      <c r="AL104" s="86">
        <v>0</v>
      </c>
      <c r="AM104" s="86">
        <v>264.3</v>
      </c>
      <c r="AN104" s="86">
        <v>264.3</v>
      </c>
    </row>
    <row r="105" spans="2:40" ht="14.45" customHeight="1" x14ac:dyDescent="0.45">
      <c r="B105" s="75" t="s">
        <v>13</v>
      </c>
      <c r="C105" s="75" t="s">
        <v>37</v>
      </c>
      <c r="D105" s="75" t="s">
        <v>37</v>
      </c>
      <c r="E105" s="75" t="s">
        <v>814</v>
      </c>
      <c r="F105" s="75" t="s">
        <v>876</v>
      </c>
      <c r="G105" s="75" t="s">
        <v>124</v>
      </c>
      <c r="H105" s="84">
        <v>1</v>
      </c>
      <c r="I105" s="75" t="s">
        <v>877</v>
      </c>
      <c r="J105" s="75" t="s">
        <v>335</v>
      </c>
      <c r="K105" s="75" t="s">
        <v>210</v>
      </c>
      <c r="L105" s="75" t="s">
        <v>133</v>
      </c>
      <c r="M105" s="75" t="s">
        <v>210</v>
      </c>
      <c r="N105" s="75" t="s">
        <v>144</v>
      </c>
      <c r="O105" s="84">
        <v>2013</v>
      </c>
      <c r="P105" s="84">
        <v>2017</v>
      </c>
      <c r="Q105" s="85">
        <v>370.82124176906638</v>
      </c>
      <c r="R105" s="85" t="s">
        <v>214</v>
      </c>
      <c r="S105" s="85">
        <v>105.31819309013704</v>
      </c>
      <c r="T105" s="85">
        <v>71.397136680931524</v>
      </c>
      <c r="U105" s="85">
        <v>0</v>
      </c>
      <c r="V105" s="85">
        <v>0</v>
      </c>
      <c r="W105" s="85">
        <v>0</v>
      </c>
      <c r="X105" s="85">
        <v>0</v>
      </c>
      <c r="Y105" s="85">
        <v>0</v>
      </c>
      <c r="Z105" s="75" t="s">
        <v>276</v>
      </c>
      <c r="AA105" s="75" t="s">
        <v>870</v>
      </c>
      <c r="AB105" s="75" t="s">
        <v>875</v>
      </c>
      <c r="AD105" s="75" t="s">
        <v>133</v>
      </c>
      <c r="AF105" s="86">
        <v>116.25936161138443</v>
      </c>
      <c r="AG105" s="86">
        <v>78.81435569542829</v>
      </c>
      <c r="AH105" s="86">
        <v>0</v>
      </c>
      <c r="AI105" s="86">
        <v>0</v>
      </c>
      <c r="AJ105" s="86">
        <v>0</v>
      </c>
      <c r="AK105" s="86">
        <v>0</v>
      </c>
      <c r="AL105" s="86">
        <v>0</v>
      </c>
      <c r="AM105" s="86">
        <v>78.81435569542829</v>
      </c>
      <c r="AN105" s="86">
        <v>78.81435569542829</v>
      </c>
    </row>
    <row r="106" spans="2:40" ht="14.45" customHeight="1" x14ac:dyDescent="0.45">
      <c r="B106" s="75" t="s">
        <v>13</v>
      </c>
      <c r="C106" s="75" t="s">
        <v>913</v>
      </c>
      <c r="D106" s="75" t="s">
        <v>914</v>
      </c>
      <c r="F106" s="75" t="s">
        <v>920</v>
      </c>
      <c r="G106" s="75" t="s">
        <v>124</v>
      </c>
      <c r="H106" s="84">
        <v>1</v>
      </c>
      <c r="J106" s="75" t="s">
        <v>854</v>
      </c>
      <c r="K106" s="75" t="s">
        <v>210</v>
      </c>
      <c r="L106" s="75" t="s">
        <v>133</v>
      </c>
      <c r="M106" s="75" t="s">
        <v>210</v>
      </c>
      <c r="N106" s="75" t="s">
        <v>137</v>
      </c>
      <c r="O106" s="84">
        <v>2016</v>
      </c>
      <c r="P106" s="84">
        <v>2017</v>
      </c>
      <c r="Q106" s="85">
        <v>300</v>
      </c>
      <c r="R106" s="85" t="s">
        <v>214</v>
      </c>
      <c r="S106" s="85"/>
      <c r="T106" s="85"/>
      <c r="U106" s="85"/>
      <c r="V106" s="85"/>
      <c r="W106" s="85"/>
      <c r="X106" s="85"/>
      <c r="Y106" s="85">
        <v>0</v>
      </c>
      <c r="Z106" s="75" t="s">
        <v>131</v>
      </c>
      <c r="AB106" s="75" t="s">
        <v>916</v>
      </c>
      <c r="AD106" s="75" t="s">
        <v>133</v>
      </c>
      <c r="AF106" s="86">
        <v>0</v>
      </c>
      <c r="AG106" s="86">
        <v>0</v>
      </c>
      <c r="AH106" s="86">
        <v>0</v>
      </c>
      <c r="AI106" s="86">
        <v>0</v>
      </c>
      <c r="AJ106" s="86">
        <v>0</v>
      </c>
      <c r="AK106" s="86">
        <v>0</v>
      </c>
      <c r="AL106" s="86">
        <v>0</v>
      </c>
      <c r="AM106" s="86">
        <v>0</v>
      </c>
      <c r="AN106" s="86">
        <v>0</v>
      </c>
    </row>
    <row r="107" spans="2:40" ht="14.45" customHeight="1" x14ac:dyDescent="0.45">
      <c r="B107" s="75" t="s">
        <v>13</v>
      </c>
      <c r="C107" s="75" t="s">
        <v>913</v>
      </c>
      <c r="D107" s="75" t="s">
        <v>914</v>
      </c>
      <c r="F107" s="75" t="s">
        <v>919</v>
      </c>
      <c r="G107" s="75" t="s">
        <v>124</v>
      </c>
      <c r="H107" s="84">
        <v>1</v>
      </c>
      <c r="J107" s="75" t="s">
        <v>854</v>
      </c>
      <c r="K107" s="75" t="s">
        <v>210</v>
      </c>
      <c r="L107" s="75" t="s">
        <v>133</v>
      </c>
      <c r="M107" s="75" t="s">
        <v>210</v>
      </c>
      <c r="N107" s="75" t="s">
        <v>137</v>
      </c>
      <c r="O107" s="84">
        <v>2019</v>
      </c>
      <c r="P107" s="84">
        <v>2021</v>
      </c>
      <c r="Q107" s="85">
        <v>550</v>
      </c>
      <c r="R107" s="85" t="s">
        <v>214</v>
      </c>
      <c r="S107" s="85"/>
      <c r="T107" s="85"/>
      <c r="U107" s="85"/>
      <c r="V107" s="85"/>
      <c r="W107" s="85"/>
      <c r="X107" s="85"/>
      <c r="Y107" s="85">
        <v>0</v>
      </c>
      <c r="Z107" s="75" t="s">
        <v>131</v>
      </c>
      <c r="AB107" s="75" t="s">
        <v>916</v>
      </c>
      <c r="AD107" s="75" t="s">
        <v>133</v>
      </c>
      <c r="AF107" s="86">
        <v>0</v>
      </c>
      <c r="AG107" s="86">
        <v>0</v>
      </c>
      <c r="AH107" s="86">
        <v>0</v>
      </c>
      <c r="AI107" s="86">
        <v>0</v>
      </c>
      <c r="AJ107" s="86">
        <v>0</v>
      </c>
      <c r="AK107" s="86">
        <v>0</v>
      </c>
      <c r="AL107" s="86">
        <v>0</v>
      </c>
      <c r="AM107" s="86">
        <v>0</v>
      </c>
      <c r="AN107" s="86">
        <v>0</v>
      </c>
    </row>
    <row r="108" spans="2:40" ht="14.45" customHeight="1" x14ac:dyDescent="0.45">
      <c r="B108" s="75" t="s">
        <v>13</v>
      </c>
      <c r="C108" s="75" t="s">
        <v>913</v>
      </c>
      <c r="D108" s="75" t="s">
        <v>914</v>
      </c>
      <c r="F108" s="75" t="s">
        <v>926</v>
      </c>
      <c r="G108" s="75" t="s">
        <v>124</v>
      </c>
      <c r="H108" s="84">
        <v>1</v>
      </c>
      <c r="J108" s="75" t="s">
        <v>854</v>
      </c>
      <c r="K108" s="75" t="s">
        <v>210</v>
      </c>
      <c r="L108" s="75" t="s">
        <v>133</v>
      </c>
      <c r="M108" s="75" t="s">
        <v>210</v>
      </c>
      <c r="N108" s="75" t="s">
        <v>137</v>
      </c>
      <c r="O108" s="84">
        <v>2019</v>
      </c>
      <c r="P108" s="84">
        <v>2021</v>
      </c>
      <c r="Q108" s="85">
        <v>330</v>
      </c>
      <c r="R108" s="85" t="s">
        <v>214</v>
      </c>
      <c r="S108" s="85"/>
      <c r="T108" s="85"/>
      <c r="U108" s="85"/>
      <c r="V108" s="85"/>
      <c r="W108" s="85"/>
      <c r="X108" s="85"/>
      <c r="Y108" s="85">
        <v>0</v>
      </c>
      <c r="Z108" s="75" t="s">
        <v>131</v>
      </c>
      <c r="AB108" s="75" t="s">
        <v>916</v>
      </c>
      <c r="AD108" s="75" t="s">
        <v>133</v>
      </c>
      <c r="AF108" s="86">
        <v>0</v>
      </c>
      <c r="AG108" s="86">
        <v>0</v>
      </c>
      <c r="AH108" s="86">
        <v>0</v>
      </c>
      <c r="AI108" s="86">
        <v>0</v>
      </c>
      <c r="AJ108" s="86">
        <v>0</v>
      </c>
      <c r="AK108" s="86">
        <v>0</v>
      </c>
      <c r="AL108" s="86">
        <v>0</v>
      </c>
      <c r="AM108" s="86">
        <v>0</v>
      </c>
      <c r="AN108" s="86">
        <v>0</v>
      </c>
    </row>
    <row r="109" spans="2:40" ht="14.45" customHeight="1" x14ac:dyDescent="0.45">
      <c r="B109" s="75" t="s">
        <v>13</v>
      </c>
      <c r="C109" s="75" t="s">
        <v>913</v>
      </c>
      <c r="D109" s="75" t="s">
        <v>914</v>
      </c>
      <c r="F109" s="75" t="s">
        <v>921</v>
      </c>
      <c r="G109" s="75" t="s">
        <v>124</v>
      </c>
      <c r="H109" s="84">
        <v>1</v>
      </c>
      <c r="J109" s="75" t="s">
        <v>854</v>
      </c>
      <c r="K109" s="75" t="s">
        <v>210</v>
      </c>
      <c r="L109" s="75" t="s">
        <v>133</v>
      </c>
      <c r="M109" s="75" t="s">
        <v>210</v>
      </c>
      <c r="N109" s="75" t="s">
        <v>137</v>
      </c>
      <c r="O109" s="84">
        <v>2018</v>
      </c>
      <c r="P109" s="84">
        <v>2020</v>
      </c>
      <c r="Q109" s="85">
        <v>700</v>
      </c>
      <c r="R109" s="85" t="s">
        <v>214</v>
      </c>
      <c r="S109" s="85"/>
      <c r="T109" s="85"/>
      <c r="U109" s="85"/>
      <c r="V109" s="85"/>
      <c r="W109" s="85"/>
      <c r="X109" s="85"/>
      <c r="Y109" s="85">
        <v>0</v>
      </c>
      <c r="Z109" s="75" t="s">
        <v>131</v>
      </c>
      <c r="AB109" s="75" t="s">
        <v>916</v>
      </c>
      <c r="AD109" s="75" t="s">
        <v>133</v>
      </c>
      <c r="AF109" s="86">
        <v>0</v>
      </c>
      <c r="AG109" s="86">
        <v>0</v>
      </c>
      <c r="AH109" s="86">
        <v>0</v>
      </c>
      <c r="AI109" s="86">
        <v>0</v>
      </c>
      <c r="AJ109" s="86">
        <v>0</v>
      </c>
      <c r="AK109" s="86">
        <v>0</v>
      </c>
      <c r="AL109" s="86">
        <v>0</v>
      </c>
      <c r="AM109" s="86">
        <v>0</v>
      </c>
      <c r="AN109" s="86">
        <v>0</v>
      </c>
    </row>
    <row r="110" spans="2:40" ht="14.45" customHeight="1" x14ac:dyDescent="0.45">
      <c r="B110" s="75" t="s">
        <v>13</v>
      </c>
      <c r="C110" s="75" t="s">
        <v>913</v>
      </c>
      <c r="D110" s="75" t="s">
        <v>914</v>
      </c>
      <c r="F110" s="75" t="s">
        <v>915</v>
      </c>
      <c r="G110" s="75" t="s">
        <v>141</v>
      </c>
      <c r="H110" s="84">
        <v>7</v>
      </c>
      <c r="J110" s="75" t="s">
        <v>854</v>
      </c>
      <c r="K110" s="75" t="s">
        <v>210</v>
      </c>
      <c r="L110" s="75" t="s">
        <v>133</v>
      </c>
      <c r="M110" s="75" t="s">
        <v>210</v>
      </c>
      <c r="N110" s="75" t="s">
        <v>233</v>
      </c>
      <c r="O110" s="84">
        <v>2016</v>
      </c>
      <c r="P110" s="84">
        <v>2021</v>
      </c>
      <c r="Q110" s="85">
        <v>3710</v>
      </c>
      <c r="R110" s="85" t="s">
        <v>214</v>
      </c>
      <c r="S110" s="85">
        <v>175</v>
      </c>
      <c r="T110" s="85">
        <v>291.66654999999997</v>
      </c>
      <c r="U110" s="85">
        <v>583.33275000000003</v>
      </c>
      <c r="V110" s="85">
        <v>1119.9988800000001</v>
      </c>
      <c r="W110" s="85">
        <v>1003.33233</v>
      </c>
      <c r="X110" s="85">
        <v>536.66612999999995</v>
      </c>
      <c r="Y110" s="85">
        <v>0</v>
      </c>
      <c r="Z110" s="75" t="s">
        <v>276</v>
      </c>
      <c r="AA110" s="75" t="s">
        <v>68</v>
      </c>
      <c r="AB110" s="75" t="s">
        <v>916</v>
      </c>
      <c r="AD110" s="75" t="s">
        <v>133</v>
      </c>
      <c r="AF110" s="86">
        <v>181.35842643065891</v>
      </c>
      <c r="AG110" s="86">
        <v>302.26392314548053</v>
      </c>
      <c r="AH110" s="86">
        <v>604.52748357410826</v>
      </c>
      <c r="AI110" s="86">
        <v>1160.6927684622881</v>
      </c>
      <c r="AJ110" s="86">
        <v>1039.7872717474661</v>
      </c>
      <c r="AK110" s="86">
        <v>556.1652848881796</v>
      </c>
      <c r="AL110" s="86">
        <v>0</v>
      </c>
      <c r="AM110" s="86">
        <v>3663.4367318175223</v>
      </c>
      <c r="AN110" s="86">
        <v>3663.4367318175223</v>
      </c>
    </row>
    <row r="111" spans="2:40" ht="14.45" customHeight="1" x14ac:dyDescent="0.45">
      <c r="B111" s="75" t="s">
        <v>13</v>
      </c>
      <c r="C111" s="75" t="s">
        <v>913</v>
      </c>
      <c r="D111" s="75" t="s">
        <v>914</v>
      </c>
      <c r="F111" s="75" t="s">
        <v>917</v>
      </c>
      <c r="G111" s="75" t="s">
        <v>124</v>
      </c>
      <c r="H111" s="84">
        <v>1</v>
      </c>
      <c r="J111" s="75" t="s">
        <v>854</v>
      </c>
      <c r="K111" s="75" t="s">
        <v>210</v>
      </c>
      <c r="L111" s="75" t="s">
        <v>133</v>
      </c>
      <c r="M111" s="75" t="s">
        <v>210</v>
      </c>
      <c r="N111" s="75" t="s">
        <v>195</v>
      </c>
      <c r="O111" s="84">
        <v>2017</v>
      </c>
      <c r="P111" s="84">
        <v>2019</v>
      </c>
      <c r="Q111" s="85">
        <v>390</v>
      </c>
      <c r="R111" s="85" t="s">
        <v>214</v>
      </c>
      <c r="S111" s="85"/>
      <c r="T111" s="85"/>
      <c r="U111" s="85"/>
      <c r="V111" s="85"/>
      <c r="W111" s="85"/>
      <c r="X111" s="85"/>
      <c r="Y111" s="85">
        <v>0</v>
      </c>
      <c r="Z111" s="75" t="s">
        <v>131</v>
      </c>
      <c r="AB111" s="75" t="s">
        <v>918</v>
      </c>
      <c r="AD111" s="75" t="s">
        <v>133</v>
      </c>
      <c r="AF111" s="86">
        <v>0</v>
      </c>
      <c r="AG111" s="86">
        <v>0</v>
      </c>
      <c r="AH111" s="86">
        <v>0</v>
      </c>
      <c r="AI111" s="86">
        <v>0</v>
      </c>
      <c r="AJ111" s="86">
        <v>0</v>
      </c>
      <c r="AK111" s="86">
        <v>0</v>
      </c>
      <c r="AL111" s="86">
        <v>0</v>
      </c>
      <c r="AM111" s="86">
        <v>0</v>
      </c>
      <c r="AN111" s="86">
        <v>0</v>
      </c>
    </row>
    <row r="112" spans="2:40" ht="14.45" customHeight="1" x14ac:dyDescent="0.45">
      <c r="B112" s="75" t="s">
        <v>13</v>
      </c>
      <c r="C112" s="75" t="s">
        <v>913</v>
      </c>
      <c r="D112" s="75" t="s">
        <v>914</v>
      </c>
      <c r="F112" s="75" t="s">
        <v>922</v>
      </c>
      <c r="G112" s="75" t="s">
        <v>124</v>
      </c>
      <c r="H112" s="84">
        <v>1</v>
      </c>
      <c r="J112" s="75" t="s">
        <v>854</v>
      </c>
      <c r="K112" s="75" t="s">
        <v>210</v>
      </c>
      <c r="L112" s="75" t="s">
        <v>133</v>
      </c>
      <c r="M112" s="75" t="s">
        <v>210</v>
      </c>
      <c r="N112" s="75" t="s">
        <v>923</v>
      </c>
      <c r="O112" s="84">
        <v>2018</v>
      </c>
      <c r="P112" s="84">
        <v>2020</v>
      </c>
      <c r="Q112" s="85">
        <v>1200</v>
      </c>
      <c r="R112" s="85" t="s">
        <v>214</v>
      </c>
      <c r="S112" s="85"/>
      <c r="T112" s="85"/>
      <c r="U112" s="85"/>
      <c r="V112" s="85"/>
      <c r="W112" s="85"/>
      <c r="X112" s="85"/>
      <c r="Y112" s="85">
        <v>0</v>
      </c>
      <c r="Z112" s="75" t="s">
        <v>131</v>
      </c>
      <c r="AB112" s="75" t="s">
        <v>924</v>
      </c>
      <c r="AD112" s="75" t="s">
        <v>133</v>
      </c>
      <c r="AF112" s="86">
        <v>0</v>
      </c>
      <c r="AG112" s="86">
        <v>0</v>
      </c>
      <c r="AH112" s="86">
        <v>0</v>
      </c>
      <c r="AI112" s="86">
        <v>0</v>
      </c>
      <c r="AJ112" s="86">
        <v>0</v>
      </c>
      <c r="AK112" s="86">
        <v>0</v>
      </c>
      <c r="AL112" s="86">
        <v>0</v>
      </c>
      <c r="AM112" s="86">
        <v>0</v>
      </c>
      <c r="AN112" s="86">
        <v>0</v>
      </c>
    </row>
    <row r="113" spans="2:40" ht="14.45" customHeight="1" x14ac:dyDescent="0.45">
      <c r="B113" s="75" t="s">
        <v>13</v>
      </c>
      <c r="C113" s="75" t="s">
        <v>913</v>
      </c>
      <c r="D113" s="75" t="s">
        <v>914</v>
      </c>
      <c r="F113" s="75" t="s">
        <v>925</v>
      </c>
      <c r="G113" s="75" t="s">
        <v>124</v>
      </c>
      <c r="H113" s="84">
        <v>1</v>
      </c>
      <c r="J113" s="75" t="s">
        <v>854</v>
      </c>
      <c r="K113" s="75" t="s">
        <v>210</v>
      </c>
      <c r="L113" s="75" t="s">
        <v>133</v>
      </c>
      <c r="M113" s="75" t="s">
        <v>210</v>
      </c>
      <c r="N113" s="75" t="s">
        <v>137</v>
      </c>
      <c r="O113" s="84">
        <v>2019</v>
      </c>
      <c r="P113" s="84">
        <v>2021</v>
      </c>
      <c r="Q113" s="85">
        <v>1000</v>
      </c>
      <c r="R113" s="85" t="s">
        <v>214</v>
      </c>
      <c r="S113" s="85"/>
      <c r="T113" s="85"/>
      <c r="U113" s="85"/>
      <c r="V113" s="85"/>
      <c r="W113" s="85"/>
      <c r="X113" s="85"/>
      <c r="Y113" s="85">
        <v>0</v>
      </c>
      <c r="Z113" s="75" t="s">
        <v>131</v>
      </c>
      <c r="AB113" s="75" t="s">
        <v>916</v>
      </c>
      <c r="AD113" s="75" t="s">
        <v>133</v>
      </c>
      <c r="AF113" s="86">
        <v>0</v>
      </c>
      <c r="AG113" s="86">
        <v>0</v>
      </c>
      <c r="AH113" s="86">
        <v>0</v>
      </c>
      <c r="AI113" s="86">
        <v>0</v>
      </c>
      <c r="AJ113" s="86">
        <v>0</v>
      </c>
      <c r="AK113" s="86">
        <v>0</v>
      </c>
      <c r="AL113" s="86">
        <v>0</v>
      </c>
      <c r="AM113" s="86">
        <v>0</v>
      </c>
      <c r="AN113" s="86">
        <v>0</v>
      </c>
    </row>
    <row r="114" spans="2:40" ht="14.45" customHeight="1" x14ac:dyDescent="0.45">
      <c r="B114" s="75" t="s">
        <v>13</v>
      </c>
      <c r="C114" s="75" t="s">
        <v>913</v>
      </c>
      <c r="D114" s="75" t="s">
        <v>927</v>
      </c>
      <c r="E114" s="75" t="s">
        <v>928</v>
      </c>
      <c r="F114" s="75" t="s">
        <v>928</v>
      </c>
      <c r="G114" s="75" t="s">
        <v>141</v>
      </c>
      <c r="H114" s="84"/>
      <c r="J114" s="75" t="s">
        <v>854</v>
      </c>
      <c r="K114" s="75" t="s">
        <v>210</v>
      </c>
      <c r="L114" s="75" t="s">
        <v>133</v>
      </c>
      <c r="M114" s="75" t="s">
        <v>210</v>
      </c>
      <c r="N114" s="75" t="s">
        <v>137</v>
      </c>
      <c r="O114" s="84" t="s">
        <v>72</v>
      </c>
      <c r="P114" s="84" t="s">
        <v>76</v>
      </c>
      <c r="Q114" s="85">
        <v>3411.1</v>
      </c>
      <c r="R114" s="85" t="s">
        <v>214</v>
      </c>
      <c r="S114" s="85"/>
      <c r="T114" s="85">
        <v>411.20763772435265</v>
      </c>
      <c r="U114" s="85">
        <v>572.67631152328738</v>
      </c>
      <c r="V114" s="85">
        <v>744.33325728276748</v>
      </c>
      <c r="W114" s="85">
        <v>602.87625816115576</v>
      </c>
      <c r="X114" s="85">
        <v>760.05070162961351</v>
      </c>
      <c r="Y114" s="85">
        <v>319.96225991793074</v>
      </c>
      <c r="Z114" s="75" t="s">
        <v>276</v>
      </c>
      <c r="AA114" s="75" t="s">
        <v>68</v>
      </c>
      <c r="AC114" s="75" t="s">
        <v>1561</v>
      </c>
      <c r="AF114" s="86">
        <v>0</v>
      </c>
      <c r="AG114" s="86">
        <v>426.14840065118318</v>
      </c>
      <c r="AH114" s="86">
        <v>593.48385549701266</v>
      </c>
      <c r="AI114" s="86">
        <v>771.37776160462568</v>
      </c>
      <c r="AJ114" s="86">
        <v>624.78108292863374</v>
      </c>
      <c r="AK114" s="86">
        <v>787.66628145751406</v>
      </c>
      <c r="AL114" s="86">
        <v>331.58772557664804</v>
      </c>
      <c r="AM114" s="86">
        <v>3203.4573821389695</v>
      </c>
      <c r="AN114" s="86">
        <v>3535.0451077156176</v>
      </c>
    </row>
    <row r="115" spans="2:40" ht="14.45" customHeight="1" x14ac:dyDescent="0.45">
      <c r="B115" s="75" t="s">
        <v>13</v>
      </c>
      <c r="C115" s="75" t="s">
        <v>38</v>
      </c>
      <c r="D115" s="75" t="s">
        <v>38</v>
      </c>
      <c r="E115" s="75" t="s">
        <v>1150</v>
      </c>
      <c r="F115" s="75" t="s">
        <v>1151</v>
      </c>
      <c r="G115" s="75" t="s">
        <v>141</v>
      </c>
      <c r="H115" s="84"/>
      <c r="J115" s="75" t="s">
        <v>209</v>
      </c>
      <c r="K115" s="75" t="s">
        <v>210</v>
      </c>
      <c r="L115" s="75" t="s">
        <v>133</v>
      </c>
      <c r="M115" s="75" t="s">
        <v>210</v>
      </c>
      <c r="N115" s="75" t="s">
        <v>211</v>
      </c>
      <c r="O115" s="84">
        <v>2013</v>
      </c>
      <c r="P115" s="84">
        <v>2021</v>
      </c>
      <c r="Q115" s="85">
        <v>985.7</v>
      </c>
      <c r="R115" s="85" t="s">
        <v>214</v>
      </c>
      <c r="S115" s="85">
        <v>110.99772256173804</v>
      </c>
      <c r="T115" s="85">
        <v>119.81653622961578</v>
      </c>
      <c r="U115" s="85">
        <v>130.57757771953098</v>
      </c>
      <c r="V115" s="85">
        <v>136.14822446453115</v>
      </c>
      <c r="W115" s="85">
        <v>138.09904901569837</v>
      </c>
      <c r="X115" s="85">
        <v>147.85537594803915</v>
      </c>
      <c r="Y115" s="85">
        <v>0</v>
      </c>
      <c r="Z115" s="75" t="s">
        <v>276</v>
      </c>
      <c r="AA115" s="75" t="s">
        <v>870</v>
      </c>
      <c r="AB115" s="75" t="s">
        <v>1152</v>
      </c>
      <c r="AF115" s="86">
        <v>122.52891914221158</v>
      </c>
      <c r="AG115" s="86">
        <v>132.26389101283354</v>
      </c>
      <c r="AH115" s="86">
        <v>144.14286251038314</v>
      </c>
      <c r="AI115" s="86">
        <v>150.29222583816045</v>
      </c>
      <c r="AJ115" s="86">
        <v>152.44571528077182</v>
      </c>
      <c r="AK115" s="86">
        <v>163.21559565514485</v>
      </c>
      <c r="AL115" s="86">
        <v>0</v>
      </c>
      <c r="AM115" s="86">
        <v>742.36029029729389</v>
      </c>
      <c r="AN115" s="86">
        <v>742.36029029729389</v>
      </c>
    </row>
    <row r="116" spans="2:40" ht="14.45" customHeight="1" x14ac:dyDescent="0.45">
      <c r="B116" s="75" t="s">
        <v>13</v>
      </c>
      <c r="C116" s="75" t="s">
        <v>1153</v>
      </c>
      <c r="D116" s="75" t="s">
        <v>1153</v>
      </c>
      <c r="E116" s="75" t="s">
        <v>1150</v>
      </c>
      <c r="F116" s="75" t="s">
        <v>1155</v>
      </c>
      <c r="G116" s="75" t="s">
        <v>141</v>
      </c>
      <c r="H116" s="84"/>
      <c r="J116" s="75" t="s">
        <v>25</v>
      </c>
      <c r="K116" s="75" t="s">
        <v>210</v>
      </c>
      <c r="L116" s="75" t="s">
        <v>133</v>
      </c>
      <c r="M116" s="75" t="s">
        <v>210</v>
      </c>
      <c r="N116" s="75" t="s">
        <v>211</v>
      </c>
      <c r="O116" s="84">
        <v>2013</v>
      </c>
      <c r="P116" s="84">
        <v>2021</v>
      </c>
      <c r="Q116" s="85">
        <v>1007.2</v>
      </c>
      <c r="R116" s="85" t="s">
        <v>214</v>
      </c>
      <c r="S116" s="85">
        <v>114.21956866338991</v>
      </c>
      <c r="T116" s="85">
        <v>115.23257673697601</v>
      </c>
      <c r="U116" s="85">
        <v>135.63719893901907</v>
      </c>
      <c r="V116" s="85">
        <v>144.9069000760353</v>
      </c>
      <c r="W116" s="85">
        <v>156.39225234869244</v>
      </c>
      <c r="X116" s="85">
        <v>167.79774953645739</v>
      </c>
      <c r="Y116" s="85">
        <v>0</v>
      </c>
      <c r="Z116" s="75" t="s">
        <v>276</v>
      </c>
      <c r="AA116" s="75" t="s">
        <v>870</v>
      </c>
      <c r="AB116" s="75" t="s">
        <v>931</v>
      </c>
      <c r="AF116" s="86">
        <v>126.08547247832509</v>
      </c>
      <c r="AG116" s="86">
        <v>127.20371870423122</v>
      </c>
      <c r="AH116" s="86">
        <v>149.72811151356024</v>
      </c>
      <c r="AI116" s="86">
        <v>159.96081210305368</v>
      </c>
      <c r="AJ116" s="86">
        <v>172.63934070217405</v>
      </c>
      <c r="AK116" s="86">
        <v>185.22971832833721</v>
      </c>
      <c r="AL116" s="86">
        <v>0</v>
      </c>
      <c r="AM116" s="86">
        <v>794.76170135135635</v>
      </c>
      <c r="AN116" s="86">
        <v>794.76170135135635</v>
      </c>
    </row>
    <row r="117" spans="2:40" ht="14.45" customHeight="1" x14ac:dyDescent="0.45">
      <c r="B117" s="75" t="s">
        <v>13</v>
      </c>
      <c r="C117" s="75" t="s">
        <v>1153</v>
      </c>
      <c r="D117" s="75" t="s">
        <v>1153</v>
      </c>
      <c r="E117" s="75" t="s">
        <v>1150</v>
      </c>
      <c r="F117" s="75" t="s">
        <v>1154</v>
      </c>
      <c r="G117" s="75" t="s">
        <v>141</v>
      </c>
      <c r="H117" s="84"/>
      <c r="J117" s="75" t="s">
        <v>193</v>
      </c>
      <c r="K117" s="75" t="s">
        <v>210</v>
      </c>
      <c r="L117" s="75" t="s">
        <v>133</v>
      </c>
      <c r="M117" s="75" t="s">
        <v>210</v>
      </c>
      <c r="N117" s="75" t="s">
        <v>211</v>
      </c>
      <c r="O117" s="84">
        <v>2013</v>
      </c>
      <c r="P117" s="84">
        <v>2021</v>
      </c>
      <c r="Q117" s="85">
        <v>760.1</v>
      </c>
      <c r="R117" s="85" t="s">
        <v>214</v>
      </c>
      <c r="S117" s="85">
        <v>85.688298663307293</v>
      </c>
      <c r="T117" s="85">
        <v>94.575031353834305</v>
      </c>
      <c r="U117" s="85">
        <v>99.343138204608763</v>
      </c>
      <c r="V117" s="85">
        <v>103.61461496539589</v>
      </c>
      <c r="W117" s="85">
        <v>110.17287603875116</v>
      </c>
      <c r="X117" s="85">
        <v>113.44031581895817</v>
      </c>
      <c r="Y117" s="85">
        <v>0</v>
      </c>
      <c r="Z117" s="75" t="s">
        <v>276</v>
      </c>
      <c r="AA117" s="75" t="s">
        <v>870</v>
      </c>
      <c r="AB117" s="75" t="s">
        <v>931</v>
      </c>
      <c r="AF117" s="86">
        <v>94.590180555373493</v>
      </c>
      <c r="AG117" s="86">
        <v>104.40012733757334</v>
      </c>
      <c r="AH117" s="86">
        <v>109.66357748138159</v>
      </c>
      <c r="AI117" s="86">
        <v>114.37880423163507</v>
      </c>
      <c r="AJ117" s="86">
        <v>121.61838196552689</v>
      </c>
      <c r="AK117" s="86">
        <v>125.2252655608939</v>
      </c>
      <c r="AL117" s="86">
        <v>0</v>
      </c>
      <c r="AM117" s="86">
        <v>575.28615657701084</v>
      </c>
      <c r="AN117" s="86">
        <v>575.28615657701084</v>
      </c>
    </row>
    <row r="118" spans="2:40" ht="14.45" customHeight="1" x14ac:dyDescent="0.45">
      <c r="B118" s="75" t="s">
        <v>13</v>
      </c>
      <c r="C118" s="75" t="s">
        <v>1153</v>
      </c>
      <c r="D118" s="75" t="s">
        <v>1153</v>
      </c>
      <c r="E118" s="75" t="s">
        <v>1150</v>
      </c>
      <c r="F118" s="75" t="s">
        <v>1156</v>
      </c>
      <c r="G118" s="75" t="s">
        <v>141</v>
      </c>
      <c r="H118" s="84"/>
      <c r="J118" s="75" t="s">
        <v>184</v>
      </c>
      <c r="K118" s="75" t="s">
        <v>210</v>
      </c>
      <c r="L118" s="75" t="s">
        <v>133</v>
      </c>
      <c r="M118" s="75" t="s">
        <v>210</v>
      </c>
      <c r="N118" s="75" t="s">
        <v>211</v>
      </c>
      <c r="O118" s="84">
        <v>2013</v>
      </c>
      <c r="P118" s="84">
        <v>2021</v>
      </c>
      <c r="Q118" s="85">
        <v>583.9</v>
      </c>
      <c r="R118" s="85" t="s">
        <v>214</v>
      </c>
      <c r="S118" s="85">
        <v>67.014075092420768</v>
      </c>
      <c r="T118" s="85">
        <v>71.202249258854948</v>
      </c>
      <c r="U118" s="85">
        <v>77.478874971488793</v>
      </c>
      <c r="V118" s="85">
        <v>83.32871252498559</v>
      </c>
      <c r="W118" s="85">
        <v>87.87870353866542</v>
      </c>
      <c r="X118" s="85">
        <v>91.94733683791209</v>
      </c>
      <c r="Y118" s="85">
        <v>0</v>
      </c>
      <c r="Z118" s="75" t="s">
        <v>276</v>
      </c>
      <c r="AA118" s="75" t="s">
        <v>870</v>
      </c>
      <c r="AB118" s="75" t="s">
        <v>931</v>
      </c>
      <c r="AF118" s="86">
        <v>73.97595192840275</v>
      </c>
      <c r="AG118" s="86">
        <v>78.599222045562868</v>
      </c>
      <c r="AH118" s="86">
        <v>85.527906226461042</v>
      </c>
      <c r="AI118" s="86">
        <v>91.985464598334886</v>
      </c>
      <c r="AJ118" s="86">
        <v>97.008139551894189</v>
      </c>
      <c r="AK118" s="86">
        <v>101.49945008545419</v>
      </c>
      <c r="AL118" s="86">
        <v>0</v>
      </c>
      <c r="AM118" s="86">
        <v>454.62018250770723</v>
      </c>
      <c r="AN118" s="86">
        <v>454.62018250770723</v>
      </c>
    </row>
    <row r="119" spans="2:40" ht="14.45" customHeight="1" x14ac:dyDescent="0.45">
      <c r="B119" s="75" t="s">
        <v>13</v>
      </c>
      <c r="C119" s="75" t="s">
        <v>38</v>
      </c>
      <c r="D119" s="75" t="s">
        <v>38</v>
      </c>
      <c r="E119" s="75" t="s">
        <v>929</v>
      </c>
      <c r="F119" s="75" t="s">
        <v>930</v>
      </c>
      <c r="G119" s="75" t="s">
        <v>141</v>
      </c>
      <c r="H119" s="84"/>
      <c r="J119" s="75" t="s">
        <v>209</v>
      </c>
      <c r="K119" s="75" t="s">
        <v>210</v>
      </c>
      <c r="L119" s="75" t="s">
        <v>133</v>
      </c>
      <c r="M119" s="75" t="s">
        <v>210</v>
      </c>
      <c r="N119" s="75" t="s">
        <v>211</v>
      </c>
      <c r="O119" s="84">
        <v>2013</v>
      </c>
      <c r="P119" s="84">
        <v>2021</v>
      </c>
      <c r="Q119" s="85">
        <v>840</v>
      </c>
      <c r="R119" s="85" t="s">
        <v>214</v>
      </c>
      <c r="S119" s="85">
        <v>101.292346048689</v>
      </c>
      <c r="T119" s="85">
        <v>107.10936575575687</v>
      </c>
      <c r="U119" s="85">
        <v>109.10748857732642</v>
      </c>
      <c r="V119" s="85">
        <v>115.20593580371005</v>
      </c>
      <c r="W119" s="85">
        <v>122.11423226164499</v>
      </c>
      <c r="X119" s="85">
        <v>128.0107209309848</v>
      </c>
      <c r="Y119" s="85">
        <v>0</v>
      </c>
      <c r="Z119" s="75" t="s">
        <v>276</v>
      </c>
      <c r="AA119" s="75" t="s">
        <v>870</v>
      </c>
      <c r="AB119" s="75" t="s">
        <v>931</v>
      </c>
      <c r="AF119" s="86">
        <v>111.81528226240383</v>
      </c>
      <c r="AG119" s="86">
        <v>118.23661344728043</v>
      </c>
      <c r="AH119" s="86">
        <v>120.44231482555986</v>
      </c>
      <c r="AI119" s="86">
        <v>127.17431013004897</v>
      </c>
      <c r="AJ119" s="86">
        <v>134.80028729939065</v>
      </c>
      <c r="AK119" s="86">
        <v>141.30934322156642</v>
      </c>
      <c r="AL119" s="86">
        <v>0</v>
      </c>
      <c r="AM119" s="86">
        <v>641.96286892384637</v>
      </c>
      <c r="AN119" s="86">
        <v>641.96286892384637</v>
      </c>
    </row>
    <row r="120" spans="2:40" ht="14.45" customHeight="1" x14ac:dyDescent="0.45">
      <c r="B120" s="75" t="s">
        <v>13</v>
      </c>
      <c r="C120" s="75" t="s">
        <v>38</v>
      </c>
      <c r="D120" s="75" t="s">
        <v>38</v>
      </c>
      <c r="E120" s="75" t="s">
        <v>932</v>
      </c>
      <c r="F120" s="75" t="s">
        <v>933</v>
      </c>
      <c r="G120" s="75" t="s">
        <v>141</v>
      </c>
      <c r="H120" s="84"/>
      <c r="J120" s="75" t="s">
        <v>335</v>
      </c>
      <c r="K120" s="75" t="s">
        <v>210</v>
      </c>
      <c r="L120" s="75" t="s">
        <v>133</v>
      </c>
      <c r="M120" s="75" t="s">
        <v>210</v>
      </c>
      <c r="N120" s="75" t="s">
        <v>211</v>
      </c>
      <c r="O120" s="84">
        <v>2013</v>
      </c>
      <c r="P120" s="84">
        <v>2021</v>
      </c>
      <c r="Q120" s="85">
        <v>659.4</v>
      </c>
      <c r="R120" s="85" t="s">
        <v>214</v>
      </c>
      <c r="S120" s="85">
        <v>74.290561427062244</v>
      </c>
      <c r="T120" s="85">
        <v>85.075254389401223</v>
      </c>
      <c r="U120" s="85">
        <v>86.876088856855517</v>
      </c>
      <c r="V120" s="85">
        <v>90.602780898711799</v>
      </c>
      <c r="W120" s="85">
        <v>91.350247667525792</v>
      </c>
      <c r="X120" s="85">
        <v>95.164590619853243</v>
      </c>
      <c r="Y120" s="85">
        <v>0</v>
      </c>
      <c r="Z120" s="75" t="s">
        <v>276</v>
      </c>
      <c r="AA120" s="75" t="s">
        <v>870</v>
      </c>
      <c r="AB120" s="75" t="s">
        <v>931</v>
      </c>
      <c r="AF120" s="86">
        <v>82.00836903714827</v>
      </c>
      <c r="AG120" s="86">
        <v>93.913449082561044</v>
      </c>
      <c r="AH120" s="86">
        <v>95.901366453824991</v>
      </c>
      <c r="AI120" s="86">
        <v>100.01521255197849</v>
      </c>
      <c r="AJ120" s="86">
        <v>100.84033124057645</v>
      </c>
      <c r="AK120" s="86">
        <v>105.05093402052483</v>
      </c>
      <c r="AL120" s="86">
        <v>0</v>
      </c>
      <c r="AM120" s="86">
        <v>495.72129334946584</v>
      </c>
      <c r="AN120" s="86">
        <v>495.72129334946584</v>
      </c>
    </row>
    <row r="121" spans="2:40" ht="14.45" customHeight="1" x14ac:dyDescent="0.45">
      <c r="B121" s="75" t="s">
        <v>13</v>
      </c>
      <c r="C121" s="75" t="s">
        <v>38</v>
      </c>
      <c r="D121" s="75" t="s">
        <v>38</v>
      </c>
      <c r="E121" s="75" t="s">
        <v>932</v>
      </c>
      <c r="F121" s="75" t="s">
        <v>934</v>
      </c>
      <c r="G121" s="75" t="s">
        <v>141</v>
      </c>
      <c r="H121" s="84"/>
      <c r="J121" s="75" t="s">
        <v>209</v>
      </c>
      <c r="K121" s="75" t="s">
        <v>210</v>
      </c>
      <c r="L121" s="75" t="s">
        <v>133</v>
      </c>
      <c r="M121" s="75" t="s">
        <v>210</v>
      </c>
      <c r="N121" s="75" t="s">
        <v>211</v>
      </c>
      <c r="O121" s="84">
        <v>2013</v>
      </c>
      <c r="P121" s="84">
        <v>2021</v>
      </c>
      <c r="Q121" s="85">
        <v>1426</v>
      </c>
      <c r="R121" s="85" t="s">
        <v>214</v>
      </c>
      <c r="S121" s="85">
        <v>160.90313931613304</v>
      </c>
      <c r="T121" s="85">
        <v>175.97352509644776</v>
      </c>
      <c r="U121" s="85">
        <v>189.20666215511574</v>
      </c>
      <c r="V121" s="85">
        <v>201.39928981821078</v>
      </c>
      <c r="W121" s="85">
        <v>208.47145387729819</v>
      </c>
      <c r="X121" s="85">
        <v>219.08695337466105</v>
      </c>
      <c r="Y121" s="85">
        <v>0</v>
      </c>
      <c r="Z121" s="75" t="s">
        <v>276</v>
      </c>
      <c r="AA121" s="75" t="s">
        <v>870</v>
      </c>
      <c r="AB121" s="75" t="s">
        <v>931</v>
      </c>
      <c r="AF121" s="86">
        <v>177.6188492158353</v>
      </c>
      <c r="AG121" s="86">
        <v>194.25484892917217</v>
      </c>
      <c r="AH121" s="86">
        <v>208.86273405724287</v>
      </c>
      <c r="AI121" s="86">
        <v>222.32201461348595</v>
      </c>
      <c r="AJ121" s="86">
        <v>230.12888306229033</v>
      </c>
      <c r="AK121" s="86">
        <v>241.8471926775448</v>
      </c>
      <c r="AL121" s="86">
        <v>0</v>
      </c>
      <c r="AM121" s="86">
        <v>1097.4156733397363</v>
      </c>
      <c r="AN121" s="86">
        <v>1097.4156733397363</v>
      </c>
    </row>
    <row r="122" spans="2:40" ht="14.45" customHeight="1" x14ac:dyDescent="0.45">
      <c r="B122" s="75" t="s">
        <v>13</v>
      </c>
      <c r="C122" s="75" t="s">
        <v>38</v>
      </c>
      <c r="D122" s="75" t="s">
        <v>38</v>
      </c>
      <c r="E122" s="75" t="s">
        <v>935</v>
      </c>
      <c r="F122" s="75" t="s">
        <v>936</v>
      </c>
      <c r="G122" s="75" t="s">
        <v>141</v>
      </c>
      <c r="H122" s="84"/>
      <c r="J122" s="75" t="s">
        <v>209</v>
      </c>
      <c r="K122" s="75" t="s">
        <v>210</v>
      </c>
      <c r="L122" s="75" t="s">
        <v>133</v>
      </c>
      <c r="M122" s="75" t="s">
        <v>210</v>
      </c>
      <c r="N122" s="75" t="s">
        <v>211</v>
      </c>
      <c r="O122" s="84">
        <v>2013</v>
      </c>
      <c r="P122" s="84">
        <v>2021</v>
      </c>
      <c r="Q122" s="85">
        <v>839.6</v>
      </c>
      <c r="R122" s="85" t="s">
        <v>214</v>
      </c>
      <c r="S122" s="85">
        <v>97.698466165756415</v>
      </c>
      <c r="T122" s="85">
        <v>101.50588483630206</v>
      </c>
      <c r="U122" s="85">
        <v>108.21969919163963</v>
      </c>
      <c r="V122" s="85">
        <v>113.69956287913965</v>
      </c>
      <c r="W122" s="85">
        <v>120.35552724769158</v>
      </c>
      <c r="X122" s="85">
        <v>124.73823364365938</v>
      </c>
      <c r="Y122" s="85">
        <v>0</v>
      </c>
      <c r="Z122" s="75" t="s">
        <v>276</v>
      </c>
      <c r="AA122" s="75" t="s">
        <v>870</v>
      </c>
      <c r="AB122" s="75" t="s">
        <v>931</v>
      </c>
      <c r="AF122" s="86">
        <v>107.84804575142282</v>
      </c>
      <c r="AG122" s="86">
        <v>112.0510049082141</v>
      </c>
      <c r="AH122" s="86">
        <v>119.46229585450732</v>
      </c>
      <c r="AI122" s="86">
        <v>125.51144496477458</v>
      </c>
      <c r="AJ122" s="86">
        <v>132.85887607512126</v>
      </c>
      <c r="AK122" s="86">
        <v>137.69688774979235</v>
      </c>
      <c r="AL122" s="86">
        <v>0</v>
      </c>
      <c r="AM122" s="86">
        <v>627.58050955240958</v>
      </c>
      <c r="AN122" s="86">
        <v>627.58050955240958</v>
      </c>
    </row>
    <row r="123" spans="2:40" ht="14.45" customHeight="1" x14ac:dyDescent="0.45">
      <c r="B123" s="75" t="s">
        <v>13</v>
      </c>
      <c r="C123" s="75" t="s">
        <v>39</v>
      </c>
      <c r="D123" s="75" t="s">
        <v>39</v>
      </c>
      <c r="F123" s="75" t="s">
        <v>937</v>
      </c>
      <c r="G123" s="75" t="s">
        <v>124</v>
      </c>
      <c r="H123" s="84">
        <v>1</v>
      </c>
      <c r="I123" s="75" t="s">
        <v>938</v>
      </c>
      <c r="J123" s="75" t="s">
        <v>165</v>
      </c>
      <c r="K123" s="75" t="s">
        <v>210</v>
      </c>
      <c r="L123" s="75" t="s">
        <v>128</v>
      </c>
      <c r="M123" s="75" t="s">
        <v>210</v>
      </c>
      <c r="N123" s="75" t="s">
        <v>137</v>
      </c>
      <c r="O123" s="84" t="s">
        <v>130</v>
      </c>
      <c r="P123" s="84" t="s">
        <v>130</v>
      </c>
      <c r="Q123" s="85"/>
      <c r="R123" s="85" t="s">
        <v>214</v>
      </c>
      <c r="S123" s="85"/>
      <c r="T123" s="85"/>
      <c r="U123" s="85"/>
      <c r="V123" s="85"/>
      <c r="W123" s="85"/>
      <c r="X123" s="85"/>
      <c r="Y123" s="85">
        <v>0</v>
      </c>
      <c r="AB123" s="75" t="s">
        <v>1558</v>
      </c>
      <c r="AF123" s="86">
        <v>0</v>
      </c>
      <c r="AG123" s="86">
        <v>0</v>
      </c>
      <c r="AH123" s="86">
        <v>0</v>
      </c>
      <c r="AI123" s="86">
        <v>0</v>
      </c>
      <c r="AJ123" s="86">
        <v>0</v>
      </c>
      <c r="AK123" s="86">
        <v>0</v>
      </c>
      <c r="AL123" s="86">
        <v>0</v>
      </c>
      <c r="AM123" s="86">
        <v>0</v>
      </c>
      <c r="AN123" s="86">
        <v>0</v>
      </c>
    </row>
    <row r="124" spans="2:40" ht="14.45" customHeight="1" x14ac:dyDescent="0.45">
      <c r="B124" s="75" t="s">
        <v>13</v>
      </c>
      <c r="C124" s="75" t="s">
        <v>39</v>
      </c>
      <c r="D124" s="75" t="s">
        <v>39</v>
      </c>
      <c r="F124" s="75" t="s">
        <v>939</v>
      </c>
      <c r="G124" s="75" t="s">
        <v>124</v>
      </c>
      <c r="H124" s="84">
        <v>1</v>
      </c>
      <c r="I124" s="75" t="s">
        <v>940</v>
      </c>
      <c r="J124" s="75" t="s">
        <v>193</v>
      </c>
      <c r="K124" s="75" t="s">
        <v>210</v>
      </c>
      <c r="L124" s="75" t="s">
        <v>128</v>
      </c>
      <c r="M124" s="75" t="s">
        <v>210</v>
      </c>
      <c r="N124" s="75" t="s">
        <v>303</v>
      </c>
      <c r="O124" s="84" t="s">
        <v>130</v>
      </c>
      <c r="P124" s="84" t="s">
        <v>130</v>
      </c>
      <c r="Q124" s="85"/>
      <c r="R124" s="85" t="s">
        <v>214</v>
      </c>
      <c r="S124" s="85"/>
      <c r="T124" s="85"/>
      <c r="U124" s="85"/>
      <c r="V124" s="85"/>
      <c r="W124" s="85"/>
      <c r="X124" s="85"/>
      <c r="Y124" s="85">
        <v>0</v>
      </c>
      <c r="Z124" s="75" t="s">
        <v>131</v>
      </c>
      <c r="AB124" s="75" t="s">
        <v>1559</v>
      </c>
      <c r="AF124" s="86">
        <v>0</v>
      </c>
      <c r="AG124" s="86">
        <v>0</v>
      </c>
      <c r="AH124" s="86">
        <v>0</v>
      </c>
      <c r="AI124" s="86">
        <v>0</v>
      </c>
      <c r="AJ124" s="86">
        <v>0</v>
      </c>
      <c r="AK124" s="86">
        <v>0</v>
      </c>
      <c r="AL124" s="86">
        <v>0</v>
      </c>
      <c r="AM124" s="86">
        <v>0</v>
      </c>
      <c r="AN124" s="86">
        <v>0</v>
      </c>
    </row>
    <row r="125" spans="2:40" ht="14.45" customHeight="1" x14ac:dyDescent="0.45">
      <c r="B125" s="75" t="s">
        <v>13</v>
      </c>
      <c r="C125" s="75" t="s">
        <v>40</v>
      </c>
      <c r="D125" s="75" t="s">
        <v>40</v>
      </c>
      <c r="F125" s="75" t="s">
        <v>941</v>
      </c>
      <c r="G125" s="75" t="s">
        <v>124</v>
      </c>
      <c r="H125" s="84">
        <v>1</v>
      </c>
      <c r="I125" s="75" t="s">
        <v>942</v>
      </c>
      <c r="J125" s="75" t="s">
        <v>943</v>
      </c>
      <c r="K125" s="75" t="s">
        <v>210</v>
      </c>
      <c r="L125" s="75" t="s">
        <v>128</v>
      </c>
      <c r="M125" s="75" t="s">
        <v>210</v>
      </c>
      <c r="N125" s="75" t="s">
        <v>303</v>
      </c>
      <c r="O125" s="84">
        <v>2015</v>
      </c>
      <c r="P125" s="84" t="s">
        <v>130</v>
      </c>
      <c r="Q125" s="85">
        <v>270</v>
      </c>
      <c r="R125" s="85" t="s">
        <v>214</v>
      </c>
      <c r="S125" s="85"/>
      <c r="T125" s="85"/>
      <c r="U125" s="85"/>
      <c r="V125" s="85"/>
      <c r="W125" s="85"/>
      <c r="X125" s="85"/>
      <c r="Y125" s="85">
        <v>0</v>
      </c>
      <c r="Z125" s="75" t="s">
        <v>131</v>
      </c>
      <c r="AB125" s="75" t="s">
        <v>1559</v>
      </c>
      <c r="AF125" s="86">
        <v>0</v>
      </c>
      <c r="AG125" s="86">
        <v>0</v>
      </c>
      <c r="AH125" s="86">
        <v>0</v>
      </c>
      <c r="AI125" s="86">
        <v>0</v>
      </c>
      <c r="AJ125" s="86">
        <v>0</v>
      </c>
      <c r="AK125" s="86">
        <v>0</v>
      </c>
      <c r="AL125" s="86">
        <v>0</v>
      </c>
      <c r="AM125" s="86">
        <v>0</v>
      </c>
      <c r="AN125" s="86">
        <v>0</v>
      </c>
    </row>
    <row r="126" spans="2:40" ht="14.45" customHeight="1" x14ac:dyDescent="0.45">
      <c r="B126" s="75" t="s">
        <v>13</v>
      </c>
      <c r="C126" s="75" t="s">
        <v>40</v>
      </c>
      <c r="D126" s="75" t="s">
        <v>40</v>
      </c>
      <c r="F126" s="75" t="s">
        <v>947</v>
      </c>
      <c r="G126" s="75" t="s">
        <v>124</v>
      </c>
      <c r="H126" s="84">
        <v>1</v>
      </c>
      <c r="I126" s="75" t="s">
        <v>942</v>
      </c>
      <c r="J126" s="75" t="s">
        <v>193</v>
      </c>
      <c r="K126" s="75" t="s">
        <v>210</v>
      </c>
      <c r="L126" s="75" t="s">
        <v>128</v>
      </c>
      <c r="M126" s="75" t="s">
        <v>210</v>
      </c>
      <c r="N126" s="75" t="s">
        <v>137</v>
      </c>
      <c r="O126" s="84">
        <v>2017</v>
      </c>
      <c r="P126" s="84" t="s">
        <v>130</v>
      </c>
      <c r="Q126" s="85"/>
      <c r="R126" s="85" t="s">
        <v>214</v>
      </c>
      <c r="S126" s="85"/>
      <c r="T126" s="85"/>
      <c r="U126" s="85"/>
      <c r="V126" s="85"/>
      <c r="W126" s="85"/>
      <c r="X126" s="85"/>
      <c r="Y126" s="85">
        <v>0</v>
      </c>
      <c r="Z126" s="75" t="s">
        <v>131</v>
      </c>
      <c r="AB126" s="75" t="s">
        <v>1559</v>
      </c>
      <c r="AF126" s="86">
        <v>0</v>
      </c>
      <c r="AG126" s="86">
        <v>0</v>
      </c>
      <c r="AH126" s="86">
        <v>0</v>
      </c>
      <c r="AI126" s="86">
        <v>0</v>
      </c>
      <c r="AJ126" s="86">
        <v>0</v>
      </c>
      <c r="AK126" s="86">
        <v>0</v>
      </c>
      <c r="AL126" s="86">
        <v>0</v>
      </c>
      <c r="AM126" s="86">
        <v>0</v>
      </c>
      <c r="AN126" s="86">
        <v>0</v>
      </c>
    </row>
    <row r="127" spans="2:40" ht="14.45" customHeight="1" x14ac:dyDescent="0.45">
      <c r="B127" s="75" t="s">
        <v>13</v>
      </c>
      <c r="C127" s="75" t="s">
        <v>40</v>
      </c>
      <c r="D127" s="75" t="s">
        <v>40</v>
      </c>
      <c r="F127" s="75" t="s">
        <v>944</v>
      </c>
      <c r="G127" s="75" t="s">
        <v>124</v>
      </c>
      <c r="H127" s="84">
        <v>1</v>
      </c>
      <c r="I127" s="75" t="s">
        <v>942</v>
      </c>
      <c r="J127" s="75" t="s">
        <v>193</v>
      </c>
      <c r="K127" s="75" t="s">
        <v>210</v>
      </c>
      <c r="L127" s="75" t="s">
        <v>128</v>
      </c>
      <c r="M127" s="75" t="s">
        <v>210</v>
      </c>
      <c r="N127" s="75" t="s">
        <v>129</v>
      </c>
      <c r="O127" s="84" t="s">
        <v>130</v>
      </c>
      <c r="P127" s="84" t="s">
        <v>130</v>
      </c>
      <c r="Q127" s="85">
        <v>660</v>
      </c>
      <c r="R127" s="85" t="s">
        <v>214</v>
      </c>
      <c r="S127" s="85"/>
      <c r="T127" s="85"/>
      <c r="U127" s="85"/>
      <c r="V127" s="85"/>
      <c r="W127" s="85"/>
      <c r="X127" s="85"/>
      <c r="Y127" s="85">
        <v>0</v>
      </c>
      <c r="Z127" s="75" t="s">
        <v>131</v>
      </c>
      <c r="AB127" s="75" t="s">
        <v>1559</v>
      </c>
      <c r="AF127" s="86">
        <v>0</v>
      </c>
      <c r="AG127" s="86">
        <v>0</v>
      </c>
      <c r="AH127" s="86">
        <v>0</v>
      </c>
      <c r="AI127" s="86">
        <v>0</v>
      </c>
      <c r="AJ127" s="86">
        <v>0</v>
      </c>
      <c r="AK127" s="86">
        <v>0</v>
      </c>
      <c r="AL127" s="86">
        <v>0</v>
      </c>
      <c r="AM127" s="86">
        <v>0</v>
      </c>
      <c r="AN127" s="86">
        <v>0</v>
      </c>
    </row>
    <row r="128" spans="2:40" ht="14.45" customHeight="1" x14ac:dyDescent="0.45">
      <c r="B128" s="75" t="s">
        <v>13</v>
      </c>
      <c r="C128" s="75" t="s">
        <v>40</v>
      </c>
      <c r="D128" s="75" t="s">
        <v>40</v>
      </c>
      <c r="F128" s="75" t="s">
        <v>945</v>
      </c>
      <c r="G128" s="75" t="s">
        <v>124</v>
      </c>
      <c r="H128" s="84">
        <v>1</v>
      </c>
      <c r="I128" s="75" t="s">
        <v>946</v>
      </c>
      <c r="J128" s="75" t="s">
        <v>193</v>
      </c>
      <c r="K128" s="75" t="s">
        <v>210</v>
      </c>
      <c r="L128" s="75" t="s">
        <v>128</v>
      </c>
      <c r="M128" s="75" t="s">
        <v>210</v>
      </c>
      <c r="N128" s="75" t="s">
        <v>195</v>
      </c>
      <c r="O128" s="84">
        <v>2008</v>
      </c>
      <c r="P128" s="84">
        <v>2020</v>
      </c>
      <c r="Q128" s="85">
        <v>500</v>
      </c>
      <c r="R128" s="85" t="s">
        <v>214</v>
      </c>
      <c r="S128" s="85"/>
      <c r="T128" s="85"/>
      <c r="U128" s="85"/>
      <c r="V128" s="85"/>
      <c r="W128" s="85"/>
      <c r="X128" s="85"/>
      <c r="Y128" s="85">
        <v>0</v>
      </c>
      <c r="Z128" s="75" t="s">
        <v>131</v>
      </c>
      <c r="AB128" s="75" t="s">
        <v>1560</v>
      </c>
      <c r="AF128" s="86">
        <v>0</v>
      </c>
      <c r="AG128" s="86">
        <v>0</v>
      </c>
      <c r="AH128" s="86">
        <v>0</v>
      </c>
      <c r="AI128" s="86">
        <v>0</v>
      </c>
      <c r="AJ128" s="86">
        <v>0</v>
      </c>
      <c r="AK128" s="86">
        <v>0</v>
      </c>
      <c r="AL128" s="86">
        <v>0</v>
      </c>
      <c r="AM128" s="86">
        <v>0</v>
      </c>
      <c r="AN128" s="86">
        <v>0</v>
      </c>
    </row>
    <row r="129" spans="2:40" ht="14.45" customHeight="1" x14ac:dyDescent="0.45">
      <c r="B129" s="75" t="s">
        <v>13</v>
      </c>
      <c r="C129" s="75" t="s">
        <v>41</v>
      </c>
      <c r="D129" s="75" t="s">
        <v>41</v>
      </c>
      <c r="F129" s="75" t="s">
        <v>957</v>
      </c>
      <c r="G129" s="75" t="s">
        <v>141</v>
      </c>
      <c r="H129" s="84"/>
      <c r="I129" s="75" t="s">
        <v>958</v>
      </c>
      <c r="J129" s="75" t="s">
        <v>209</v>
      </c>
      <c r="K129" s="75" t="s">
        <v>210</v>
      </c>
      <c r="L129" s="75" t="s">
        <v>133</v>
      </c>
      <c r="M129" s="75" t="s">
        <v>210</v>
      </c>
      <c r="N129" s="75" t="s">
        <v>211</v>
      </c>
      <c r="O129" s="84" t="s">
        <v>212</v>
      </c>
      <c r="P129" s="84" t="s">
        <v>233</v>
      </c>
      <c r="Q129" s="85">
        <v>688.2942060380858</v>
      </c>
      <c r="R129" s="85" t="s">
        <v>214</v>
      </c>
      <c r="S129" s="85">
        <v>60.342521936797475</v>
      </c>
      <c r="T129" s="85">
        <v>64.948503078389649</v>
      </c>
      <c r="U129" s="85">
        <v>63.109990991303064</v>
      </c>
      <c r="V129" s="85">
        <v>63.169663618605931</v>
      </c>
      <c r="W129" s="85">
        <v>56.45434396652405</v>
      </c>
      <c r="X129" s="85">
        <v>56.402464861123249</v>
      </c>
      <c r="Y129" s="85">
        <v>225.75152103440126</v>
      </c>
      <c r="Z129" s="75" t="s">
        <v>276</v>
      </c>
      <c r="AA129" s="75" t="s">
        <v>870</v>
      </c>
      <c r="AB129" s="75" t="s">
        <v>951</v>
      </c>
      <c r="AF129" s="86">
        <v>66.611312562008052</v>
      </c>
      <c r="AG129" s="86">
        <v>71.695794277881035</v>
      </c>
      <c r="AH129" s="86">
        <v>69.666285080200765</v>
      </c>
      <c r="AI129" s="86">
        <v>69.732156904928786</v>
      </c>
      <c r="AJ129" s="86">
        <v>62.319204281451448</v>
      </c>
      <c r="AK129" s="86">
        <v>62.261935622562618</v>
      </c>
      <c r="AL129" s="86">
        <v>249.20412084734491</v>
      </c>
      <c r="AM129" s="86">
        <v>335.67537616702464</v>
      </c>
      <c r="AN129" s="86">
        <v>584.87949701436958</v>
      </c>
    </row>
    <row r="130" spans="2:40" ht="14.45" customHeight="1" x14ac:dyDescent="0.45">
      <c r="B130" s="75" t="s">
        <v>13</v>
      </c>
      <c r="C130" s="75" t="s">
        <v>41</v>
      </c>
      <c r="D130" s="75" t="s">
        <v>41</v>
      </c>
      <c r="F130" s="75" t="s">
        <v>955</v>
      </c>
      <c r="G130" s="75" t="s">
        <v>141</v>
      </c>
      <c r="H130" s="84"/>
      <c r="I130" s="75" t="s">
        <v>956</v>
      </c>
      <c r="J130" s="75" t="s">
        <v>209</v>
      </c>
      <c r="K130" s="75" t="s">
        <v>210</v>
      </c>
      <c r="L130" s="75" t="s">
        <v>133</v>
      </c>
      <c r="M130" s="75" t="s">
        <v>210</v>
      </c>
      <c r="N130" s="75" t="s">
        <v>211</v>
      </c>
      <c r="O130" s="84" t="s">
        <v>212</v>
      </c>
      <c r="P130" s="84" t="s">
        <v>130</v>
      </c>
      <c r="Q130" s="85">
        <v>40.5</v>
      </c>
      <c r="R130" s="85" t="s">
        <v>214</v>
      </c>
      <c r="S130" s="85">
        <v>0</v>
      </c>
      <c r="T130" s="85">
        <v>0</v>
      </c>
      <c r="U130" s="85">
        <v>0</v>
      </c>
      <c r="V130" s="85">
        <v>0</v>
      </c>
      <c r="W130" s="85">
        <v>0.6</v>
      </c>
      <c r="X130" s="85">
        <v>1.2</v>
      </c>
      <c r="Y130" s="85">
        <v>38.700000000000003</v>
      </c>
      <c r="Z130" s="75" t="s">
        <v>276</v>
      </c>
      <c r="AA130" s="75" t="s">
        <v>870</v>
      </c>
      <c r="AB130" s="75" t="s">
        <v>951</v>
      </c>
      <c r="AF130" s="86">
        <v>0</v>
      </c>
      <c r="AG130" s="86">
        <v>0</v>
      </c>
      <c r="AH130" s="86">
        <v>0</v>
      </c>
      <c r="AI130" s="86">
        <v>0</v>
      </c>
      <c r="AJ130" s="86">
        <v>0.66233207122277538</v>
      </c>
      <c r="AK130" s="86">
        <v>1.3246641424455508</v>
      </c>
      <c r="AL130" s="86">
        <v>42.720418593869013</v>
      </c>
      <c r="AM130" s="86">
        <v>1.9869962136683261</v>
      </c>
      <c r="AN130" s="86">
        <v>44.70741480753734</v>
      </c>
    </row>
    <row r="131" spans="2:40" ht="14.45" customHeight="1" x14ac:dyDescent="0.45">
      <c r="B131" s="75" t="s">
        <v>13</v>
      </c>
      <c r="C131" s="75" t="s">
        <v>41</v>
      </c>
      <c r="D131" s="75" t="s">
        <v>41</v>
      </c>
      <c r="F131" s="75" t="s">
        <v>948</v>
      </c>
      <c r="G131" s="75" t="s">
        <v>141</v>
      </c>
      <c r="H131" s="84" t="s">
        <v>949</v>
      </c>
      <c r="I131" s="75" t="s">
        <v>950</v>
      </c>
      <c r="J131" s="75" t="s">
        <v>209</v>
      </c>
      <c r="K131" s="75" t="s">
        <v>210</v>
      </c>
      <c r="L131" s="75" t="s">
        <v>133</v>
      </c>
      <c r="M131" s="75" t="s">
        <v>210</v>
      </c>
      <c r="N131" s="75" t="s">
        <v>211</v>
      </c>
      <c r="O131" s="84" t="s">
        <v>212</v>
      </c>
      <c r="P131" s="84" t="s">
        <v>130</v>
      </c>
      <c r="Q131" s="85">
        <v>177.95013087561324</v>
      </c>
      <c r="R131" s="85" t="s">
        <v>214</v>
      </c>
      <c r="S131" s="85">
        <v>9.1144135103223594</v>
      </c>
      <c r="T131" s="85">
        <v>14.8457120243266</v>
      </c>
      <c r="U131" s="85">
        <v>20.191938410089001</v>
      </c>
      <c r="V131" s="85">
        <v>30.631830709082852</v>
      </c>
      <c r="W131" s="85">
        <v>30.123096064498959</v>
      </c>
      <c r="X131" s="85">
        <v>43.562800026940266</v>
      </c>
      <c r="Y131" s="85">
        <v>27.089941455418828</v>
      </c>
      <c r="Z131" s="75" t="s">
        <v>276</v>
      </c>
      <c r="AA131" s="75" t="s">
        <v>870</v>
      </c>
      <c r="AB131" s="75" t="s">
        <v>951</v>
      </c>
      <c r="AF131" s="86">
        <v>10.061280630454426</v>
      </c>
      <c r="AG131" s="86">
        <v>16.387985323081832</v>
      </c>
      <c r="AH131" s="86">
        <v>22.289613981928273</v>
      </c>
      <c r="AI131" s="86">
        <v>33.814073131487106</v>
      </c>
      <c r="AJ131" s="86">
        <v>33.252487680070388</v>
      </c>
      <c r="AK131" s="86">
        <v>48.088399283511542</v>
      </c>
      <c r="AL131" s="86">
        <v>29.904228389118799</v>
      </c>
      <c r="AM131" s="86">
        <v>153.83255940007913</v>
      </c>
      <c r="AN131" s="86">
        <v>183.73678778919793</v>
      </c>
    </row>
    <row r="132" spans="2:40" ht="14.45" customHeight="1" x14ac:dyDescent="0.45">
      <c r="B132" s="75" t="s">
        <v>13</v>
      </c>
      <c r="C132" s="75" t="s">
        <v>41</v>
      </c>
      <c r="D132" s="75" t="s">
        <v>41</v>
      </c>
      <c r="F132" s="75" t="s">
        <v>952</v>
      </c>
      <c r="G132" s="75" t="s">
        <v>141</v>
      </c>
      <c r="H132" s="84" t="s">
        <v>949</v>
      </c>
      <c r="I132" s="75" t="s">
        <v>953</v>
      </c>
      <c r="J132" s="75" t="s">
        <v>209</v>
      </c>
      <c r="K132" s="75" t="s">
        <v>210</v>
      </c>
      <c r="L132" s="75" t="s">
        <v>133</v>
      </c>
      <c r="M132" s="75" t="s">
        <v>210</v>
      </c>
      <c r="N132" s="75" t="s">
        <v>211</v>
      </c>
      <c r="O132" s="84" t="s">
        <v>212</v>
      </c>
      <c r="P132" s="84" t="s">
        <v>954</v>
      </c>
      <c r="Q132" s="85">
        <v>300.8991638307528</v>
      </c>
      <c r="R132" s="85" t="s">
        <v>214</v>
      </c>
      <c r="S132" s="85">
        <v>16.008332262892456</v>
      </c>
      <c r="T132" s="85">
        <v>41.575090696139938</v>
      </c>
      <c r="U132" s="85">
        <v>77.725181947627519</v>
      </c>
      <c r="V132" s="85">
        <v>60.003566232759063</v>
      </c>
      <c r="W132" s="85">
        <v>37.307965189432608</v>
      </c>
      <c r="X132" s="85">
        <v>16.21558449799079</v>
      </c>
      <c r="Y132" s="85">
        <v>4.4960673001636353</v>
      </c>
      <c r="Z132" s="75" t="s">
        <v>276</v>
      </c>
      <c r="AA132" s="75" t="s">
        <v>870</v>
      </c>
      <c r="AB132" s="75" t="s">
        <v>951</v>
      </c>
      <c r="AF132" s="86">
        <v>17.6713864408399</v>
      </c>
      <c r="AG132" s="86">
        <v>45.894193220081839</v>
      </c>
      <c r="AH132" s="86">
        <v>85.799801242565351</v>
      </c>
      <c r="AI132" s="86">
        <v>66.237143839493825</v>
      </c>
      <c r="AJ132" s="86">
        <v>41.183769761706841</v>
      </c>
      <c r="AK132" s="86">
        <v>17.900169444403616</v>
      </c>
      <c r="AL132" s="86">
        <v>4.9631492787906204</v>
      </c>
      <c r="AM132" s="86">
        <v>257.01507750825147</v>
      </c>
      <c r="AN132" s="86">
        <v>261.9782267870421</v>
      </c>
    </row>
    <row r="133" spans="2:40" ht="14.45" customHeight="1" x14ac:dyDescent="0.45">
      <c r="B133" s="75" t="s">
        <v>13</v>
      </c>
      <c r="C133" s="75" t="s">
        <v>41</v>
      </c>
      <c r="D133" s="75" t="s">
        <v>41</v>
      </c>
      <c r="F133" s="75" t="s">
        <v>959</v>
      </c>
      <c r="G133" s="75" t="s">
        <v>141</v>
      </c>
      <c r="H133" s="84"/>
      <c r="I133" s="75" t="s">
        <v>960</v>
      </c>
      <c r="J133" s="75" t="s">
        <v>209</v>
      </c>
      <c r="K133" s="75" t="s">
        <v>210</v>
      </c>
      <c r="L133" s="75" t="s">
        <v>133</v>
      </c>
      <c r="M133" s="75" t="s">
        <v>210</v>
      </c>
      <c r="N133" s="75" t="s">
        <v>211</v>
      </c>
      <c r="O133" s="84" t="s">
        <v>212</v>
      </c>
      <c r="P133" s="84" t="s">
        <v>233</v>
      </c>
      <c r="Q133" s="85">
        <v>385.58503244433092</v>
      </c>
      <c r="R133" s="85" t="s">
        <v>214</v>
      </c>
      <c r="S133" s="85">
        <v>22.990494203416336</v>
      </c>
      <c r="T133" s="85">
        <v>46.518696651149362</v>
      </c>
      <c r="U133" s="85">
        <v>124.25560435512169</v>
      </c>
      <c r="V133" s="85">
        <v>84.462435868188393</v>
      </c>
      <c r="W133" s="85">
        <v>33.820333368981302</v>
      </c>
      <c r="X133" s="85">
        <v>7.6705730444096467</v>
      </c>
      <c r="Y133" s="85">
        <v>0.31893457363741784</v>
      </c>
      <c r="Z133" s="75" t="s">
        <v>276</v>
      </c>
      <c r="AA133" s="75" t="s">
        <v>870</v>
      </c>
      <c r="AB133" s="75" t="s">
        <v>951</v>
      </c>
      <c r="AF133" s="86">
        <v>25.378902740306589</v>
      </c>
      <c r="AG133" s="86">
        <v>51.351374505899571</v>
      </c>
      <c r="AH133" s="86">
        <v>137.16411965594244</v>
      </c>
      <c r="AI133" s="86">
        <v>93.236966815163427</v>
      </c>
      <c r="AJ133" s="86">
        <v>37.333819082870221</v>
      </c>
      <c r="AK133" s="86">
        <v>8.4674442199490532</v>
      </c>
      <c r="AL133" s="86">
        <v>0.3520676612363729</v>
      </c>
      <c r="AM133" s="86">
        <v>327.55372427982473</v>
      </c>
      <c r="AN133" s="86">
        <v>327.90579194106112</v>
      </c>
    </row>
    <row r="134" spans="2:40" ht="14.45" customHeight="1" x14ac:dyDescent="0.45">
      <c r="B134" s="75" t="s">
        <v>13</v>
      </c>
      <c r="C134" s="75" t="s">
        <v>42</v>
      </c>
      <c r="D134" s="75" t="s">
        <v>961</v>
      </c>
      <c r="E134" s="75" t="s">
        <v>962</v>
      </c>
      <c r="F134" s="75" t="s">
        <v>968</v>
      </c>
      <c r="G134" s="75" t="s">
        <v>141</v>
      </c>
      <c r="H134" s="84" t="s">
        <v>969</v>
      </c>
      <c r="I134" s="75" t="s">
        <v>970</v>
      </c>
      <c r="J134" s="75" t="s">
        <v>209</v>
      </c>
      <c r="K134" s="75" t="s">
        <v>127</v>
      </c>
      <c r="L134" s="75" t="s">
        <v>128</v>
      </c>
      <c r="M134" s="75" t="s">
        <v>127</v>
      </c>
      <c r="N134" s="75" t="s">
        <v>211</v>
      </c>
      <c r="O134" s="84">
        <v>2016</v>
      </c>
      <c r="P134" s="84">
        <v>2108</v>
      </c>
      <c r="Q134" s="85">
        <v>10783.1</v>
      </c>
      <c r="R134" s="85">
        <v>10783.1</v>
      </c>
      <c r="S134" s="85"/>
      <c r="T134" s="85">
        <v>313.78045978999972</v>
      </c>
      <c r="U134" s="85">
        <v>334.95987423999998</v>
      </c>
      <c r="V134" s="85">
        <v>373.40692970000049</v>
      </c>
      <c r="W134" s="85">
        <v>413.55309595997051</v>
      </c>
      <c r="X134" s="85">
        <v>397.69652185000018</v>
      </c>
      <c r="Y134" s="85">
        <v>8949.672312550003</v>
      </c>
      <c r="Z134" s="75" t="s">
        <v>276</v>
      </c>
      <c r="AA134" s="75" t="s">
        <v>71</v>
      </c>
      <c r="AB134" s="75" t="s">
        <v>971</v>
      </c>
      <c r="AE134" s="75" t="s">
        <v>133</v>
      </c>
      <c r="AF134" s="86">
        <v>0</v>
      </c>
      <c r="AG134" s="86">
        <v>309.44818519723839</v>
      </c>
      <c r="AH134" s="86">
        <v>330.33518169625239</v>
      </c>
      <c r="AI134" s="86">
        <v>368.25140996055273</v>
      </c>
      <c r="AJ134" s="86">
        <v>407.84328990135157</v>
      </c>
      <c r="AK134" s="86">
        <v>392.2056428500988</v>
      </c>
      <c r="AL134" s="86">
        <v>8826.1068171104544</v>
      </c>
      <c r="AM134" s="86">
        <v>1808.0837096054938</v>
      </c>
      <c r="AN134" s="86">
        <v>10634.190526715949</v>
      </c>
    </row>
    <row r="135" spans="2:40" ht="14.45" customHeight="1" x14ac:dyDescent="0.45">
      <c r="B135" s="75" t="s">
        <v>13</v>
      </c>
      <c r="C135" s="75" t="s">
        <v>42</v>
      </c>
      <c r="D135" s="75" t="s">
        <v>961</v>
      </c>
      <c r="E135" s="75" t="s">
        <v>962</v>
      </c>
      <c r="F135" s="75" t="s">
        <v>963</v>
      </c>
      <c r="G135" s="75" t="s">
        <v>124</v>
      </c>
      <c r="H135" s="84">
        <v>1</v>
      </c>
      <c r="I135" s="75" t="s">
        <v>964</v>
      </c>
      <c r="J135" s="75" t="s">
        <v>165</v>
      </c>
      <c r="K135" s="75" t="s">
        <v>127</v>
      </c>
      <c r="L135" s="75" t="s">
        <v>128</v>
      </c>
      <c r="M135" s="75" t="s">
        <v>127</v>
      </c>
      <c r="N135" s="75" t="s">
        <v>144</v>
      </c>
      <c r="O135" s="84">
        <v>2011</v>
      </c>
      <c r="P135" s="84">
        <v>2016</v>
      </c>
      <c r="Q135" s="85">
        <v>69.7</v>
      </c>
      <c r="R135" s="85">
        <v>69.7</v>
      </c>
      <c r="S135" s="85">
        <v>17.997</v>
      </c>
      <c r="T135" s="85"/>
      <c r="U135" s="85"/>
      <c r="V135" s="85"/>
      <c r="W135" s="85"/>
      <c r="X135" s="85"/>
      <c r="Y135" s="85">
        <v>0</v>
      </c>
      <c r="Z135" s="75" t="s">
        <v>276</v>
      </c>
      <c r="AA135" s="75" t="s">
        <v>71</v>
      </c>
      <c r="AB135" s="75" t="s">
        <v>965</v>
      </c>
      <c r="AE135" s="75" t="s">
        <v>133</v>
      </c>
      <c r="AF135" s="86">
        <v>17.748520710059172</v>
      </c>
      <c r="AG135" s="86">
        <v>0</v>
      </c>
      <c r="AH135" s="86">
        <v>0</v>
      </c>
      <c r="AI135" s="86">
        <v>0</v>
      </c>
      <c r="AJ135" s="86">
        <v>0</v>
      </c>
      <c r="AK135" s="86">
        <v>0</v>
      </c>
      <c r="AL135" s="86">
        <v>0</v>
      </c>
      <c r="AM135" s="86">
        <v>0</v>
      </c>
      <c r="AN135" s="86">
        <v>0</v>
      </c>
    </row>
    <row r="136" spans="2:40" ht="14.45" customHeight="1" x14ac:dyDescent="0.45">
      <c r="B136" s="75" t="s">
        <v>13</v>
      </c>
      <c r="C136" s="75" t="s">
        <v>42</v>
      </c>
      <c r="D136" s="75" t="s">
        <v>961</v>
      </c>
      <c r="E136" s="75" t="s">
        <v>962</v>
      </c>
      <c r="F136" s="75" t="s">
        <v>966</v>
      </c>
      <c r="G136" s="75" t="s">
        <v>124</v>
      </c>
      <c r="H136" s="84">
        <v>1</v>
      </c>
      <c r="I136" s="75" t="s">
        <v>967</v>
      </c>
      <c r="J136" s="75" t="s">
        <v>242</v>
      </c>
      <c r="K136" s="75" t="s">
        <v>127</v>
      </c>
      <c r="L136" s="75" t="s">
        <v>128</v>
      </c>
      <c r="M136" s="75" t="s">
        <v>127</v>
      </c>
      <c r="N136" s="75" t="s">
        <v>137</v>
      </c>
      <c r="O136" s="84">
        <v>2019</v>
      </c>
      <c r="P136" s="84">
        <v>2027</v>
      </c>
      <c r="Q136" s="85">
        <v>134.17500000000001</v>
      </c>
      <c r="R136" s="85">
        <v>134.17500000000001</v>
      </c>
      <c r="S136" s="85"/>
      <c r="T136" s="85"/>
      <c r="U136" s="85"/>
      <c r="V136" s="85">
        <v>0.29799999999999999</v>
      </c>
      <c r="W136" s="85">
        <v>0.95299999999999996</v>
      </c>
      <c r="X136" s="85">
        <v>14.201000000000001</v>
      </c>
      <c r="Y136" s="85">
        <v>118.71900000000001</v>
      </c>
      <c r="Z136" s="75" t="s">
        <v>276</v>
      </c>
      <c r="AA136" s="75" t="s">
        <v>71</v>
      </c>
      <c r="AB136" s="75" t="s">
        <v>965</v>
      </c>
      <c r="AE136" s="75" t="s">
        <v>133</v>
      </c>
      <c r="AF136" s="86">
        <v>0</v>
      </c>
      <c r="AG136" s="86">
        <v>0</v>
      </c>
      <c r="AH136" s="86">
        <v>0</v>
      </c>
      <c r="AI136" s="86">
        <v>0.29388560157790922</v>
      </c>
      <c r="AJ136" s="86">
        <v>0.93984220907297822</v>
      </c>
      <c r="AK136" s="86">
        <v>14.004930966469427</v>
      </c>
      <c r="AL136" s="86">
        <v>117.07988165680472</v>
      </c>
      <c r="AM136" s="86">
        <v>15.238658777120314</v>
      </c>
      <c r="AN136" s="86">
        <v>132.31854043392502</v>
      </c>
    </row>
    <row r="137" spans="2:40" ht="14.45" customHeight="1" x14ac:dyDescent="0.45">
      <c r="B137" s="75" t="s">
        <v>13</v>
      </c>
      <c r="C137" s="75" t="s">
        <v>42</v>
      </c>
      <c r="D137" s="75" t="s">
        <v>973</v>
      </c>
      <c r="E137" s="75" t="s">
        <v>962</v>
      </c>
      <c r="F137" s="75" t="s">
        <v>974</v>
      </c>
      <c r="G137" s="75" t="s">
        <v>141</v>
      </c>
      <c r="H137" s="84"/>
      <c r="I137" s="75" t="s">
        <v>975</v>
      </c>
      <c r="J137" s="75" t="s">
        <v>209</v>
      </c>
      <c r="K137" s="75" t="s">
        <v>127</v>
      </c>
      <c r="L137" s="75" t="s">
        <v>128</v>
      </c>
      <c r="M137" s="75" t="s">
        <v>127</v>
      </c>
      <c r="N137" s="75" t="s">
        <v>137</v>
      </c>
      <c r="O137" s="84">
        <v>2030</v>
      </c>
      <c r="P137" s="84">
        <v>2040</v>
      </c>
      <c r="Q137" s="85">
        <v>11438.1</v>
      </c>
      <c r="R137" s="85">
        <v>11438.1</v>
      </c>
      <c r="S137" s="85">
        <v>26.3</v>
      </c>
      <c r="T137" s="85">
        <v>25.8</v>
      </c>
      <c r="U137" s="85">
        <v>26.9</v>
      </c>
      <c r="V137" s="85">
        <v>26.9</v>
      </c>
      <c r="W137" s="85">
        <v>46.7</v>
      </c>
      <c r="X137" s="85">
        <v>57.5</v>
      </c>
      <c r="Y137" s="85">
        <v>11183.2</v>
      </c>
      <c r="Z137" s="75" t="s">
        <v>276</v>
      </c>
      <c r="AA137" s="75" t="s">
        <v>71</v>
      </c>
      <c r="AB137" s="75" t="s">
        <v>976</v>
      </c>
      <c r="AE137" s="75" t="s">
        <v>133</v>
      </c>
      <c r="AF137" s="86">
        <v>25.936883629191321</v>
      </c>
      <c r="AG137" s="86">
        <v>25.443786982248518</v>
      </c>
      <c r="AH137" s="86">
        <v>26.528599605522679</v>
      </c>
      <c r="AI137" s="86">
        <v>26.528599605522679</v>
      </c>
      <c r="AJ137" s="86">
        <v>46.055226824457591</v>
      </c>
      <c r="AK137" s="86">
        <v>56.706114398422088</v>
      </c>
      <c r="AL137" s="86">
        <v>11028.796844181459</v>
      </c>
      <c r="AM137" s="86">
        <v>181.26232741617355</v>
      </c>
      <c r="AN137" s="86">
        <v>11210.059171597633</v>
      </c>
    </row>
    <row r="138" spans="2:40" ht="14.45" customHeight="1" x14ac:dyDescent="0.45">
      <c r="B138" s="75" t="s">
        <v>13</v>
      </c>
      <c r="C138" s="75" t="s">
        <v>42</v>
      </c>
      <c r="D138" s="75" t="s">
        <v>977</v>
      </c>
      <c r="E138" s="75" t="s">
        <v>962</v>
      </c>
      <c r="F138" s="75" t="s">
        <v>986</v>
      </c>
      <c r="G138" s="75" t="s">
        <v>124</v>
      </c>
      <c r="H138" s="84">
        <v>1</v>
      </c>
      <c r="I138" s="75" t="s">
        <v>987</v>
      </c>
      <c r="J138" s="75" t="s">
        <v>193</v>
      </c>
      <c r="K138" s="75" t="s">
        <v>127</v>
      </c>
      <c r="L138" s="75" t="s">
        <v>128</v>
      </c>
      <c r="M138" s="75" t="s">
        <v>127</v>
      </c>
      <c r="N138" s="75" t="s">
        <v>144</v>
      </c>
      <c r="O138" s="84">
        <v>2015</v>
      </c>
      <c r="P138" s="84">
        <v>2028</v>
      </c>
      <c r="Q138" s="85">
        <v>112.5</v>
      </c>
      <c r="R138" s="85">
        <v>112.5</v>
      </c>
      <c r="S138" s="85">
        <v>0.60099999999999998</v>
      </c>
      <c r="T138" s="85">
        <v>2.6720000000000002</v>
      </c>
      <c r="U138" s="85">
        <v>8.266</v>
      </c>
      <c r="V138" s="85">
        <v>5.5209999999999999</v>
      </c>
      <c r="W138" s="85">
        <v>9.3710000000000004</v>
      </c>
      <c r="X138" s="85">
        <v>12.801</v>
      </c>
      <c r="Y138" s="85">
        <v>73.296999999999997</v>
      </c>
      <c r="Z138" s="75" t="s">
        <v>276</v>
      </c>
      <c r="AA138" s="75" t="s">
        <v>71</v>
      </c>
      <c r="AB138" s="75" t="s">
        <v>976</v>
      </c>
      <c r="AE138" s="75" t="s">
        <v>133</v>
      </c>
      <c r="AF138" s="86">
        <v>0.59270216962524647</v>
      </c>
      <c r="AG138" s="86">
        <v>2.6351084812623276</v>
      </c>
      <c r="AH138" s="86">
        <v>8.1518737672583814</v>
      </c>
      <c r="AI138" s="86">
        <v>5.444773175542406</v>
      </c>
      <c r="AJ138" s="86">
        <v>9.2416173570019726</v>
      </c>
      <c r="AK138" s="86">
        <v>12.624260355029586</v>
      </c>
      <c r="AL138" s="86">
        <v>72.285009861932934</v>
      </c>
      <c r="AM138" s="86">
        <v>38.097633136094672</v>
      </c>
      <c r="AN138" s="86">
        <v>110.38264299802761</v>
      </c>
    </row>
    <row r="139" spans="2:40" ht="14.45" customHeight="1" x14ac:dyDescent="0.45">
      <c r="B139" s="75" t="s">
        <v>13</v>
      </c>
      <c r="C139" s="75" t="s">
        <v>42</v>
      </c>
      <c r="D139" s="75" t="s">
        <v>977</v>
      </c>
      <c r="E139" s="75" t="s">
        <v>962</v>
      </c>
      <c r="F139" s="75" t="s">
        <v>1096</v>
      </c>
      <c r="G139" s="75" t="s">
        <v>124</v>
      </c>
      <c r="H139" s="84">
        <v>1</v>
      </c>
      <c r="I139" s="75" t="s">
        <v>1095</v>
      </c>
      <c r="J139" s="75" t="s">
        <v>193</v>
      </c>
      <c r="K139" s="75" t="s">
        <v>127</v>
      </c>
      <c r="L139" s="75" t="s">
        <v>128</v>
      </c>
      <c r="M139" s="75" t="s">
        <v>127</v>
      </c>
      <c r="N139" s="75" t="s">
        <v>129</v>
      </c>
      <c r="O139" s="84">
        <v>2011</v>
      </c>
      <c r="P139" s="84">
        <v>2021</v>
      </c>
      <c r="Q139" s="85">
        <v>72.5</v>
      </c>
      <c r="R139" s="85">
        <v>72.5</v>
      </c>
      <c r="S139" s="85">
        <v>4.5330000000000004</v>
      </c>
      <c r="T139" s="85">
        <v>14.981999999999999</v>
      </c>
      <c r="U139" s="85">
        <v>15.228999999999999</v>
      </c>
      <c r="V139" s="85">
        <v>15.618</v>
      </c>
      <c r="W139" s="85">
        <v>4.1349999999999998</v>
      </c>
      <c r="X139" s="85">
        <v>7.6289999999999996</v>
      </c>
      <c r="Y139" s="85">
        <v>5.1999999999999998E-2</v>
      </c>
      <c r="Z139" s="75" t="s">
        <v>276</v>
      </c>
      <c r="AA139" s="75" t="s">
        <v>71</v>
      </c>
      <c r="AB139" s="75" t="s">
        <v>976</v>
      </c>
      <c r="AE139" s="75" t="s">
        <v>133</v>
      </c>
      <c r="AF139" s="86">
        <v>4.4704142011834316</v>
      </c>
      <c r="AG139" s="86">
        <v>14.77514792899408</v>
      </c>
      <c r="AH139" s="86">
        <v>15.018737672583825</v>
      </c>
      <c r="AI139" s="86">
        <v>15.402366863905325</v>
      </c>
      <c r="AJ139" s="86">
        <v>4.0779092702169617</v>
      </c>
      <c r="AK139" s="86">
        <v>7.5236686390532537</v>
      </c>
      <c r="AL139" s="86">
        <v>5.1282051282051273E-2</v>
      </c>
      <c r="AM139" s="86">
        <v>56.797830374753445</v>
      </c>
      <c r="AN139" s="86">
        <v>56.849112426035497</v>
      </c>
    </row>
    <row r="140" spans="2:40" ht="14.45" customHeight="1" x14ac:dyDescent="0.45">
      <c r="B140" s="75" t="s">
        <v>13</v>
      </c>
      <c r="C140" s="75" t="s">
        <v>42</v>
      </c>
      <c r="D140" s="75" t="s">
        <v>977</v>
      </c>
      <c r="E140" s="75" t="s">
        <v>962</v>
      </c>
      <c r="F140" s="75" t="s">
        <v>984</v>
      </c>
      <c r="G140" s="75" t="s">
        <v>124</v>
      </c>
      <c r="H140" s="84">
        <v>1</v>
      </c>
      <c r="I140" s="75" t="s">
        <v>985</v>
      </c>
      <c r="J140" s="75" t="s">
        <v>193</v>
      </c>
      <c r="K140" s="75" t="s">
        <v>127</v>
      </c>
      <c r="L140" s="75" t="s">
        <v>128</v>
      </c>
      <c r="M140" s="75" t="s">
        <v>127</v>
      </c>
      <c r="N140" s="75" t="s">
        <v>144</v>
      </c>
      <c r="O140" s="84">
        <v>2016</v>
      </c>
      <c r="P140" s="84">
        <v>2028</v>
      </c>
      <c r="Q140" s="85">
        <v>278.01</v>
      </c>
      <c r="R140" s="85">
        <v>278.01</v>
      </c>
      <c r="S140" s="85"/>
      <c r="T140" s="85">
        <v>4.4950000000000001</v>
      </c>
      <c r="U140" s="85">
        <v>14.441000000000001</v>
      </c>
      <c r="V140" s="85">
        <v>16.783000000000001</v>
      </c>
      <c r="W140" s="85">
        <v>18.375</v>
      </c>
      <c r="X140" s="85">
        <v>23.306000000000001</v>
      </c>
      <c r="Y140" s="85">
        <v>200.60600000000002</v>
      </c>
      <c r="Z140" s="75" t="s">
        <v>276</v>
      </c>
      <c r="AA140" s="75" t="s">
        <v>71</v>
      </c>
      <c r="AB140" s="75" t="s">
        <v>976</v>
      </c>
      <c r="AE140" s="75" t="s">
        <v>133</v>
      </c>
      <c r="AF140" s="86">
        <v>0</v>
      </c>
      <c r="AG140" s="86">
        <v>4.4329388560157792</v>
      </c>
      <c r="AH140" s="86">
        <v>14.241617357001973</v>
      </c>
      <c r="AI140" s="86">
        <v>16.551282051282051</v>
      </c>
      <c r="AJ140" s="86">
        <v>18.121301775147927</v>
      </c>
      <c r="AK140" s="86">
        <v>22.984220907297829</v>
      </c>
      <c r="AL140" s="86">
        <v>197.83629191321498</v>
      </c>
      <c r="AM140" s="86">
        <v>76.331360946745562</v>
      </c>
      <c r="AN140" s="86">
        <v>274.16765285996053</v>
      </c>
    </row>
    <row r="141" spans="2:40" ht="14.45" customHeight="1" x14ac:dyDescent="0.45">
      <c r="B141" s="75" t="s">
        <v>13</v>
      </c>
      <c r="C141" s="75" t="s">
        <v>42</v>
      </c>
      <c r="D141" s="75" t="s">
        <v>977</v>
      </c>
      <c r="E141" s="75" t="s">
        <v>962</v>
      </c>
      <c r="F141" s="75" t="s">
        <v>1092</v>
      </c>
      <c r="G141" s="75" t="s">
        <v>124</v>
      </c>
      <c r="H141" s="84">
        <v>1</v>
      </c>
      <c r="I141" s="75" t="s">
        <v>1093</v>
      </c>
      <c r="J141" s="75" t="s">
        <v>193</v>
      </c>
      <c r="K141" s="75" t="s">
        <v>127</v>
      </c>
      <c r="L141" s="75" t="s">
        <v>128</v>
      </c>
      <c r="M141" s="75" t="s">
        <v>127</v>
      </c>
      <c r="N141" s="75" t="s">
        <v>137</v>
      </c>
      <c r="O141" s="84">
        <v>2023</v>
      </c>
      <c r="P141" s="84">
        <v>2030</v>
      </c>
      <c r="Q141" s="85">
        <v>205.22499999999999</v>
      </c>
      <c r="R141" s="85">
        <v>205.22499999999999</v>
      </c>
      <c r="S141" s="85"/>
      <c r="T141" s="85"/>
      <c r="U141" s="85"/>
      <c r="V141" s="85"/>
      <c r="W141" s="85"/>
      <c r="X141" s="85"/>
      <c r="Y141" s="85">
        <v>205.221</v>
      </c>
      <c r="Z141" s="75" t="s">
        <v>276</v>
      </c>
      <c r="AA141" s="75" t="s">
        <v>71</v>
      </c>
      <c r="AB141" s="75" t="s">
        <v>976</v>
      </c>
      <c r="AE141" s="75" t="s">
        <v>133</v>
      </c>
      <c r="AF141" s="86">
        <v>0</v>
      </c>
      <c r="AG141" s="86">
        <v>0</v>
      </c>
      <c r="AH141" s="86">
        <v>0</v>
      </c>
      <c r="AI141" s="86">
        <v>0</v>
      </c>
      <c r="AJ141" s="86">
        <v>0</v>
      </c>
      <c r="AK141" s="86">
        <v>0</v>
      </c>
      <c r="AL141" s="86">
        <v>202.38757396449705</v>
      </c>
      <c r="AM141" s="86">
        <v>0</v>
      </c>
      <c r="AN141" s="86">
        <v>202.38757396449705</v>
      </c>
    </row>
    <row r="142" spans="2:40" ht="14.45" customHeight="1" x14ac:dyDescent="0.45">
      <c r="B142" s="75" t="s">
        <v>13</v>
      </c>
      <c r="C142" s="75" t="s">
        <v>42</v>
      </c>
      <c r="D142" s="75" t="s">
        <v>977</v>
      </c>
      <c r="E142" s="75" t="s">
        <v>962</v>
      </c>
      <c r="F142" s="75" t="s">
        <v>1094</v>
      </c>
      <c r="G142" s="75" t="s">
        <v>124</v>
      </c>
      <c r="H142" s="84">
        <v>1</v>
      </c>
      <c r="I142" s="75" t="s">
        <v>1095</v>
      </c>
      <c r="J142" s="75" t="s">
        <v>193</v>
      </c>
      <c r="K142" s="75" t="s">
        <v>127</v>
      </c>
      <c r="L142" s="75" t="s">
        <v>128</v>
      </c>
      <c r="M142" s="75" t="s">
        <v>127</v>
      </c>
      <c r="N142" s="75" t="s">
        <v>129</v>
      </c>
      <c r="O142" s="84">
        <v>2012</v>
      </c>
      <c r="P142" s="84">
        <v>2020</v>
      </c>
      <c r="Q142" s="85">
        <v>201</v>
      </c>
      <c r="R142" s="85">
        <v>201</v>
      </c>
      <c r="S142" s="85">
        <v>12.972</v>
      </c>
      <c r="T142" s="85">
        <v>46.735999999999997</v>
      </c>
      <c r="U142" s="85">
        <v>58.143000000000001</v>
      </c>
      <c r="V142" s="85">
        <v>54.96</v>
      </c>
      <c r="W142" s="85">
        <v>15.833</v>
      </c>
      <c r="X142" s="85">
        <v>3.5459999999999998</v>
      </c>
      <c r="Y142" s="85">
        <v>0</v>
      </c>
      <c r="Z142" s="75" t="s">
        <v>276</v>
      </c>
      <c r="AA142" s="75" t="s">
        <v>71</v>
      </c>
      <c r="AB142" s="75" t="s">
        <v>976</v>
      </c>
      <c r="AE142" s="75" t="s">
        <v>133</v>
      </c>
      <c r="AF142" s="86">
        <v>12.792899408284022</v>
      </c>
      <c r="AG142" s="86">
        <v>46.090729783037467</v>
      </c>
      <c r="AH142" s="86">
        <v>57.340236686390526</v>
      </c>
      <c r="AI142" s="86">
        <v>54.201183431952657</v>
      </c>
      <c r="AJ142" s="86">
        <v>15.614398422090728</v>
      </c>
      <c r="AK142" s="86">
        <v>3.4970414201183426</v>
      </c>
      <c r="AL142" s="86">
        <v>0</v>
      </c>
      <c r="AM142" s="86">
        <v>176.74358974358972</v>
      </c>
      <c r="AN142" s="86">
        <v>176.74358974358972</v>
      </c>
    </row>
    <row r="143" spans="2:40" ht="14.45" customHeight="1" x14ac:dyDescent="0.45">
      <c r="B143" s="75" t="s">
        <v>13</v>
      </c>
      <c r="C143" s="75" t="s">
        <v>42</v>
      </c>
      <c r="D143" s="75" t="s">
        <v>977</v>
      </c>
      <c r="E143" s="75" t="s">
        <v>962</v>
      </c>
      <c r="F143" s="75" t="s">
        <v>978</v>
      </c>
      <c r="G143" s="75" t="s">
        <v>124</v>
      </c>
      <c r="H143" s="84">
        <v>1</v>
      </c>
      <c r="I143" s="75" t="s">
        <v>979</v>
      </c>
      <c r="J143" s="75" t="s">
        <v>193</v>
      </c>
      <c r="K143" s="75" t="s">
        <v>127</v>
      </c>
      <c r="L143" s="75" t="s">
        <v>128</v>
      </c>
      <c r="M143" s="75" t="s">
        <v>127</v>
      </c>
      <c r="N143" s="75" t="s">
        <v>137</v>
      </c>
      <c r="O143" s="84">
        <v>2020</v>
      </c>
      <c r="P143" s="84">
        <v>2024</v>
      </c>
      <c r="Q143" s="85">
        <v>143.881</v>
      </c>
      <c r="R143" s="85">
        <v>143.881</v>
      </c>
      <c r="S143" s="85"/>
      <c r="T143" s="85"/>
      <c r="U143" s="85"/>
      <c r="V143" s="85"/>
      <c r="W143" s="85"/>
      <c r="X143" s="85">
        <v>16.175605260000001</v>
      </c>
      <c r="Y143" s="85">
        <v>127.70564253000001</v>
      </c>
      <c r="Z143" s="75" t="s">
        <v>131</v>
      </c>
      <c r="AA143" s="75" t="s">
        <v>70</v>
      </c>
      <c r="AB143" s="75" t="s">
        <v>980</v>
      </c>
      <c r="AC143" s="75" t="s">
        <v>981</v>
      </c>
      <c r="AE143" s="75" t="s">
        <v>972</v>
      </c>
      <c r="AF143" s="86">
        <v>0</v>
      </c>
      <c r="AG143" s="86">
        <v>0</v>
      </c>
      <c r="AH143" s="86">
        <v>0</v>
      </c>
      <c r="AI143" s="86">
        <v>0</v>
      </c>
      <c r="AJ143" s="86">
        <v>0</v>
      </c>
      <c r="AK143" s="86">
        <v>14.491156018614666</v>
      </c>
      <c r="AL143" s="86">
        <v>109.95110119120358</v>
      </c>
      <c r="AM143" s="86">
        <v>14.491156018614666</v>
      </c>
      <c r="AN143" s="86">
        <v>124.44225720981824</v>
      </c>
    </row>
    <row r="144" spans="2:40" ht="14.45" customHeight="1" x14ac:dyDescent="0.45">
      <c r="B144" s="75" t="s">
        <v>13</v>
      </c>
      <c r="C144" s="75" t="s">
        <v>42</v>
      </c>
      <c r="D144" s="75" t="s">
        <v>977</v>
      </c>
      <c r="E144" s="75" t="s">
        <v>962</v>
      </c>
      <c r="F144" s="75" t="s">
        <v>988</v>
      </c>
      <c r="G144" s="75" t="s">
        <v>124</v>
      </c>
      <c r="H144" s="84">
        <v>1</v>
      </c>
      <c r="I144" s="75" t="s">
        <v>989</v>
      </c>
      <c r="J144" s="75" t="s">
        <v>193</v>
      </c>
      <c r="K144" s="75" t="s">
        <v>127</v>
      </c>
      <c r="L144" s="75" t="s">
        <v>128</v>
      </c>
      <c r="M144" s="75" t="s">
        <v>127</v>
      </c>
      <c r="N144" s="75" t="s">
        <v>144</v>
      </c>
      <c r="O144" s="84">
        <v>2007</v>
      </c>
      <c r="P144" s="84">
        <v>2022</v>
      </c>
      <c r="Q144" s="85">
        <v>50.1</v>
      </c>
      <c r="R144" s="85">
        <v>50.1</v>
      </c>
      <c r="S144" s="85">
        <v>8.5359999999999996</v>
      </c>
      <c r="T144" s="85">
        <v>14.888999999999999</v>
      </c>
      <c r="U144" s="85">
        <v>11.933</v>
      </c>
      <c r="V144" s="85">
        <v>5.6429999999999998</v>
      </c>
      <c r="W144" s="85">
        <v>1.7789999999999999</v>
      </c>
      <c r="X144" s="85">
        <v>0.89800000000000002</v>
      </c>
      <c r="Y144" s="85">
        <v>2.4E-2</v>
      </c>
      <c r="Z144" s="75" t="s">
        <v>276</v>
      </c>
      <c r="AA144" s="75" t="s">
        <v>71</v>
      </c>
      <c r="AB144" s="75" t="s">
        <v>976</v>
      </c>
      <c r="AE144" s="75" t="s">
        <v>133</v>
      </c>
      <c r="AF144" s="86">
        <v>8.4181459566074945</v>
      </c>
      <c r="AG144" s="86">
        <v>14.683431952662721</v>
      </c>
      <c r="AH144" s="86">
        <v>11.768244575936883</v>
      </c>
      <c r="AI144" s="86">
        <v>5.5650887573964489</v>
      </c>
      <c r="AJ144" s="86">
        <v>1.754437869822485</v>
      </c>
      <c r="AK144" s="86">
        <v>0.88560157790927019</v>
      </c>
      <c r="AL144" s="86">
        <v>2.3668639053254437E-2</v>
      </c>
      <c r="AM144" s="86">
        <v>34.65680473372781</v>
      </c>
      <c r="AN144" s="86">
        <v>34.680473372781066</v>
      </c>
    </row>
    <row r="145" spans="2:40" ht="14.45" customHeight="1" x14ac:dyDescent="0.45">
      <c r="B145" s="75" t="s">
        <v>13</v>
      </c>
      <c r="C145" s="75" t="s">
        <v>42</v>
      </c>
      <c r="D145" s="75" t="s">
        <v>977</v>
      </c>
      <c r="E145" s="75" t="s">
        <v>962</v>
      </c>
      <c r="F145" s="75" t="s">
        <v>982</v>
      </c>
      <c r="G145" s="75" t="s">
        <v>124</v>
      </c>
      <c r="H145" s="84">
        <v>1</v>
      </c>
      <c r="I145" s="75" t="s">
        <v>983</v>
      </c>
      <c r="J145" s="75" t="s">
        <v>193</v>
      </c>
      <c r="K145" s="75" t="s">
        <v>127</v>
      </c>
      <c r="L145" s="75" t="s">
        <v>128</v>
      </c>
      <c r="M145" s="75" t="s">
        <v>127</v>
      </c>
      <c r="N145" s="75" t="s">
        <v>144</v>
      </c>
      <c r="O145" s="84">
        <v>2008</v>
      </c>
      <c r="P145" s="84">
        <v>2016</v>
      </c>
      <c r="Q145" s="85">
        <v>243.33699999999999</v>
      </c>
      <c r="R145" s="85">
        <v>243.33699999999999</v>
      </c>
      <c r="S145" s="85">
        <v>38.381</v>
      </c>
      <c r="T145" s="85">
        <v>1.6559999999999999</v>
      </c>
      <c r="U145" s="85">
        <v>0</v>
      </c>
      <c r="V145" s="85">
        <v>0</v>
      </c>
      <c r="W145" s="85">
        <v>0</v>
      </c>
      <c r="X145" s="85"/>
      <c r="Y145" s="85">
        <v>0</v>
      </c>
      <c r="Z145" s="75" t="s">
        <v>276</v>
      </c>
      <c r="AA145" s="75" t="s">
        <v>71</v>
      </c>
      <c r="AB145" s="75" t="s">
        <v>976</v>
      </c>
      <c r="AE145" s="75" t="s">
        <v>133</v>
      </c>
      <c r="AF145" s="86">
        <v>37.85108481262327</v>
      </c>
      <c r="AG145" s="86">
        <v>1.6331360946745561</v>
      </c>
      <c r="AH145" s="86">
        <v>0</v>
      </c>
      <c r="AI145" s="86">
        <v>0</v>
      </c>
      <c r="AJ145" s="86">
        <v>0</v>
      </c>
      <c r="AK145" s="86">
        <v>0</v>
      </c>
      <c r="AL145" s="86">
        <v>0</v>
      </c>
      <c r="AM145" s="86">
        <v>1.6331360946745561</v>
      </c>
      <c r="AN145" s="86">
        <v>1.6331360946745561</v>
      </c>
    </row>
    <row r="146" spans="2:40" ht="14.45" customHeight="1" x14ac:dyDescent="0.45">
      <c r="B146" s="75" t="s">
        <v>13</v>
      </c>
      <c r="C146" s="75" t="s">
        <v>42</v>
      </c>
      <c r="D146" s="75" t="s">
        <v>990</v>
      </c>
      <c r="E146" s="75" t="s">
        <v>962</v>
      </c>
      <c r="F146" s="75" t="s">
        <v>993</v>
      </c>
      <c r="G146" s="75" t="s">
        <v>124</v>
      </c>
      <c r="H146" s="84">
        <v>1</v>
      </c>
      <c r="I146" s="75" t="s">
        <v>994</v>
      </c>
      <c r="J146" s="75" t="s">
        <v>193</v>
      </c>
      <c r="K146" s="75" t="s">
        <v>127</v>
      </c>
      <c r="L146" s="75" t="s">
        <v>128</v>
      </c>
      <c r="M146" s="75" t="s">
        <v>127</v>
      </c>
      <c r="N146" s="75" t="s">
        <v>144</v>
      </c>
      <c r="O146" s="84">
        <v>2013</v>
      </c>
      <c r="P146" s="84">
        <v>2030</v>
      </c>
      <c r="Q146" s="85">
        <v>232.7</v>
      </c>
      <c r="R146" s="85">
        <v>232.7</v>
      </c>
      <c r="S146" s="85">
        <v>0.42</v>
      </c>
      <c r="T146" s="85">
        <v>5.9660000000000002</v>
      </c>
      <c r="U146" s="85">
        <v>13.093</v>
      </c>
      <c r="V146" s="85">
        <v>11.013</v>
      </c>
      <c r="W146" s="85">
        <v>9.548</v>
      </c>
      <c r="X146" s="85">
        <v>16.728999999999999</v>
      </c>
      <c r="Y146" s="85">
        <v>172.06000000000003</v>
      </c>
      <c r="Z146" s="75" t="s">
        <v>276</v>
      </c>
      <c r="AA146" s="75" t="s">
        <v>71</v>
      </c>
      <c r="AB146" s="75" t="s">
        <v>976</v>
      </c>
      <c r="AE146" s="75" t="s">
        <v>133</v>
      </c>
      <c r="AF146" s="86">
        <v>0.41420118343195261</v>
      </c>
      <c r="AG146" s="86">
        <v>5.8836291913214991</v>
      </c>
      <c r="AH146" s="86">
        <v>12.912228796844181</v>
      </c>
      <c r="AI146" s="86">
        <v>10.86094674556213</v>
      </c>
      <c r="AJ146" s="86">
        <v>9.4161735700197227</v>
      </c>
      <c r="AK146" s="86">
        <v>16.498027613412226</v>
      </c>
      <c r="AL146" s="86">
        <v>169.68441814595664</v>
      </c>
      <c r="AM146" s="86">
        <v>55.571005917159759</v>
      </c>
      <c r="AN146" s="86">
        <v>225.25542406311641</v>
      </c>
    </row>
    <row r="147" spans="2:40" ht="14.45" customHeight="1" x14ac:dyDescent="0.45">
      <c r="B147" s="75" t="s">
        <v>13</v>
      </c>
      <c r="C147" s="75" t="s">
        <v>42</v>
      </c>
      <c r="D147" s="75" t="s">
        <v>990</v>
      </c>
      <c r="E147" s="75" t="s">
        <v>962</v>
      </c>
      <c r="F147" s="75" t="s">
        <v>991</v>
      </c>
      <c r="G147" s="75" t="s">
        <v>124</v>
      </c>
      <c r="H147" s="84">
        <v>1</v>
      </c>
      <c r="I147" s="75" t="s">
        <v>992</v>
      </c>
      <c r="J147" s="75" t="s">
        <v>193</v>
      </c>
      <c r="K147" s="75" t="s">
        <v>127</v>
      </c>
      <c r="L147" s="75" t="s">
        <v>128</v>
      </c>
      <c r="M147" s="75" t="s">
        <v>127</v>
      </c>
      <c r="N147" s="75" t="s">
        <v>129</v>
      </c>
      <c r="O147" s="84">
        <v>2019</v>
      </c>
      <c r="P147" s="84">
        <v>2026</v>
      </c>
      <c r="Q147" s="85">
        <v>286.39999999999998</v>
      </c>
      <c r="R147" s="85">
        <v>286.39999999999998</v>
      </c>
      <c r="S147" s="85">
        <v>0.3</v>
      </c>
      <c r="T147" s="85">
        <v>3.0329999999999999</v>
      </c>
      <c r="U147" s="85">
        <v>17.198</v>
      </c>
      <c r="V147" s="85">
        <v>22.844999999999999</v>
      </c>
      <c r="W147" s="85">
        <v>17.829999999999998</v>
      </c>
      <c r="X147" s="85">
        <v>26.876999999999999</v>
      </c>
      <c r="Y147" s="85">
        <v>198.28299999999999</v>
      </c>
      <c r="Z147" s="75" t="s">
        <v>276</v>
      </c>
      <c r="AA147" s="75" t="s">
        <v>71</v>
      </c>
      <c r="AB147" s="75" t="s">
        <v>976</v>
      </c>
      <c r="AE147" s="75" t="s">
        <v>133</v>
      </c>
      <c r="AF147" s="86">
        <v>0.29585798816568043</v>
      </c>
      <c r="AG147" s="86">
        <v>2.9911242603550292</v>
      </c>
      <c r="AH147" s="86">
        <v>16.960552268244577</v>
      </c>
      <c r="AI147" s="86">
        <v>22.529585798816566</v>
      </c>
      <c r="AJ147" s="86">
        <v>17.583826429980274</v>
      </c>
      <c r="AK147" s="86">
        <v>26.50591715976331</v>
      </c>
      <c r="AL147" s="86">
        <v>195.54536489151869</v>
      </c>
      <c r="AM147" s="86">
        <v>86.571005917159766</v>
      </c>
      <c r="AN147" s="86">
        <v>282.11637080867843</v>
      </c>
    </row>
    <row r="148" spans="2:40" ht="14.45" customHeight="1" x14ac:dyDescent="0.45">
      <c r="B148" s="75" t="s">
        <v>13</v>
      </c>
      <c r="C148" s="75" t="s">
        <v>42</v>
      </c>
      <c r="D148" s="75" t="s">
        <v>1103</v>
      </c>
      <c r="E148" s="75" t="s">
        <v>962</v>
      </c>
      <c r="F148" s="75" t="s">
        <v>1104</v>
      </c>
      <c r="G148" s="75" t="s">
        <v>141</v>
      </c>
      <c r="H148" s="84">
        <v>3</v>
      </c>
      <c r="I148" s="75" t="s">
        <v>1105</v>
      </c>
      <c r="J148" s="75" t="s">
        <v>193</v>
      </c>
      <c r="K148" s="75" t="s">
        <v>127</v>
      </c>
      <c r="L148" s="75" t="s">
        <v>128</v>
      </c>
      <c r="M148" s="75" t="s">
        <v>152</v>
      </c>
      <c r="N148" s="75" t="s">
        <v>137</v>
      </c>
      <c r="O148" s="84">
        <v>2016</v>
      </c>
      <c r="P148" s="84">
        <v>2021</v>
      </c>
      <c r="Q148" s="85">
        <v>59</v>
      </c>
      <c r="R148" s="85">
        <v>59</v>
      </c>
      <c r="S148" s="85">
        <v>0.3</v>
      </c>
      <c r="T148" s="85">
        <v>7.7</v>
      </c>
      <c r="U148" s="85">
        <v>10</v>
      </c>
      <c r="V148" s="85">
        <v>10</v>
      </c>
      <c r="W148" s="85">
        <v>15</v>
      </c>
      <c r="X148" s="85">
        <v>15</v>
      </c>
      <c r="Y148" s="85">
        <v>1</v>
      </c>
      <c r="Z148" s="75" t="s">
        <v>276</v>
      </c>
      <c r="AA148" s="75" t="s">
        <v>71</v>
      </c>
      <c r="AB148" s="75" t="s">
        <v>976</v>
      </c>
      <c r="AE148" s="75" t="s">
        <v>133</v>
      </c>
      <c r="AF148" s="86">
        <v>0.29585798816568043</v>
      </c>
      <c r="AG148" s="86">
        <v>7.5936883629191314</v>
      </c>
      <c r="AH148" s="86">
        <v>9.8619329388560146</v>
      </c>
      <c r="AI148" s="86">
        <v>9.8619329388560146</v>
      </c>
      <c r="AJ148" s="86">
        <v>14.792899408284022</v>
      </c>
      <c r="AK148" s="86">
        <v>14.792899408284022</v>
      </c>
      <c r="AL148" s="86">
        <v>0.98619329388560151</v>
      </c>
      <c r="AM148" s="86">
        <v>56.903353057199205</v>
      </c>
      <c r="AN148" s="86">
        <v>57.889546351084803</v>
      </c>
    </row>
    <row r="149" spans="2:40" ht="14.45" customHeight="1" x14ac:dyDescent="0.45">
      <c r="B149" s="75" t="s">
        <v>13</v>
      </c>
      <c r="C149" s="75" t="s">
        <v>42</v>
      </c>
      <c r="D149" s="75" t="s">
        <v>995</v>
      </c>
      <c r="E149" s="75" t="s">
        <v>962</v>
      </c>
      <c r="F149" s="75" t="s">
        <v>1114</v>
      </c>
      <c r="G149" s="75" t="s">
        <v>124</v>
      </c>
      <c r="H149" s="84">
        <v>1</v>
      </c>
      <c r="I149" s="75" t="s">
        <v>1115</v>
      </c>
      <c r="J149" s="75" t="s">
        <v>193</v>
      </c>
      <c r="K149" s="75" t="s">
        <v>127</v>
      </c>
      <c r="L149" s="75" t="s">
        <v>128</v>
      </c>
      <c r="M149" s="75" t="s">
        <v>127</v>
      </c>
      <c r="N149" s="75" t="s">
        <v>137</v>
      </c>
      <c r="O149" s="84">
        <v>2015</v>
      </c>
      <c r="P149" s="84" t="s">
        <v>1116</v>
      </c>
      <c r="Q149" s="85">
        <v>2394</v>
      </c>
      <c r="R149" s="85">
        <v>2394</v>
      </c>
      <c r="S149" s="85">
        <v>9</v>
      </c>
      <c r="T149" s="85">
        <v>9</v>
      </c>
      <c r="U149" s="85">
        <v>9</v>
      </c>
      <c r="V149" s="85">
        <v>9</v>
      </c>
      <c r="W149" s="85">
        <v>9</v>
      </c>
      <c r="X149" s="85">
        <v>8</v>
      </c>
      <c r="Y149" s="85">
        <v>2339</v>
      </c>
      <c r="Z149" s="75" t="s">
        <v>276</v>
      </c>
      <c r="AA149" s="75" t="s">
        <v>71</v>
      </c>
      <c r="AB149" s="75" t="s">
        <v>971</v>
      </c>
      <c r="AC149" s="75" t="s">
        <v>1117</v>
      </c>
      <c r="AE149" s="75" t="s">
        <v>133</v>
      </c>
      <c r="AF149" s="86">
        <v>8.8757396449704142</v>
      </c>
      <c r="AG149" s="86">
        <v>8.8757396449704142</v>
      </c>
      <c r="AH149" s="86">
        <v>8.8757396449704142</v>
      </c>
      <c r="AI149" s="86">
        <v>8.8757396449704142</v>
      </c>
      <c r="AJ149" s="86">
        <v>8.8757396449704142</v>
      </c>
      <c r="AK149" s="86">
        <v>7.8895463510848121</v>
      </c>
      <c r="AL149" s="86">
        <v>2306.706114398422</v>
      </c>
      <c r="AM149" s="86">
        <v>43.392504930966467</v>
      </c>
      <c r="AN149" s="86">
        <v>2350.0986193293884</v>
      </c>
    </row>
    <row r="150" spans="2:40" ht="14.45" customHeight="1" x14ac:dyDescent="0.45">
      <c r="B150" s="75" t="s">
        <v>13</v>
      </c>
      <c r="C150" s="75" t="s">
        <v>42</v>
      </c>
      <c r="D150" s="75" t="s">
        <v>995</v>
      </c>
      <c r="E150" s="75" t="s">
        <v>962</v>
      </c>
      <c r="F150" s="75" t="s">
        <v>1010</v>
      </c>
      <c r="G150" s="75" t="s">
        <v>124</v>
      </c>
      <c r="H150" s="84">
        <v>1</v>
      </c>
      <c r="I150" s="75" t="s">
        <v>1011</v>
      </c>
      <c r="J150" s="75" t="s">
        <v>193</v>
      </c>
      <c r="K150" s="75" t="s">
        <v>127</v>
      </c>
      <c r="L150" s="75" t="s">
        <v>128</v>
      </c>
      <c r="M150" s="75" t="s">
        <v>127</v>
      </c>
      <c r="N150" s="75" t="s">
        <v>144</v>
      </c>
      <c r="O150" s="84">
        <v>2014</v>
      </c>
      <c r="P150" s="84">
        <v>2020</v>
      </c>
      <c r="Q150" s="85">
        <v>232.8</v>
      </c>
      <c r="R150" s="85">
        <v>232.8</v>
      </c>
      <c r="S150" s="85">
        <v>29.916</v>
      </c>
      <c r="T150" s="85">
        <v>68.125</v>
      </c>
      <c r="U150" s="85">
        <v>67.322999999999993</v>
      </c>
      <c r="V150" s="85">
        <v>46.015000000000001</v>
      </c>
      <c r="W150" s="85">
        <v>14.492000000000001</v>
      </c>
      <c r="X150" s="85"/>
      <c r="Y150" s="85">
        <v>0</v>
      </c>
      <c r="Z150" s="75" t="s">
        <v>276</v>
      </c>
      <c r="AA150" s="75" t="s">
        <v>71</v>
      </c>
      <c r="AB150" s="75" t="s">
        <v>976</v>
      </c>
      <c r="AE150" s="75" t="s">
        <v>133</v>
      </c>
      <c r="AF150" s="86">
        <v>29.502958579881653</v>
      </c>
      <c r="AG150" s="86">
        <v>67.184418145956599</v>
      </c>
      <c r="AH150" s="86">
        <v>66.39349112426035</v>
      </c>
      <c r="AI150" s="86">
        <v>45.379684418145956</v>
      </c>
      <c r="AJ150" s="86">
        <v>14.291913214990139</v>
      </c>
      <c r="AK150" s="86">
        <v>0</v>
      </c>
      <c r="AL150" s="86">
        <v>0</v>
      </c>
      <c r="AM150" s="86">
        <v>193.24950690335302</v>
      </c>
      <c r="AN150" s="86">
        <v>193.24950690335302</v>
      </c>
    </row>
    <row r="151" spans="2:40" ht="14.45" customHeight="1" x14ac:dyDescent="0.45">
      <c r="B151" s="75" t="s">
        <v>13</v>
      </c>
      <c r="C151" s="75" t="s">
        <v>42</v>
      </c>
      <c r="D151" s="75" t="s">
        <v>995</v>
      </c>
      <c r="E151" s="75" t="s">
        <v>962</v>
      </c>
      <c r="F151" s="75" t="s">
        <v>1024</v>
      </c>
      <c r="G151" s="75" t="s">
        <v>124</v>
      </c>
      <c r="H151" s="84">
        <v>1</v>
      </c>
      <c r="I151" s="75" t="s">
        <v>1025</v>
      </c>
      <c r="J151" s="75" t="s">
        <v>193</v>
      </c>
      <c r="K151" s="75" t="s">
        <v>127</v>
      </c>
      <c r="L151" s="75" t="s">
        <v>128</v>
      </c>
      <c r="M151" s="75" t="s">
        <v>127</v>
      </c>
      <c r="N151" s="75" t="s">
        <v>137</v>
      </c>
      <c r="O151" s="84">
        <v>2020</v>
      </c>
      <c r="P151" s="84">
        <v>2025</v>
      </c>
      <c r="Q151" s="85">
        <v>146.10900000000001</v>
      </c>
      <c r="R151" s="85">
        <v>146.10900000000001</v>
      </c>
      <c r="S151" s="85"/>
      <c r="T151" s="85"/>
      <c r="U151" s="85"/>
      <c r="V151" s="85"/>
      <c r="W151" s="85">
        <v>6.2670000000000003</v>
      </c>
      <c r="X151" s="85">
        <v>8.0440000000000005</v>
      </c>
      <c r="Y151" s="85">
        <v>131.79399999999998</v>
      </c>
      <c r="Z151" s="75" t="s">
        <v>276</v>
      </c>
      <c r="AA151" s="75" t="s">
        <v>71</v>
      </c>
      <c r="AB151" s="75" t="s">
        <v>976</v>
      </c>
      <c r="AE151" s="75" t="s">
        <v>133</v>
      </c>
      <c r="AF151" s="86">
        <v>0</v>
      </c>
      <c r="AG151" s="86">
        <v>0</v>
      </c>
      <c r="AH151" s="86">
        <v>0</v>
      </c>
      <c r="AI151" s="86">
        <v>0</v>
      </c>
      <c r="AJ151" s="86">
        <v>6.1804733727810648</v>
      </c>
      <c r="AK151" s="86">
        <v>7.9329388560157792</v>
      </c>
      <c r="AL151" s="86">
        <v>129.97435897435895</v>
      </c>
      <c r="AM151" s="86">
        <v>14.113412228796843</v>
      </c>
      <c r="AN151" s="86">
        <v>144.0877712031558</v>
      </c>
    </row>
    <row r="152" spans="2:40" ht="14.45" customHeight="1" x14ac:dyDescent="0.45">
      <c r="B152" s="75" t="s">
        <v>13</v>
      </c>
      <c r="C152" s="75" t="s">
        <v>42</v>
      </c>
      <c r="D152" s="75" t="s">
        <v>995</v>
      </c>
      <c r="E152" s="75" t="s">
        <v>962</v>
      </c>
      <c r="F152" s="75" t="s">
        <v>1108</v>
      </c>
      <c r="G152" s="75" t="s">
        <v>124</v>
      </c>
      <c r="H152" s="84">
        <v>1</v>
      </c>
      <c r="I152" s="75" t="s">
        <v>1109</v>
      </c>
      <c r="J152" s="75" t="s">
        <v>193</v>
      </c>
      <c r="K152" s="75" t="s">
        <v>127</v>
      </c>
      <c r="L152" s="75" t="s">
        <v>128</v>
      </c>
      <c r="M152" s="75" t="s">
        <v>127</v>
      </c>
      <c r="N152" s="75" t="s">
        <v>129</v>
      </c>
      <c r="O152" s="84">
        <v>2025</v>
      </c>
      <c r="P152" s="84">
        <v>2033</v>
      </c>
      <c r="Q152" s="85">
        <v>146.21600000000001</v>
      </c>
      <c r="R152" s="85">
        <v>146.21600000000001</v>
      </c>
      <c r="S152" s="85"/>
      <c r="T152" s="85"/>
      <c r="U152" s="85"/>
      <c r="V152" s="85"/>
      <c r="W152" s="85"/>
      <c r="X152" s="85"/>
      <c r="Y152" s="85">
        <v>146.21600000000001</v>
      </c>
      <c r="Z152" s="75" t="s">
        <v>276</v>
      </c>
      <c r="AA152" s="75" t="s">
        <v>71</v>
      </c>
      <c r="AB152" s="75" t="s">
        <v>976</v>
      </c>
      <c r="AE152" s="75" t="s">
        <v>133</v>
      </c>
      <c r="AF152" s="86">
        <v>0</v>
      </c>
      <c r="AG152" s="86">
        <v>0</v>
      </c>
      <c r="AH152" s="86">
        <v>0</v>
      </c>
      <c r="AI152" s="86">
        <v>0</v>
      </c>
      <c r="AJ152" s="86">
        <v>0</v>
      </c>
      <c r="AK152" s="86">
        <v>0</v>
      </c>
      <c r="AL152" s="86">
        <v>144.19723865877711</v>
      </c>
      <c r="AM152" s="86">
        <v>0</v>
      </c>
      <c r="AN152" s="86">
        <v>144.19723865877711</v>
      </c>
    </row>
    <row r="153" spans="2:40" ht="14.45" customHeight="1" x14ac:dyDescent="0.45">
      <c r="B153" s="75" t="s">
        <v>13</v>
      </c>
      <c r="C153" s="75" t="s">
        <v>42</v>
      </c>
      <c r="D153" s="75" t="s">
        <v>995</v>
      </c>
      <c r="E153" s="75" t="s">
        <v>962</v>
      </c>
      <c r="F153" s="75" t="s">
        <v>1004</v>
      </c>
      <c r="G153" s="75" t="s">
        <v>124</v>
      </c>
      <c r="H153" s="84">
        <v>1</v>
      </c>
      <c r="I153" s="75" t="s">
        <v>1005</v>
      </c>
      <c r="J153" s="75" t="s">
        <v>193</v>
      </c>
      <c r="K153" s="75" t="s">
        <v>127</v>
      </c>
      <c r="L153" s="75" t="s">
        <v>128</v>
      </c>
      <c r="M153" s="75" t="s">
        <v>127</v>
      </c>
      <c r="N153" s="75" t="s">
        <v>923</v>
      </c>
      <c r="O153" s="84">
        <v>2014</v>
      </c>
      <c r="P153" s="84">
        <v>2021</v>
      </c>
      <c r="Q153" s="85">
        <v>729</v>
      </c>
      <c r="R153" s="85">
        <v>729</v>
      </c>
      <c r="S153" s="85">
        <v>141.91300000000001</v>
      </c>
      <c r="T153" s="85">
        <v>145.38900000000001</v>
      </c>
      <c r="U153" s="85">
        <v>127.21799999999999</v>
      </c>
      <c r="V153" s="85">
        <v>114.74600000000001</v>
      </c>
      <c r="W153" s="85">
        <v>81.947000000000003</v>
      </c>
      <c r="X153" s="85">
        <v>114.22499999999999</v>
      </c>
      <c r="Y153" s="85">
        <v>0</v>
      </c>
      <c r="Z153" s="75" t="s">
        <v>276</v>
      </c>
      <c r="AA153" s="75" t="s">
        <v>71</v>
      </c>
      <c r="AB153" s="75" t="s">
        <v>976</v>
      </c>
      <c r="AE153" s="75" t="s">
        <v>133</v>
      </c>
      <c r="AF153" s="86">
        <v>139.95364891518739</v>
      </c>
      <c r="AG153" s="86">
        <v>143.38165680473372</v>
      </c>
      <c r="AH153" s="86">
        <v>125.46153846153844</v>
      </c>
      <c r="AI153" s="86">
        <v>113.16173570019724</v>
      </c>
      <c r="AJ153" s="86">
        <v>80.815581854043387</v>
      </c>
      <c r="AK153" s="86">
        <v>112.64792899408283</v>
      </c>
      <c r="AL153" s="86">
        <v>0</v>
      </c>
      <c r="AM153" s="86">
        <v>575.46844181459562</v>
      </c>
      <c r="AN153" s="86">
        <v>575.46844181459562</v>
      </c>
    </row>
    <row r="154" spans="2:40" ht="14.45" customHeight="1" x14ac:dyDescent="0.45">
      <c r="B154" s="75" t="s">
        <v>13</v>
      </c>
      <c r="C154" s="75" t="s">
        <v>42</v>
      </c>
      <c r="D154" s="75" t="s">
        <v>995</v>
      </c>
      <c r="E154" s="75" t="s">
        <v>962</v>
      </c>
      <c r="F154" s="75" t="s">
        <v>1002</v>
      </c>
      <c r="G154" s="75" t="s">
        <v>124</v>
      </c>
      <c r="H154" s="84">
        <v>1</v>
      </c>
      <c r="I154" s="75" t="s">
        <v>1003</v>
      </c>
      <c r="J154" s="75" t="s">
        <v>193</v>
      </c>
      <c r="K154" s="75" t="s">
        <v>127</v>
      </c>
      <c r="L154" s="75" t="s">
        <v>128</v>
      </c>
      <c r="M154" s="75" t="s">
        <v>127</v>
      </c>
      <c r="N154" s="75" t="s">
        <v>144</v>
      </c>
      <c r="O154" s="84">
        <v>2010</v>
      </c>
      <c r="P154" s="84">
        <v>2024</v>
      </c>
      <c r="Q154" s="85">
        <v>162</v>
      </c>
      <c r="R154" s="85">
        <v>162</v>
      </c>
      <c r="S154" s="85">
        <v>0.26800000000000002</v>
      </c>
      <c r="T154" s="85">
        <v>0.29299999999999998</v>
      </c>
      <c r="U154" s="85">
        <v>0.59799999999999998</v>
      </c>
      <c r="V154" s="85">
        <v>3.3959999999999999</v>
      </c>
      <c r="W154" s="85">
        <v>23.872</v>
      </c>
      <c r="X154" s="85">
        <v>24.478999999999999</v>
      </c>
      <c r="Y154" s="85">
        <v>51.878999999999998</v>
      </c>
      <c r="Z154" s="75" t="s">
        <v>276</v>
      </c>
      <c r="AA154" s="75" t="s">
        <v>71</v>
      </c>
      <c r="AB154" s="75" t="s">
        <v>976</v>
      </c>
      <c r="AE154" s="75" t="s">
        <v>133</v>
      </c>
      <c r="AF154" s="86">
        <v>0.26429980276134124</v>
      </c>
      <c r="AG154" s="86">
        <v>0.28895463510848124</v>
      </c>
      <c r="AH154" s="86">
        <v>0.58974358974358965</v>
      </c>
      <c r="AI154" s="86">
        <v>3.3491124260355027</v>
      </c>
      <c r="AJ154" s="86">
        <v>23.54240631163708</v>
      </c>
      <c r="AK154" s="86">
        <v>24.141025641025639</v>
      </c>
      <c r="AL154" s="86">
        <v>51.162721893491124</v>
      </c>
      <c r="AM154" s="86">
        <v>51.911242603550292</v>
      </c>
      <c r="AN154" s="86">
        <v>103.07396449704142</v>
      </c>
    </row>
    <row r="155" spans="2:40" ht="14.45" customHeight="1" x14ac:dyDescent="0.45">
      <c r="B155" s="75" t="s">
        <v>13</v>
      </c>
      <c r="C155" s="75" t="s">
        <v>42</v>
      </c>
      <c r="D155" s="75" t="s">
        <v>995</v>
      </c>
      <c r="E155" s="75" t="s">
        <v>962</v>
      </c>
      <c r="F155" s="75" t="s">
        <v>1018</v>
      </c>
      <c r="G155" s="75" t="s">
        <v>124</v>
      </c>
      <c r="H155" s="84">
        <v>1</v>
      </c>
      <c r="I155" s="75" t="s">
        <v>1019</v>
      </c>
      <c r="J155" s="75" t="s">
        <v>193</v>
      </c>
      <c r="K155" s="75" t="s">
        <v>127</v>
      </c>
      <c r="L155" s="75" t="s">
        <v>128</v>
      </c>
      <c r="M155" s="75" t="s">
        <v>127</v>
      </c>
      <c r="N155" s="75" t="s">
        <v>144</v>
      </c>
      <c r="O155" s="84">
        <v>2005</v>
      </c>
      <c r="P155" s="84">
        <v>2019</v>
      </c>
      <c r="Q155" s="85">
        <v>334</v>
      </c>
      <c r="R155" s="85">
        <v>334</v>
      </c>
      <c r="S155" s="85">
        <v>33.863999999999997</v>
      </c>
      <c r="T155" s="85">
        <v>30.186</v>
      </c>
      <c r="U155" s="85">
        <v>15.887</v>
      </c>
      <c r="V155" s="85">
        <v>6.0730000000000004</v>
      </c>
      <c r="W155" s="85">
        <v>3.1360000000000001</v>
      </c>
      <c r="X155" s="85"/>
      <c r="Y155" s="85">
        <v>0</v>
      </c>
      <c r="Z155" s="75" t="s">
        <v>276</v>
      </c>
      <c r="AA155" s="75" t="s">
        <v>71</v>
      </c>
      <c r="AB155" s="75" t="s">
        <v>976</v>
      </c>
      <c r="AE155" s="75" t="s">
        <v>133</v>
      </c>
      <c r="AF155" s="86">
        <v>33.396449704142007</v>
      </c>
      <c r="AG155" s="86">
        <v>29.769230769230766</v>
      </c>
      <c r="AH155" s="86">
        <v>15.667652859960551</v>
      </c>
      <c r="AI155" s="86">
        <v>5.9891518737672582</v>
      </c>
      <c r="AJ155" s="86">
        <v>3.0927021696252464</v>
      </c>
      <c r="AK155" s="86">
        <v>0</v>
      </c>
      <c r="AL155" s="86">
        <v>0</v>
      </c>
      <c r="AM155" s="86">
        <v>54.518737672583818</v>
      </c>
      <c r="AN155" s="86">
        <v>54.518737672583818</v>
      </c>
    </row>
    <row r="156" spans="2:40" ht="14.45" customHeight="1" x14ac:dyDescent="0.45">
      <c r="B156" s="75" t="s">
        <v>13</v>
      </c>
      <c r="C156" s="75" t="s">
        <v>42</v>
      </c>
      <c r="D156" s="75" t="s">
        <v>995</v>
      </c>
      <c r="E156" s="75" t="s">
        <v>962</v>
      </c>
      <c r="F156" s="75" t="s">
        <v>1016</v>
      </c>
      <c r="G156" s="75" t="s">
        <v>124</v>
      </c>
      <c r="H156" s="84">
        <v>1</v>
      </c>
      <c r="I156" s="75" t="s">
        <v>1017</v>
      </c>
      <c r="J156" s="75" t="s">
        <v>193</v>
      </c>
      <c r="K156" s="75" t="s">
        <v>127</v>
      </c>
      <c r="L156" s="75" t="s">
        <v>128</v>
      </c>
      <c r="M156" s="75" t="s">
        <v>127</v>
      </c>
      <c r="N156" s="75" t="s">
        <v>137</v>
      </c>
      <c r="O156" s="84">
        <v>2021</v>
      </c>
      <c r="P156" s="84">
        <v>2028</v>
      </c>
      <c r="Q156" s="85">
        <v>835.399</v>
      </c>
      <c r="R156" s="85">
        <v>835.399</v>
      </c>
      <c r="S156" s="85"/>
      <c r="T156" s="85"/>
      <c r="U156" s="85"/>
      <c r="V156" s="85"/>
      <c r="W156" s="85"/>
      <c r="X156" s="85">
        <v>18.821999999999999</v>
      </c>
      <c r="Y156" s="85">
        <v>816.57299999999998</v>
      </c>
      <c r="Z156" s="75" t="s">
        <v>276</v>
      </c>
      <c r="AA156" s="75" t="s">
        <v>71</v>
      </c>
      <c r="AB156" s="75" t="s">
        <v>976</v>
      </c>
      <c r="AE156" s="75" t="s">
        <v>133</v>
      </c>
      <c r="AF156" s="86">
        <v>0</v>
      </c>
      <c r="AG156" s="86">
        <v>0</v>
      </c>
      <c r="AH156" s="86">
        <v>0</v>
      </c>
      <c r="AI156" s="86">
        <v>0</v>
      </c>
      <c r="AJ156" s="86">
        <v>0</v>
      </c>
      <c r="AK156" s="86">
        <v>18.562130177514792</v>
      </c>
      <c r="AL156" s="86">
        <v>805.29881656804741</v>
      </c>
      <c r="AM156" s="86">
        <v>18.562130177514792</v>
      </c>
      <c r="AN156" s="86">
        <v>823.86094674556216</v>
      </c>
    </row>
    <row r="157" spans="2:40" ht="14.45" customHeight="1" x14ac:dyDescent="0.45">
      <c r="B157" s="75" t="s">
        <v>13</v>
      </c>
      <c r="C157" s="75" t="s">
        <v>42</v>
      </c>
      <c r="D157" s="75" t="s">
        <v>995</v>
      </c>
      <c r="E157" s="75" t="s">
        <v>962</v>
      </c>
      <c r="F157" s="75" t="s">
        <v>1020</v>
      </c>
      <c r="G157" s="75" t="s">
        <v>124</v>
      </c>
      <c r="H157" s="84">
        <v>1</v>
      </c>
      <c r="I157" s="75" t="s">
        <v>1021</v>
      </c>
      <c r="J157" s="75" t="s">
        <v>193</v>
      </c>
      <c r="K157" s="75" t="s">
        <v>127</v>
      </c>
      <c r="L157" s="75" t="s">
        <v>128</v>
      </c>
      <c r="M157" s="75" t="s">
        <v>127</v>
      </c>
      <c r="N157" s="75" t="s">
        <v>137</v>
      </c>
      <c r="O157" s="84">
        <v>2018</v>
      </c>
      <c r="P157" s="84">
        <v>2023</v>
      </c>
      <c r="Q157" s="85">
        <v>82.025999999999996</v>
      </c>
      <c r="R157" s="85">
        <v>82.025999999999996</v>
      </c>
      <c r="S157" s="85"/>
      <c r="T157" s="85"/>
      <c r="U157" s="85">
        <v>1.0409999999999999</v>
      </c>
      <c r="V157" s="85">
        <v>8.83</v>
      </c>
      <c r="W157" s="85">
        <v>15.81</v>
      </c>
      <c r="X157" s="85">
        <v>16.809999999999999</v>
      </c>
      <c r="Y157" s="85">
        <v>39.533999999999999</v>
      </c>
      <c r="Z157" s="75" t="s">
        <v>276</v>
      </c>
      <c r="AA157" s="75" t="s">
        <v>71</v>
      </c>
      <c r="AB157" s="75" t="s">
        <v>976</v>
      </c>
      <c r="AE157" s="75" t="s">
        <v>133</v>
      </c>
      <c r="AF157" s="86">
        <v>0</v>
      </c>
      <c r="AG157" s="86">
        <v>0</v>
      </c>
      <c r="AH157" s="86">
        <v>1.026627218934911</v>
      </c>
      <c r="AI157" s="86">
        <v>8.7080867850098613</v>
      </c>
      <c r="AJ157" s="86">
        <v>15.59171597633136</v>
      </c>
      <c r="AK157" s="86">
        <v>16.57790927021696</v>
      </c>
      <c r="AL157" s="86">
        <v>38.988165680473372</v>
      </c>
      <c r="AM157" s="86">
        <v>41.904339250493095</v>
      </c>
      <c r="AN157" s="86">
        <v>80.892504930966467</v>
      </c>
    </row>
    <row r="158" spans="2:40" ht="14.45" customHeight="1" x14ac:dyDescent="0.45">
      <c r="B158" s="75" t="s">
        <v>13</v>
      </c>
      <c r="C158" s="75" t="s">
        <v>42</v>
      </c>
      <c r="D158" s="75" t="s">
        <v>995</v>
      </c>
      <c r="E158" s="75" t="s">
        <v>962</v>
      </c>
      <c r="F158" s="75" t="s">
        <v>1106</v>
      </c>
      <c r="G158" s="75" t="s">
        <v>124</v>
      </c>
      <c r="H158" s="84">
        <v>1</v>
      </c>
      <c r="I158" s="75" t="s">
        <v>1107</v>
      </c>
      <c r="J158" s="75" t="s">
        <v>193</v>
      </c>
      <c r="K158" s="75" t="s">
        <v>127</v>
      </c>
      <c r="L158" s="75" t="s">
        <v>128</v>
      </c>
      <c r="M158" s="75" t="s">
        <v>127</v>
      </c>
      <c r="N158" s="75" t="s">
        <v>129</v>
      </c>
      <c r="O158" s="84">
        <v>2022</v>
      </c>
      <c r="P158" s="84">
        <v>2029</v>
      </c>
      <c r="Q158" s="85">
        <v>58.207999999999998</v>
      </c>
      <c r="R158" s="85">
        <v>58.207999999999998</v>
      </c>
      <c r="S158" s="85"/>
      <c r="T158" s="85"/>
      <c r="U158" s="85"/>
      <c r="V158" s="85"/>
      <c r="W158" s="85"/>
      <c r="X158" s="85"/>
      <c r="Y158" s="85">
        <v>58.207000000000008</v>
      </c>
      <c r="Z158" s="75" t="s">
        <v>276</v>
      </c>
      <c r="AA158" s="75" t="s">
        <v>71</v>
      </c>
      <c r="AB158" s="75" t="s">
        <v>976</v>
      </c>
      <c r="AE158" s="75" t="s">
        <v>133</v>
      </c>
      <c r="AF158" s="86">
        <v>0</v>
      </c>
      <c r="AG158" s="86">
        <v>0</v>
      </c>
      <c r="AH158" s="86">
        <v>0</v>
      </c>
      <c r="AI158" s="86">
        <v>0</v>
      </c>
      <c r="AJ158" s="86">
        <v>0</v>
      </c>
      <c r="AK158" s="86">
        <v>0</v>
      </c>
      <c r="AL158" s="86">
        <v>57.403353057199205</v>
      </c>
      <c r="AM158" s="86">
        <v>0</v>
      </c>
      <c r="AN158" s="86">
        <v>57.403353057199205</v>
      </c>
    </row>
    <row r="159" spans="2:40" ht="14.45" customHeight="1" x14ac:dyDescent="0.45">
      <c r="B159" s="75" t="s">
        <v>13</v>
      </c>
      <c r="C159" s="75" t="s">
        <v>42</v>
      </c>
      <c r="D159" s="75" t="s">
        <v>995</v>
      </c>
      <c r="E159" s="75" t="s">
        <v>962</v>
      </c>
      <c r="F159" s="75" t="s">
        <v>1014</v>
      </c>
      <c r="G159" s="75" t="s">
        <v>124</v>
      </c>
      <c r="H159" s="84">
        <v>1</v>
      </c>
      <c r="I159" s="75" t="s">
        <v>1015</v>
      </c>
      <c r="J159" s="75" t="s">
        <v>193</v>
      </c>
      <c r="K159" s="75" t="s">
        <v>127</v>
      </c>
      <c r="L159" s="75" t="s">
        <v>128</v>
      </c>
      <c r="M159" s="75" t="s">
        <v>127</v>
      </c>
      <c r="N159" s="75" t="s">
        <v>137</v>
      </c>
      <c r="O159" s="84">
        <v>2019</v>
      </c>
      <c r="P159" s="84">
        <v>2027</v>
      </c>
      <c r="Q159" s="85">
        <v>818.98299999999995</v>
      </c>
      <c r="R159" s="85">
        <v>818.98299999999995</v>
      </c>
      <c r="S159" s="85"/>
      <c r="T159" s="85"/>
      <c r="U159" s="85"/>
      <c r="V159" s="85"/>
      <c r="W159" s="85">
        <v>11.643000000000001</v>
      </c>
      <c r="X159" s="85">
        <v>51.281999999999996</v>
      </c>
      <c r="Y159" s="85">
        <v>756.05399999999997</v>
      </c>
      <c r="Z159" s="75" t="s">
        <v>276</v>
      </c>
      <c r="AA159" s="75" t="s">
        <v>71</v>
      </c>
      <c r="AB159" s="75" t="s">
        <v>976</v>
      </c>
      <c r="AE159" s="75" t="s">
        <v>133</v>
      </c>
      <c r="AF159" s="86">
        <v>0</v>
      </c>
      <c r="AG159" s="86">
        <v>0</v>
      </c>
      <c r="AH159" s="86">
        <v>0</v>
      </c>
      <c r="AI159" s="86">
        <v>0</v>
      </c>
      <c r="AJ159" s="86">
        <v>11.482248520710058</v>
      </c>
      <c r="AK159" s="86">
        <v>50.573964497041416</v>
      </c>
      <c r="AL159" s="86">
        <v>745.61538461538453</v>
      </c>
      <c r="AM159" s="86">
        <v>62.056213017751475</v>
      </c>
      <c r="AN159" s="86">
        <v>807.671597633136</v>
      </c>
    </row>
    <row r="160" spans="2:40" ht="14.45" customHeight="1" x14ac:dyDescent="0.45">
      <c r="B160" s="75" t="s">
        <v>13</v>
      </c>
      <c r="C160" s="75" t="s">
        <v>42</v>
      </c>
      <c r="D160" s="75" t="s">
        <v>995</v>
      </c>
      <c r="E160" s="75" t="s">
        <v>962</v>
      </c>
      <c r="F160" s="75" t="s">
        <v>998</v>
      </c>
      <c r="G160" s="75" t="s">
        <v>124</v>
      </c>
      <c r="H160" s="84">
        <v>1</v>
      </c>
      <c r="I160" s="75" t="s">
        <v>999</v>
      </c>
      <c r="J160" s="75" t="s">
        <v>193</v>
      </c>
      <c r="K160" s="75" t="s">
        <v>127</v>
      </c>
      <c r="L160" s="75" t="s">
        <v>128</v>
      </c>
      <c r="M160" s="75" t="s">
        <v>127</v>
      </c>
      <c r="N160" s="75" t="s">
        <v>144</v>
      </c>
      <c r="O160" s="84">
        <v>2009</v>
      </c>
      <c r="P160" s="84">
        <v>2017</v>
      </c>
      <c r="Q160" s="85">
        <v>733</v>
      </c>
      <c r="R160" s="85">
        <v>733</v>
      </c>
      <c r="S160" s="85">
        <v>63.35</v>
      </c>
      <c r="T160" s="85">
        <v>27.35</v>
      </c>
      <c r="U160" s="85"/>
      <c r="V160" s="85"/>
      <c r="W160" s="85"/>
      <c r="X160" s="85"/>
      <c r="Y160" s="85">
        <v>0</v>
      </c>
      <c r="Z160" s="75" t="s">
        <v>276</v>
      </c>
      <c r="AA160" s="75" t="s">
        <v>71</v>
      </c>
      <c r="AB160" s="75" t="s">
        <v>976</v>
      </c>
      <c r="AE160" s="75" t="s">
        <v>133</v>
      </c>
      <c r="AF160" s="86">
        <v>62.475345167652854</v>
      </c>
      <c r="AG160" s="86">
        <v>26.972386587771204</v>
      </c>
      <c r="AH160" s="86">
        <v>0</v>
      </c>
      <c r="AI160" s="86">
        <v>0</v>
      </c>
      <c r="AJ160" s="86">
        <v>0</v>
      </c>
      <c r="AK160" s="86">
        <v>0</v>
      </c>
      <c r="AL160" s="86">
        <v>0</v>
      </c>
      <c r="AM160" s="86">
        <v>26.972386587771204</v>
      </c>
      <c r="AN160" s="86">
        <v>26.972386587771204</v>
      </c>
    </row>
    <row r="161" spans="2:40" ht="14.45" customHeight="1" x14ac:dyDescent="0.45">
      <c r="B161" s="87" t="s">
        <v>13</v>
      </c>
      <c r="C161" s="87" t="s">
        <v>42</v>
      </c>
      <c r="D161" s="87" t="s">
        <v>995</v>
      </c>
      <c r="E161" s="87" t="s">
        <v>962</v>
      </c>
      <c r="F161" s="87" t="s">
        <v>1112</v>
      </c>
      <c r="G161" s="87" t="s">
        <v>141</v>
      </c>
      <c r="H161" s="88">
        <v>3</v>
      </c>
      <c r="I161" s="87" t="s">
        <v>1113</v>
      </c>
      <c r="J161" s="87" t="s">
        <v>193</v>
      </c>
      <c r="K161" s="87" t="s">
        <v>127</v>
      </c>
      <c r="L161" s="87" t="s">
        <v>128</v>
      </c>
      <c r="M161" s="87" t="s">
        <v>127</v>
      </c>
      <c r="N161" s="87" t="s">
        <v>129</v>
      </c>
      <c r="O161" s="88">
        <v>2021</v>
      </c>
      <c r="P161" s="88">
        <v>2093</v>
      </c>
      <c r="Q161" s="89">
        <v>163.39700000000002</v>
      </c>
      <c r="R161" s="89">
        <v>163.39700000000002</v>
      </c>
      <c r="S161" s="89"/>
      <c r="T161" s="89"/>
      <c r="U161" s="89"/>
      <c r="V161" s="89"/>
      <c r="W161" s="89"/>
      <c r="X161" s="89">
        <v>0.251</v>
      </c>
      <c r="Y161" s="89">
        <v>163.14600000000002</v>
      </c>
      <c r="Z161" s="87" t="s">
        <v>276</v>
      </c>
      <c r="AA161" s="87" t="s">
        <v>71</v>
      </c>
      <c r="AB161" s="87" t="s">
        <v>971</v>
      </c>
      <c r="AC161" s="87"/>
      <c r="AD161" s="87"/>
      <c r="AE161" s="87" t="s">
        <v>133</v>
      </c>
      <c r="AF161" s="86">
        <v>0</v>
      </c>
      <c r="AG161" s="86">
        <v>0</v>
      </c>
      <c r="AH161" s="86">
        <v>0</v>
      </c>
      <c r="AI161" s="86">
        <v>0</v>
      </c>
      <c r="AJ161" s="86">
        <v>0</v>
      </c>
      <c r="AK161" s="86">
        <v>0.24753451676528598</v>
      </c>
      <c r="AL161" s="86">
        <v>160.89349112426032</v>
      </c>
      <c r="AM161" s="86">
        <v>0.24753451676528598</v>
      </c>
      <c r="AN161" s="86">
        <v>161.14102564102561</v>
      </c>
    </row>
    <row r="162" spans="2:40" ht="14.45" customHeight="1" x14ac:dyDescent="0.45">
      <c r="B162" s="75" t="s">
        <v>13</v>
      </c>
      <c r="C162" s="75" t="s">
        <v>42</v>
      </c>
      <c r="D162" s="75" t="s">
        <v>995</v>
      </c>
      <c r="E162" s="75" t="s">
        <v>962</v>
      </c>
      <c r="F162" s="75" t="s">
        <v>1097</v>
      </c>
      <c r="G162" s="75" t="s">
        <v>124</v>
      </c>
      <c r="H162" s="84">
        <v>1</v>
      </c>
      <c r="I162" s="75" t="s">
        <v>1098</v>
      </c>
      <c r="J162" s="75" t="s">
        <v>193</v>
      </c>
      <c r="K162" s="75" t="s">
        <v>127</v>
      </c>
      <c r="L162" s="75" t="s">
        <v>128</v>
      </c>
      <c r="M162" s="75" t="s">
        <v>127</v>
      </c>
      <c r="N162" s="75" t="s">
        <v>129</v>
      </c>
      <c r="O162" s="84">
        <v>2020</v>
      </c>
      <c r="P162" s="84">
        <v>2029</v>
      </c>
      <c r="Q162" s="85">
        <v>114.706</v>
      </c>
      <c r="R162" s="85">
        <v>114.706</v>
      </c>
      <c r="S162" s="85"/>
      <c r="T162" s="85"/>
      <c r="U162" s="85"/>
      <c r="V162" s="85"/>
      <c r="W162" s="85">
        <v>0.58599999999999997</v>
      </c>
      <c r="X162" s="85">
        <v>10.411</v>
      </c>
      <c r="Y162" s="85">
        <v>103.70399999999999</v>
      </c>
      <c r="Z162" s="75" t="s">
        <v>276</v>
      </c>
      <c r="AA162" s="75" t="s">
        <v>71</v>
      </c>
      <c r="AB162" s="75" t="s">
        <v>976</v>
      </c>
      <c r="AE162" s="75" t="s">
        <v>133</v>
      </c>
      <c r="AF162" s="86">
        <v>0</v>
      </c>
      <c r="AG162" s="86">
        <v>0</v>
      </c>
      <c r="AH162" s="86">
        <v>0</v>
      </c>
      <c r="AI162" s="86">
        <v>0</v>
      </c>
      <c r="AJ162" s="86">
        <v>0.57790927021696248</v>
      </c>
      <c r="AK162" s="86">
        <v>10.267258382642996</v>
      </c>
      <c r="AL162" s="86">
        <v>102.27218934911244</v>
      </c>
      <c r="AM162" s="86">
        <v>10.845167652859958</v>
      </c>
      <c r="AN162" s="86">
        <v>113.11735700197239</v>
      </c>
    </row>
    <row r="163" spans="2:40" ht="14.45" customHeight="1" x14ac:dyDescent="0.45">
      <c r="B163" s="75" t="s">
        <v>13</v>
      </c>
      <c r="C163" s="75" t="s">
        <v>42</v>
      </c>
      <c r="D163" s="75" t="s">
        <v>995</v>
      </c>
      <c r="E163" s="75" t="s">
        <v>962</v>
      </c>
      <c r="F163" s="75" t="s">
        <v>1008</v>
      </c>
      <c r="G163" s="75" t="s">
        <v>124</v>
      </c>
      <c r="H163" s="84">
        <v>1</v>
      </c>
      <c r="I163" s="75" t="s">
        <v>1009</v>
      </c>
      <c r="J163" s="75" t="s">
        <v>193</v>
      </c>
      <c r="K163" s="75" t="s">
        <v>127</v>
      </c>
      <c r="L163" s="75" t="s">
        <v>128</v>
      </c>
      <c r="M163" s="75" t="s">
        <v>127</v>
      </c>
      <c r="N163" s="75" t="s">
        <v>144</v>
      </c>
      <c r="O163" s="84">
        <v>2005</v>
      </c>
      <c r="P163" s="84">
        <v>2028</v>
      </c>
      <c r="Q163" s="85">
        <v>732</v>
      </c>
      <c r="R163" s="85">
        <v>732</v>
      </c>
      <c r="S163" s="85">
        <v>58.356000000000002</v>
      </c>
      <c r="T163" s="85">
        <v>80.28</v>
      </c>
      <c r="U163" s="85">
        <v>76.688999999999993</v>
      </c>
      <c r="V163" s="85">
        <v>49.14</v>
      </c>
      <c r="W163" s="85">
        <v>29.884</v>
      </c>
      <c r="X163" s="85">
        <v>34.728999999999999</v>
      </c>
      <c r="Y163" s="85">
        <v>154.62199999999999</v>
      </c>
      <c r="Z163" s="75" t="s">
        <v>276</v>
      </c>
      <c r="AA163" s="75" t="s">
        <v>71</v>
      </c>
      <c r="AB163" s="75" t="s">
        <v>976</v>
      </c>
      <c r="AE163" s="75" t="s">
        <v>133</v>
      </c>
      <c r="AF163" s="86">
        <v>57.550295857988161</v>
      </c>
      <c r="AG163" s="86">
        <v>79.171597633136088</v>
      </c>
      <c r="AH163" s="86">
        <v>75.630177514792891</v>
      </c>
      <c r="AI163" s="86">
        <v>48.46153846153846</v>
      </c>
      <c r="AJ163" s="86">
        <v>29.471400394477318</v>
      </c>
      <c r="AK163" s="86">
        <v>34.249506903353051</v>
      </c>
      <c r="AL163" s="86">
        <v>152.48717948717947</v>
      </c>
      <c r="AM163" s="86">
        <v>266.98422090729781</v>
      </c>
      <c r="AN163" s="86">
        <v>419.47140039447731</v>
      </c>
    </row>
    <row r="164" spans="2:40" ht="14.45" customHeight="1" x14ac:dyDescent="0.45">
      <c r="B164" s="75" t="s">
        <v>13</v>
      </c>
      <c r="C164" s="75" t="s">
        <v>42</v>
      </c>
      <c r="D164" s="75" t="s">
        <v>995</v>
      </c>
      <c r="E164" s="75" t="s">
        <v>962</v>
      </c>
      <c r="F164" s="75" t="s">
        <v>996</v>
      </c>
      <c r="G164" s="75" t="s">
        <v>124</v>
      </c>
      <c r="H164" s="84">
        <v>1</v>
      </c>
      <c r="I164" s="75" t="s">
        <v>997</v>
      </c>
      <c r="J164" s="75" t="s">
        <v>193</v>
      </c>
      <c r="K164" s="75" t="s">
        <v>127</v>
      </c>
      <c r="L164" s="75" t="s">
        <v>128</v>
      </c>
      <c r="M164" s="75" t="s">
        <v>127</v>
      </c>
      <c r="N164" s="75" t="s">
        <v>129</v>
      </c>
      <c r="O164" s="84">
        <v>2022</v>
      </c>
      <c r="P164" s="84">
        <v>2029</v>
      </c>
      <c r="Q164" s="85">
        <v>196.5</v>
      </c>
      <c r="R164" s="85">
        <v>196.5</v>
      </c>
      <c r="S164" s="85"/>
      <c r="T164" s="85"/>
      <c r="U164" s="85"/>
      <c r="V164" s="85"/>
      <c r="W164" s="85"/>
      <c r="X164" s="85"/>
      <c r="Y164" s="85">
        <v>196.45599999999999</v>
      </c>
      <c r="Z164" s="75" t="s">
        <v>276</v>
      </c>
      <c r="AA164" s="75" t="s">
        <v>71</v>
      </c>
      <c r="AB164" s="75" t="s">
        <v>976</v>
      </c>
      <c r="AE164" s="75" t="s">
        <v>133</v>
      </c>
      <c r="AF164" s="86">
        <v>0</v>
      </c>
      <c r="AG164" s="86">
        <v>0</v>
      </c>
      <c r="AH164" s="86">
        <v>0</v>
      </c>
      <c r="AI164" s="86">
        <v>0</v>
      </c>
      <c r="AJ164" s="86">
        <v>0</v>
      </c>
      <c r="AK164" s="86">
        <v>0</v>
      </c>
      <c r="AL164" s="86">
        <v>193.74358974358972</v>
      </c>
      <c r="AM164" s="86">
        <v>0</v>
      </c>
      <c r="AN164" s="86">
        <v>193.74358974358972</v>
      </c>
    </row>
    <row r="165" spans="2:40" ht="14.45" customHeight="1" x14ac:dyDescent="0.45">
      <c r="B165" s="75" t="s">
        <v>13</v>
      </c>
      <c r="C165" s="75" t="s">
        <v>42</v>
      </c>
      <c r="D165" s="75" t="s">
        <v>995</v>
      </c>
      <c r="E165" s="75" t="s">
        <v>962</v>
      </c>
      <c r="F165" s="75" t="s">
        <v>1028</v>
      </c>
      <c r="G165" s="75" t="s">
        <v>124</v>
      </c>
      <c r="H165" s="84">
        <v>1</v>
      </c>
      <c r="I165" s="75" t="s">
        <v>1029</v>
      </c>
      <c r="J165" s="75" t="s">
        <v>193</v>
      </c>
      <c r="K165" s="75" t="s">
        <v>127</v>
      </c>
      <c r="L165" s="75" t="s">
        <v>128</v>
      </c>
      <c r="M165" s="75" t="s">
        <v>127</v>
      </c>
      <c r="N165" s="75" t="s">
        <v>129</v>
      </c>
      <c r="O165" s="84">
        <v>2015</v>
      </c>
      <c r="P165" s="84">
        <v>2018</v>
      </c>
      <c r="Q165" s="85">
        <v>6.9</v>
      </c>
      <c r="R165" s="85">
        <v>6.9</v>
      </c>
      <c r="S165" s="85">
        <v>5.2130000000000003E-2</v>
      </c>
      <c r="T165" s="85">
        <v>5.3689999999999998</v>
      </c>
      <c r="U165" s="85">
        <v>1.331</v>
      </c>
      <c r="V165" s="85"/>
      <c r="W165" s="85"/>
      <c r="X165" s="85"/>
      <c r="Y165" s="85">
        <v>0</v>
      </c>
      <c r="Z165" s="75" t="s">
        <v>276</v>
      </c>
      <c r="AA165" s="75" t="s">
        <v>71</v>
      </c>
      <c r="AB165" s="75" t="s">
        <v>976</v>
      </c>
      <c r="AE165" s="75" t="s">
        <v>133</v>
      </c>
      <c r="AF165" s="86">
        <v>5.1410256410256407E-2</v>
      </c>
      <c r="AG165" s="86">
        <v>5.2948717948717947</v>
      </c>
      <c r="AH165" s="86">
        <v>1.3126232741617356</v>
      </c>
      <c r="AI165" s="86">
        <v>0</v>
      </c>
      <c r="AJ165" s="86">
        <v>0</v>
      </c>
      <c r="AK165" s="86">
        <v>0</v>
      </c>
      <c r="AL165" s="86">
        <v>0</v>
      </c>
      <c r="AM165" s="86">
        <v>6.6074950690335301</v>
      </c>
      <c r="AN165" s="86">
        <v>6.6074950690335301</v>
      </c>
    </row>
    <row r="166" spans="2:40" ht="14.45" customHeight="1" x14ac:dyDescent="0.45">
      <c r="B166" s="75" t="s">
        <v>13</v>
      </c>
      <c r="C166" s="75" t="s">
        <v>42</v>
      </c>
      <c r="D166" s="75" t="s">
        <v>995</v>
      </c>
      <c r="E166" s="75" t="s">
        <v>962</v>
      </c>
      <c r="F166" s="75" t="s">
        <v>1012</v>
      </c>
      <c r="G166" s="75" t="s">
        <v>124</v>
      </c>
      <c r="H166" s="84">
        <v>1</v>
      </c>
      <c r="I166" s="75" t="s">
        <v>1013</v>
      </c>
      <c r="J166" s="75" t="s">
        <v>193</v>
      </c>
      <c r="K166" s="75" t="s">
        <v>127</v>
      </c>
      <c r="L166" s="75" t="s">
        <v>128</v>
      </c>
      <c r="M166" s="75" t="s">
        <v>127</v>
      </c>
      <c r="N166" s="75" t="s">
        <v>144</v>
      </c>
      <c r="O166" s="84">
        <v>2010</v>
      </c>
      <c r="P166" s="84">
        <v>2023</v>
      </c>
      <c r="Q166" s="85">
        <v>766.40200000000004</v>
      </c>
      <c r="R166" s="85">
        <v>766.40200000000004</v>
      </c>
      <c r="S166" s="85">
        <v>81.402000000000001</v>
      </c>
      <c r="T166" s="85">
        <v>102.27</v>
      </c>
      <c r="U166" s="85">
        <v>68.231999999999999</v>
      </c>
      <c r="V166" s="85">
        <v>52.241</v>
      </c>
      <c r="W166" s="85">
        <v>41.707999999999998</v>
      </c>
      <c r="X166" s="85">
        <v>39.335000000000001</v>
      </c>
      <c r="Y166" s="85">
        <v>48.506</v>
      </c>
      <c r="Z166" s="75" t="s">
        <v>276</v>
      </c>
      <c r="AA166" s="75" t="s">
        <v>71</v>
      </c>
      <c r="AB166" s="75" t="s">
        <v>976</v>
      </c>
      <c r="AE166" s="75" t="s">
        <v>133</v>
      </c>
      <c r="AF166" s="86">
        <v>80.278106508875737</v>
      </c>
      <c r="AG166" s="86">
        <v>100.85798816568047</v>
      </c>
      <c r="AH166" s="86">
        <v>67.289940828402365</v>
      </c>
      <c r="AI166" s="86">
        <v>51.519723865877708</v>
      </c>
      <c r="AJ166" s="86">
        <v>41.132149901380664</v>
      </c>
      <c r="AK166" s="86">
        <v>38.791913214990139</v>
      </c>
      <c r="AL166" s="86">
        <v>47.836291913214993</v>
      </c>
      <c r="AM166" s="86">
        <v>299.59171597633133</v>
      </c>
      <c r="AN166" s="86">
        <v>347.42800788954634</v>
      </c>
    </row>
    <row r="167" spans="2:40" ht="14.45" customHeight="1" x14ac:dyDescent="0.45">
      <c r="B167" s="75" t="s">
        <v>13</v>
      </c>
      <c r="C167" s="75" t="s">
        <v>42</v>
      </c>
      <c r="D167" s="75" t="s">
        <v>995</v>
      </c>
      <c r="E167" s="75" t="s">
        <v>962</v>
      </c>
      <c r="F167" s="75" t="s">
        <v>1000</v>
      </c>
      <c r="G167" s="75" t="s">
        <v>124</v>
      </c>
      <c r="H167" s="84">
        <v>1</v>
      </c>
      <c r="I167" s="75" t="s">
        <v>1001</v>
      </c>
      <c r="J167" s="75" t="s">
        <v>193</v>
      </c>
      <c r="K167" s="75" t="s">
        <v>127</v>
      </c>
      <c r="L167" s="75" t="s">
        <v>128</v>
      </c>
      <c r="M167" s="75" t="s">
        <v>127</v>
      </c>
      <c r="N167" s="75" t="s">
        <v>144</v>
      </c>
      <c r="O167" s="84">
        <v>2013</v>
      </c>
      <c r="P167" s="84">
        <v>2019</v>
      </c>
      <c r="Q167" s="85">
        <v>242</v>
      </c>
      <c r="R167" s="85">
        <v>242</v>
      </c>
      <c r="S167" s="85">
        <v>94.055000000000007</v>
      </c>
      <c r="T167" s="85">
        <v>53.829000000000001</v>
      </c>
      <c r="U167" s="85">
        <v>28.231999999999999</v>
      </c>
      <c r="V167" s="85">
        <v>25.588000000000001</v>
      </c>
      <c r="W167" s="85"/>
      <c r="X167" s="85"/>
      <c r="Y167" s="85">
        <v>0</v>
      </c>
      <c r="Z167" s="75" t="s">
        <v>276</v>
      </c>
      <c r="AA167" s="75" t="s">
        <v>71</v>
      </c>
      <c r="AB167" s="75" t="s">
        <v>976</v>
      </c>
      <c r="AE167" s="75" t="s">
        <v>133</v>
      </c>
      <c r="AF167" s="86">
        <v>92.756410256410263</v>
      </c>
      <c r="AG167" s="86">
        <v>53.085798816568044</v>
      </c>
      <c r="AH167" s="86">
        <v>27.842209072978299</v>
      </c>
      <c r="AI167" s="86">
        <v>25.234714003944774</v>
      </c>
      <c r="AJ167" s="86">
        <v>0</v>
      </c>
      <c r="AK167" s="86">
        <v>0</v>
      </c>
      <c r="AL167" s="86">
        <v>0</v>
      </c>
      <c r="AM167" s="86">
        <v>106.16272189349111</v>
      </c>
      <c r="AN167" s="86">
        <v>106.16272189349111</v>
      </c>
    </row>
    <row r="168" spans="2:40" ht="14.45" customHeight="1" x14ac:dyDescent="0.45">
      <c r="B168" s="75" t="s">
        <v>13</v>
      </c>
      <c r="C168" s="75" t="s">
        <v>42</v>
      </c>
      <c r="D168" s="75" t="s">
        <v>995</v>
      </c>
      <c r="E168" s="75" t="s">
        <v>962</v>
      </c>
      <c r="F168" s="75" t="s">
        <v>1006</v>
      </c>
      <c r="G168" s="75" t="s">
        <v>124</v>
      </c>
      <c r="H168" s="84">
        <v>1</v>
      </c>
      <c r="I168" s="75" t="s">
        <v>1007</v>
      </c>
      <c r="J168" s="75" t="s">
        <v>193</v>
      </c>
      <c r="K168" s="75" t="s">
        <v>127</v>
      </c>
      <c r="L168" s="75" t="s">
        <v>128</v>
      </c>
      <c r="M168" s="75" t="s">
        <v>127</v>
      </c>
      <c r="N168" s="75" t="s">
        <v>923</v>
      </c>
      <c r="O168" s="84">
        <v>2016</v>
      </c>
      <c r="P168" s="84">
        <v>2025</v>
      </c>
      <c r="Q168" s="85">
        <v>300.89999999999998</v>
      </c>
      <c r="R168" s="85">
        <v>300.89999999999998</v>
      </c>
      <c r="S168" s="85"/>
      <c r="T168" s="85">
        <v>7.8410000000000002</v>
      </c>
      <c r="U168" s="85">
        <v>9.7919999999999998</v>
      </c>
      <c r="V168" s="85">
        <v>9.77</v>
      </c>
      <c r="W168" s="85">
        <v>48.051000000000002</v>
      </c>
      <c r="X168" s="85">
        <v>48.524999999999999</v>
      </c>
      <c r="Y168" s="85">
        <v>176.94800000000001</v>
      </c>
      <c r="Z168" s="75" t="s">
        <v>276</v>
      </c>
      <c r="AA168" s="75" t="s">
        <v>71</v>
      </c>
      <c r="AB168" s="75" t="s">
        <v>976</v>
      </c>
      <c r="AE168" s="75" t="s">
        <v>133</v>
      </c>
      <c r="AF168" s="86">
        <v>0</v>
      </c>
      <c r="AG168" s="86">
        <v>7.7327416173570018</v>
      </c>
      <c r="AH168" s="86">
        <v>9.6568047337278102</v>
      </c>
      <c r="AI168" s="86">
        <v>9.6351084812623267</v>
      </c>
      <c r="AJ168" s="86">
        <v>47.387573964497037</v>
      </c>
      <c r="AK168" s="86">
        <v>47.85502958579881</v>
      </c>
      <c r="AL168" s="86">
        <v>174.5049309664694</v>
      </c>
      <c r="AM168" s="86">
        <v>122.26725838264298</v>
      </c>
      <c r="AN168" s="86">
        <v>296.77218934911241</v>
      </c>
    </row>
    <row r="169" spans="2:40" ht="14.45" customHeight="1" x14ac:dyDescent="0.45">
      <c r="B169" s="75" t="s">
        <v>13</v>
      </c>
      <c r="C169" s="75" t="s">
        <v>42</v>
      </c>
      <c r="D169" s="75" t="s">
        <v>995</v>
      </c>
      <c r="E169" s="75" t="s">
        <v>962</v>
      </c>
      <c r="F169" s="75" t="s">
        <v>1026</v>
      </c>
      <c r="G169" s="75" t="s">
        <v>124</v>
      </c>
      <c r="H169" s="84">
        <v>1</v>
      </c>
      <c r="I169" s="75" t="s">
        <v>1027</v>
      </c>
      <c r="J169" s="75" t="s">
        <v>193</v>
      </c>
      <c r="K169" s="75" t="s">
        <v>127</v>
      </c>
      <c r="L169" s="75" t="s">
        <v>128</v>
      </c>
      <c r="M169" s="75" t="s">
        <v>127</v>
      </c>
      <c r="N169" s="75" t="s">
        <v>137</v>
      </c>
      <c r="O169" s="84">
        <v>2025</v>
      </c>
      <c r="P169" s="84">
        <v>2033</v>
      </c>
      <c r="Q169" s="85">
        <v>368.77</v>
      </c>
      <c r="R169" s="85">
        <v>368.77</v>
      </c>
      <c r="S169" s="85"/>
      <c r="T169" s="85"/>
      <c r="U169" s="85"/>
      <c r="V169" s="85"/>
      <c r="W169" s="85"/>
      <c r="X169" s="85"/>
      <c r="Y169" s="85">
        <v>368.07400000000007</v>
      </c>
      <c r="Z169" s="75" t="s">
        <v>276</v>
      </c>
      <c r="AA169" s="75" t="s">
        <v>71</v>
      </c>
      <c r="AB169" s="75" t="s">
        <v>976</v>
      </c>
      <c r="AE169" s="75" t="s">
        <v>133</v>
      </c>
      <c r="AF169" s="86">
        <v>0</v>
      </c>
      <c r="AG169" s="86">
        <v>0</v>
      </c>
      <c r="AH169" s="86">
        <v>0</v>
      </c>
      <c r="AI169" s="86">
        <v>0</v>
      </c>
      <c r="AJ169" s="86">
        <v>0</v>
      </c>
      <c r="AK169" s="86">
        <v>0</v>
      </c>
      <c r="AL169" s="86">
        <v>362.99211045364888</v>
      </c>
      <c r="AM169" s="86">
        <v>0</v>
      </c>
      <c r="AN169" s="86">
        <v>362.99211045364888</v>
      </c>
    </row>
    <row r="170" spans="2:40" ht="14.45" customHeight="1" x14ac:dyDescent="0.45">
      <c r="B170" s="75" t="s">
        <v>13</v>
      </c>
      <c r="C170" s="75" t="s">
        <v>42</v>
      </c>
      <c r="D170" s="75" t="s">
        <v>995</v>
      </c>
      <c r="E170" s="75" t="s">
        <v>962</v>
      </c>
      <c r="F170" s="75" t="s">
        <v>1022</v>
      </c>
      <c r="G170" s="75" t="s">
        <v>124</v>
      </c>
      <c r="H170" s="84">
        <v>1</v>
      </c>
      <c r="I170" s="75" t="s">
        <v>1023</v>
      </c>
      <c r="J170" s="75" t="s">
        <v>193</v>
      </c>
      <c r="K170" s="75" t="s">
        <v>127</v>
      </c>
      <c r="L170" s="75" t="s">
        <v>128</v>
      </c>
      <c r="M170" s="75" t="s">
        <v>127</v>
      </c>
      <c r="N170" s="75" t="s">
        <v>137</v>
      </c>
      <c r="O170" s="84">
        <v>2020</v>
      </c>
      <c r="P170" s="84">
        <v>2028</v>
      </c>
      <c r="Q170" s="85">
        <v>225.27</v>
      </c>
      <c r="R170" s="85">
        <v>225.27</v>
      </c>
      <c r="S170" s="85"/>
      <c r="T170" s="85"/>
      <c r="U170" s="85"/>
      <c r="V170" s="85"/>
      <c r="W170" s="85"/>
      <c r="X170" s="85">
        <v>12.39</v>
      </c>
      <c r="Y170" s="85">
        <v>212.876</v>
      </c>
      <c r="Z170" s="75" t="s">
        <v>276</v>
      </c>
      <c r="AA170" s="75" t="s">
        <v>71</v>
      </c>
      <c r="AB170" s="75" t="s">
        <v>976</v>
      </c>
      <c r="AE170" s="75" t="s">
        <v>133</v>
      </c>
      <c r="AF170" s="86">
        <v>0</v>
      </c>
      <c r="AG170" s="86">
        <v>0</v>
      </c>
      <c r="AH170" s="86">
        <v>0</v>
      </c>
      <c r="AI170" s="86">
        <v>0</v>
      </c>
      <c r="AJ170" s="86">
        <v>0</v>
      </c>
      <c r="AK170" s="86">
        <v>12.218934911242604</v>
      </c>
      <c r="AL170" s="86">
        <v>209.93688362919133</v>
      </c>
      <c r="AM170" s="86">
        <v>12.218934911242604</v>
      </c>
      <c r="AN170" s="86">
        <v>222.15581854043393</v>
      </c>
    </row>
    <row r="171" spans="2:40" ht="14.45" customHeight="1" x14ac:dyDescent="0.45">
      <c r="B171" s="75" t="s">
        <v>13</v>
      </c>
      <c r="C171" s="75" t="s">
        <v>42</v>
      </c>
      <c r="D171" s="75" t="s">
        <v>995</v>
      </c>
      <c r="E171" s="75" t="s">
        <v>962</v>
      </c>
      <c r="F171" s="75" t="s">
        <v>1110</v>
      </c>
      <c r="G171" s="75" t="s">
        <v>141</v>
      </c>
      <c r="H171" s="84">
        <v>5</v>
      </c>
      <c r="I171" s="75" t="s">
        <v>1111</v>
      </c>
      <c r="J171" s="75" t="s">
        <v>193</v>
      </c>
      <c r="K171" s="75" t="s">
        <v>127</v>
      </c>
      <c r="L171" s="75" t="s">
        <v>128</v>
      </c>
      <c r="M171" s="75" t="s">
        <v>127</v>
      </c>
      <c r="N171" s="75" t="s">
        <v>144</v>
      </c>
      <c r="O171" s="84" t="s">
        <v>212</v>
      </c>
      <c r="P171" s="84">
        <v>2051</v>
      </c>
      <c r="Q171" s="85">
        <v>88.3</v>
      </c>
      <c r="R171" s="85">
        <v>88.3</v>
      </c>
      <c r="S171" s="85">
        <v>1.7290000000000001</v>
      </c>
      <c r="T171" s="85">
        <v>4.9809999999999999</v>
      </c>
      <c r="U171" s="85">
        <v>1.5740000000000001</v>
      </c>
      <c r="V171" s="85">
        <v>5.9210000000000003</v>
      </c>
      <c r="W171" s="85">
        <v>20.861999999999998</v>
      </c>
      <c r="X171" s="85">
        <v>19.036999999999999</v>
      </c>
      <c r="Y171" s="85">
        <v>34.171999999999997</v>
      </c>
      <c r="Z171" s="75" t="s">
        <v>276</v>
      </c>
      <c r="AA171" s="75" t="s">
        <v>71</v>
      </c>
      <c r="AB171" s="75" t="s">
        <v>976</v>
      </c>
      <c r="AE171" s="75" t="s">
        <v>133</v>
      </c>
      <c r="AF171" s="86">
        <v>1.7051282051282051</v>
      </c>
      <c r="AG171" s="86">
        <v>4.9122287968441807</v>
      </c>
      <c r="AH171" s="86">
        <v>1.5522682445759368</v>
      </c>
      <c r="AI171" s="86">
        <v>5.8392504930966469</v>
      </c>
      <c r="AJ171" s="86">
        <v>20.573964497041416</v>
      </c>
      <c r="AK171" s="86">
        <v>18.774161735700194</v>
      </c>
      <c r="AL171" s="86">
        <v>33.700197238658774</v>
      </c>
      <c r="AM171" s="86">
        <v>51.65187376725838</v>
      </c>
      <c r="AN171" s="86">
        <v>85.352071005917153</v>
      </c>
    </row>
    <row r="172" spans="2:40" ht="14.45" customHeight="1" x14ac:dyDescent="0.45">
      <c r="B172" s="75" t="s">
        <v>13</v>
      </c>
      <c r="C172" s="75" t="s">
        <v>43</v>
      </c>
      <c r="D172" s="75" t="s">
        <v>43</v>
      </c>
      <c r="F172" s="75" t="s">
        <v>43</v>
      </c>
      <c r="G172" s="75" t="s">
        <v>141</v>
      </c>
      <c r="H172" s="84"/>
      <c r="J172" s="75" t="s">
        <v>209</v>
      </c>
      <c r="K172" s="75" t="s">
        <v>210</v>
      </c>
      <c r="L172" s="75" t="s">
        <v>128</v>
      </c>
      <c r="M172" s="75" t="s">
        <v>210</v>
      </c>
      <c r="N172" s="75" t="s">
        <v>211</v>
      </c>
      <c r="O172" s="84" t="s">
        <v>212</v>
      </c>
      <c r="P172" s="84" t="s">
        <v>233</v>
      </c>
      <c r="Q172" s="85">
        <v>45600</v>
      </c>
      <c r="R172" s="85" t="s">
        <v>214</v>
      </c>
      <c r="S172" s="85">
        <v>11600</v>
      </c>
      <c r="T172" s="85">
        <v>10000</v>
      </c>
      <c r="U172" s="85">
        <v>8000</v>
      </c>
      <c r="V172" s="85">
        <v>7000</v>
      </c>
      <c r="W172" s="85">
        <v>5000</v>
      </c>
      <c r="X172" s="85">
        <v>4000</v>
      </c>
      <c r="Y172" s="85">
        <v>0</v>
      </c>
      <c r="Z172" s="75" t="s">
        <v>276</v>
      </c>
      <c r="AA172" s="75" t="s">
        <v>70</v>
      </c>
      <c r="AB172" s="75" t="s">
        <v>1562</v>
      </c>
      <c r="AC172" s="75" t="s">
        <v>1563</v>
      </c>
      <c r="AF172" s="86">
        <v>11600</v>
      </c>
      <c r="AG172" s="86">
        <v>10000</v>
      </c>
      <c r="AH172" s="86">
        <v>8000</v>
      </c>
      <c r="AI172" s="86">
        <v>7000</v>
      </c>
      <c r="AJ172" s="86">
        <v>5000</v>
      </c>
      <c r="AK172" s="86">
        <v>4000</v>
      </c>
      <c r="AL172" s="86">
        <v>0</v>
      </c>
      <c r="AM172" s="86">
        <v>34000</v>
      </c>
      <c r="AN172" s="86">
        <v>34000</v>
      </c>
    </row>
    <row r="173" spans="2:40" ht="14.45" customHeight="1" x14ac:dyDescent="0.45">
      <c r="B173" s="75" t="s">
        <v>13</v>
      </c>
      <c r="C173" s="75" t="s">
        <v>43</v>
      </c>
      <c r="D173" s="75" t="s">
        <v>1030</v>
      </c>
      <c r="F173" s="75" t="s">
        <v>1030</v>
      </c>
      <c r="G173" s="75" t="s">
        <v>141</v>
      </c>
      <c r="H173" s="84"/>
      <c r="J173" s="75" t="s">
        <v>209</v>
      </c>
      <c r="K173" s="75" t="s">
        <v>210</v>
      </c>
      <c r="L173" s="75" t="s">
        <v>133</v>
      </c>
      <c r="M173" s="75" t="s">
        <v>210</v>
      </c>
      <c r="N173" s="75" t="s">
        <v>137</v>
      </c>
      <c r="O173" s="84" t="s">
        <v>130</v>
      </c>
      <c r="P173" s="84" t="s">
        <v>130</v>
      </c>
      <c r="Q173" s="85"/>
      <c r="R173" s="85" t="s">
        <v>214</v>
      </c>
      <c r="S173" s="85"/>
      <c r="T173" s="85"/>
      <c r="U173" s="85"/>
      <c r="V173" s="85"/>
      <c r="W173" s="85"/>
      <c r="X173" s="85"/>
      <c r="Y173" s="85">
        <v>0</v>
      </c>
      <c r="AF173" s="86">
        <v>0</v>
      </c>
      <c r="AG173" s="86">
        <v>0</v>
      </c>
      <c r="AH173" s="86">
        <v>0</v>
      </c>
      <c r="AI173" s="86">
        <v>0</v>
      </c>
      <c r="AJ173" s="86">
        <v>0</v>
      </c>
      <c r="AK173" s="86">
        <v>0</v>
      </c>
      <c r="AL173" s="86">
        <v>0</v>
      </c>
      <c r="AM173" s="86">
        <v>0</v>
      </c>
      <c r="AN173" s="86">
        <v>0</v>
      </c>
    </row>
    <row r="174" spans="2:40" ht="14.45" customHeight="1" x14ac:dyDescent="0.45">
      <c r="B174" s="75" t="s">
        <v>13</v>
      </c>
      <c r="C174" s="75" t="s">
        <v>44</v>
      </c>
      <c r="D174" s="75" t="s">
        <v>44</v>
      </c>
      <c r="E174" s="75" t="s">
        <v>1031</v>
      </c>
      <c r="F174" s="75" t="s">
        <v>1032</v>
      </c>
      <c r="G174" s="75" t="s">
        <v>141</v>
      </c>
      <c r="H174" s="84"/>
      <c r="I174" s="75" t="s">
        <v>1033</v>
      </c>
      <c r="J174" s="75" t="s">
        <v>209</v>
      </c>
      <c r="K174" s="75" t="s">
        <v>210</v>
      </c>
      <c r="L174" s="75" t="s">
        <v>1034</v>
      </c>
      <c r="M174" s="75" t="s">
        <v>210</v>
      </c>
      <c r="N174" s="75" t="s">
        <v>211</v>
      </c>
      <c r="O174" s="84">
        <v>2013</v>
      </c>
      <c r="P174" s="84">
        <v>2020</v>
      </c>
      <c r="Q174" s="85">
        <v>6228</v>
      </c>
      <c r="R174" s="85" t="s">
        <v>214</v>
      </c>
      <c r="S174" s="85">
        <v>319.85670984153938</v>
      </c>
      <c r="T174" s="85">
        <v>126.40343928274035</v>
      </c>
      <c r="U174" s="85">
        <v>272.32677167367649</v>
      </c>
      <c r="V174" s="85">
        <v>303.74844471798815</v>
      </c>
      <c r="W174" s="85">
        <v>435.11773156513897</v>
      </c>
      <c r="X174" s="85">
        <v>492.01208785028621</v>
      </c>
      <c r="Y174" s="85">
        <v>4146.300607668747</v>
      </c>
      <c r="Z174" s="75" t="s">
        <v>276</v>
      </c>
      <c r="AA174" s="75" t="s">
        <v>378</v>
      </c>
      <c r="AB174" s="75" t="s">
        <v>1035</v>
      </c>
      <c r="AC174" s="75" t="s">
        <v>1036</v>
      </c>
      <c r="AD174" s="75" t="s">
        <v>133</v>
      </c>
      <c r="AF174" s="86">
        <v>337.55470291539342</v>
      </c>
      <c r="AG174" s="86">
        <v>133.39746855930468</v>
      </c>
      <c r="AH174" s="86">
        <v>287.39488552157252</v>
      </c>
      <c r="AI174" s="86">
        <v>320.55515130068295</v>
      </c>
      <c r="AJ174" s="86">
        <v>459.19323275867634</v>
      </c>
      <c r="AK174" s="86">
        <v>519.23561093142052</v>
      </c>
      <c r="AL174" s="86">
        <v>4375.7195855385316</v>
      </c>
      <c r="AM174" s="86">
        <v>1719.776349071657</v>
      </c>
      <c r="AN174" s="86">
        <v>6095.4959346101887</v>
      </c>
    </row>
    <row r="175" spans="2:40" ht="14.45" customHeight="1" x14ac:dyDescent="0.45">
      <c r="B175" s="75" t="s">
        <v>14</v>
      </c>
      <c r="C175" s="75" t="s">
        <v>14</v>
      </c>
      <c r="D175" s="75" t="s">
        <v>1215</v>
      </c>
      <c r="E175" s="75" t="s">
        <v>1158</v>
      </c>
      <c r="F175" s="75" t="s">
        <v>1216</v>
      </c>
      <c r="G175" s="75" t="s">
        <v>141</v>
      </c>
      <c r="H175" s="84" t="s">
        <v>207</v>
      </c>
      <c r="I175" s="75" t="s">
        <v>1217</v>
      </c>
      <c r="J175" s="75" t="s">
        <v>143</v>
      </c>
      <c r="K175" s="75" t="s">
        <v>127</v>
      </c>
      <c r="L175" s="75" t="s">
        <v>128</v>
      </c>
      <c r="M175" s="75" t="s">
        <v>127</v>
      </c>
      <c r="N175" s="75" t="s">
        <v>211</v>
      </c>
      <c r="O175" s="84" t="s">
        <v>130</v>
      </c>
      <c r="P175" s="84" t="s">
        <v>130</v>
      </c>
      <c r="Q175" s="85">
        <v>65</v>
      </c>
      <c r="R175" s="85" t="s">
        <v>130</v>
      </c>
      <c r="S175" s="85">
        <v>0.1</v>
      </c>
      <c r="T175" s="85">
        <v>0.5</v>
      </c>
      <c r="U175" s="85">
        <v>1.4</v>
      </c>
      <c r="V175" s="85">
        <v>3</v>
      </c>
      <c r="W175" s="85">
        <v>10</v>
      </c>
      <c r="X175" s="85">
        <v>20</v>
      </c>
      <c r="Y175" s="85">
        <v>30</v>
      </c>
      <c r="Z175" s="75" t="s">
        <v>131</v>
      </c>
      <c r="AA175" s="75" t="s">
        <v>70</v>
      </c>
      <c r="AB175" s="75" t="s">
        <v>776</v>
      </c>
      <c r="AD175" s="75" t="s">
        <v>133</v>
      </c>
      <c r="AE175" s="75" t="s">
        <v>133</v>
      </c>
      <c r="AF175" s="86">
        <v>9.8619329388560162E-2</v>
      </c>
      <c r="AG175" s="86">
        <v>0.48485412678741474</v>
      </c>
      <c r="AH175" s="86">
        <v>1.3335869891991758</v>
      </c>
      <c r="AI175" s="86">
        <v>2.8044027531175724</v>
      </c>
      <c r="AJ175" s="86">
        <v>9.1557386650916488</v>
      </c>
      <c r="AK175" s="86">
        <v>17.917296800570742</v>
      </c>
      <c r="AL175" s="86">
        <v>26.348965883192271</v>
      </c>
      <c r="AM175" s="86">
        <v>31.695879334766552</v>
      </c>
      <c r="AN175" s="86">
        <v>58.044845217958823</v>
      </c>
    </row>
    <row r="176" spans="2:40" ht="14.45" customHeight="1" x14ac:dyDescent="0.45">
      <c r="B176" s="75" t="s">
        <v>14</v>
      </c>
      <c r="C176" s="75" t="s">
        <v>14</v>
      </c>
      <c r="D176" s="75" t="s">
        <v>1157</v>
      </c>
      <c r="E176" s="75" t="s">
        <v>1158</v>
      </c>
      <c r="F176" s="75" t="s">
        <v>1166</v>
      </c>
      <c r="G176" s="75" t="s">
        <v>1160</v>
      </c>
      <c r="H176" s="84">
        <v>1</v>
      </c>
      <c r="I176" s="75" t="s">
        <v>1167</v>
      </c>
      <c r="J176" s="75" t="s">
        <v>181</v>
      </c>
      <c r="K176" s="75" t="s">
        <v>127</v>
      </c>
      <c r="L176" s="75" t="s">
        <v>128</v>
      </c>
      <c r="M176" s="75" t="s">
        <v>152</v>
      </c>
      <c r="N176" s="75" t="s">
        <v>137</v>
      </c>
      <c r="O176" s="84" t="s">
        <v>73</v>
      </c>
      <c r="P176" s="84" t="s">
        <v>75</v>
      </c>
      <c r="Q176" s="85">
        <v>88.49</v>
      </c>
      <c r="R176" s="85">
        <v>88.49</v>
      </c>
      <c r="S176" s="85">
        <v>1.67</v>
      </c>
      <c r="T176" s="85">
        <v>2.5</v>
      </c>
      <c r="U176" s="85">
        <v>13.2</v>
      </c>
      <c r="V176" s="85">
        <v>41.6</v>
      </c>
      <c r="W176" s="85">
        <v>23.3</v>
      </c>
      <c r="X176" s="85">
        <v>0.8</v>
      </c>
      <c r="Y176" s="85">
        <v>0</v>
      </c>
      <c r="Z176" s="75" t="s">
        <v>131</v>
      </c>
      <c r="AA176" s="75" t="s">
        <v>781</v>
      </c>
      <c r="AB176" s="75" t="s">
        <v>1161</v>
      </c>
      <c r="AC176" s="75" t="s">
        <v>1162</v>
      </c>
      <c r="AD176" s="75" t="s">
        <v>133</v>
      </c>
      <c r="AE176" s="75" t="s">
        <v>133</v>
      </c>
      <c r="AF176" s="86">
        <v>1.6469428007889544</v>
      </c>
      <c r="AG176" s="86">
        <v>2.4242706339370739</v>
      </c>
      <c r="AH176" s="86">
        <v>12.573820183877944</v>
      </c>
      <c r="AI176" s="86">
        <v>38.887718176563666</v>
      </c>
      <c r="AJ176" s="86">
        <v>21.332871089663545</v>
      </c>
      <c r="AK176" s="86">
        <v>0.7166918720228298</v>
      </c>
      <c r="AL176" s="86">
        <v>0</v>
      </c>
      <c r="AM176" s="86">
        <v>75.935371956065069</v>
      </c>
      <c r="AN176" s="86">
        <v>75.935371956065069</v>
      </c>
    </row>
    <row r="177" spans="2:40" ht="14.45" customHeight="1" x14ac:dyDescent="0.45">
      <c r="B177" s="75" t="s">
        <v>14</v>
      </c>
      <c r="C177" s="75" t="s">
        <v>14</v>
      </c>
      <c r="D177" s="75" t="s">
        <v>1157</v>
      </c>
      <c r="E177" s="75" t="s">
        <v>1158</v>
      </c>
      <c r="F177" s="75" t="s">
        <v>1172</v>
      </c>
      <c r="G177" s="75" t="s">
        <v>1160</v>
      </c>
      <c r="H177" s="84">
        <v>1</v>
      </c>
      <c r="I177" s="75" t="s">
        <v>1173</v>
      </c>
      <c r="J177" s="75" t="s">
        <v>181</v>
      </c>
      <c r="K177" s="75" t="s">
        <v>127</v>
      </c>
      <c r="L177" s="75" t="s">
        <v>128</v>
      </c>
      <c r="M177" s="75" t="s">
        <v>152</v>
      </c>
      <c r="N177" s="75" t="s">
        <v>195</v>
      </c>
      <c r="O177" s="84" t="s">
        <v>70</v>
      </c>
      <c r="P177" s="84" t="s">
        <v>75</v>
      </c>
      <c r="Q177" s="85">
        <v>66.02000000000001</v>
      </c>
      <c r="R177" s="85">
        <v>57.76875018936525</v>
      </c>
      <c r="S177" s="85">
        <v>6.68</v>
      </c>
      <c r="T177" s="85">
        <v>6.75</v>
      </c>
      <c r="U177" s="85">
        <v>6.6</v>
      </c>
      <c r="V177" s="85">
        <v>6.95</v>
      </c>
      <c r="W177" s="85">
        <v>7.05</v>
      </c>
      <c r="X177" s="85">
        <v>0</v>
      </c>
      <c r="Y177" s="85">
        <v>0</v>
      </c>
      <c r="Z177" s="75" t="s">
        <v>131</v>
      </c>
      <c r="AA177" s="75" t="s">
        <v>781</v>
      </c>
      <c r="AB177" s="75" t="s">
        <v>1161</v>
      </c>
      <c r="AC177" s="75" t="s">
        <v>1162</v>
      </c>
      <c r="AD177" s="75" t="s">
        <v>133</v>
      </c>
      <c r="AE177" s="75" t="s">
        <v>133</v>
      </c>
      <c r="AF177" s="86">
        <v>6.5877712031558175</v>
      </c>
      <c r="AG177" s="86">
        <v>6.5455307116300991</v>
      </c>
      <c r="AH177" s="86">
        <v>6.2869100919389718</v>
      </c>
      <c r="AI177" s="86">
        <v>6.4968663780557092</v>
      </c>
      <c r="AJ177" s="86">
        <v>6.4547957588896123</v>
      </c>
      <c r="AK177" s="86">
        <v>0</v>
      </c>
      <c r="AL177" s="86">
        <v>0</v>
      </c>
      <c r="AM177" s="86">
        <v>25.784102940514394</v>
      </c>
      <c r="AN177" s="86">
        <v>25.784102940514394</v>
      </c>
    </row>
    <row r="178" spans="2:40" ht="14.45" customHeight="1" x14ac:dyDescent="0.45">
      <c r="B178" s="75" t="s">
        <v>14</v>
      </c>
      <c r="C178" s="75" t="s">
        <v>14</v>
      </c>
      <c r="D178" s="75" t="s">
        <v>1157</v>
      </c>
      <c r="E178" s="75" t="s">
        <v>1158</v>
      </c>
      <c r="F178" s="75" t="s">
        <v>1170</v>
      </c>
      <c r="G178" s="75" t="s">
        <v>1160</v>
      </c>
      <c r="H178" s="84">
        <v>1</v>
      </c>
      <c r="I178" s="75" t="s">
        <v>1171</v>
      </c>
      <c r="J178" s="75" t="s">
        <v>165</v>
      </c>
      <c r="K178" s="75" t="s">
        <v>127</v>
      </c>
      <c r="L178" s="75" t="s">
        <v>128</v>
      </c>
      <c r="M178" s="75" t="s">
        <v>152</v>
      </c>
      <c r="N178" s="75" t="s">
        <v>137</v>
      </c>
      <c r="O178" s="84" t="s">
        <v>74</v>
      </c>
      <c r="P178" s="84" t="s">
        <v>76</v>
      </c>
      <c r="Q178" s="85">
        <v>216.35999999999999</v>
      </c>
      <c r="R178" s="85">
        <v>93.127192461159694</v>
      </c>
      <c r="S178" s="85">
        <v>2.9</v>
      </c>
      <c r="T178" s="85">
        <v>2.5499999999999998</v>
      </c>
      <c r="U178" s="85">
        <v>4.95</v>
      </c>
      <c r="V178" s="85">
        <v>30</v>
      </c>
      <c r="W178" s="85">
        <v>40.9</v>
      </c>
      <c r="X178" s="85">
        <v>36.4</v>
      </c>
      <c r="Y178" s="85">
        <v>98.57</v>
      </c>
      <c r="Z178" s="75" t="s">
        <v>131</v>
      </c>
      <c r="AA178" s="75" t="s">
        <v>781</v>
      </c>
      <c r="AB178" s="75" t="s">
        <v>1161</v>
      </c>
      <c r="AC178" s="75" t="s">
        <v>1162</v>
      </c>
      <c r="AD178" s="75" t="s">
        <v>133</v>
      </c>
      <c r="AE178" s="75" t="s">
        <v>133</v>
      </c>
      <c r="AF178" s="86">
        <v>2.8599605522682441</v>
      </c>
      <c r="AG178" s="86">
        <v>2.4727560466158152</v>
      </c>
      <c r="AH178" s="86">
        <v>4.715182568954229</v>
      </c>
      <c r="AI178" s="86">
        <v>28.044027531175722</v>
      </c>
      <c r="AJ178" s="86">
        <v>37.446971140224846</v>
      </c>
      <c r="AK178" s="86">
        <v>32.609480177038755</v>
      </c>
      <c r="AL178" s="86">
        <v>86.573918903542065</v>
      </c>
      <c r="AM178" s="86">
        <v>105.28841746400937</v>
      </c>
      <c r="AN178" s="86">
        <v>191.86233636755145</v>
      </c>
    </row>
    <row r="179" spans="2:40" ht="14.45" customHeight="1" x14ac:dyDescent="0.45">
      <c r="B179" s="75" t="s">
        <v>14</v>
      </c>
      <c r="C179" s="75" t="s">
        <v>14</v>
      </c>
      <c r="D179" s="75" t="s">
        <v>1157</v>
      </c>
      <c r="E179" s="75" t="s">
        <v>1158</v>
      </c>
      <c r="F179" s="75" t="s">
        <v>1159</v>
      </c>
      <c r="G179" s="75" t="s">
        <v>1160</v>
      </c>
      <c r="H179" s="84">
        <v>1</v>
      </c>
      <c r="I179" s="75" t="s">
        <v>1553</v>
      </c>
      <c r="J179" s="75" t="s">
        <v>165</v>
      </c>
      <c r="K179" s="75" t="s">
        <v>127</v>
      </c>
      <c r="L179" s="75" t="s">
        <v>128</v>
      </c>
      <c r="M179" s="75" t="s">
        <v>152</v>
      </c>
      <c r="N179" s="75" t="s">
        <v>137</v>
      </c>
      <c r="O179" s="84" t="s">
        <v>75</v>
      </c>
      <c r="P179" s="84" t="s">
        <v>79</v>
      </c>
      <c r="Q179" s="85">
        <v>351.87</v>
      </c>
      <c r="R179" s="85">
        <v>153.22141929035482</v>
      </c>
      <c r="S179" s="85">
        <v>8.5299999999999994</v>
      </c>
      <c r="T179" s="85">
        <v>6.47</v>
      </c>
      <c r="U179" s="85">
        <v>9.26</v>
      </c>
      <c r="V179" s="85">
        <v>11.69</v>
      </c>
      <c r="W179" s="85">
        <v>9.36</v>
      </c>
      <c r="X179" s="85">
        <v>67.25</v>
      </c>
      <c r="Y179" s="85">
        <v>231.81</v>
      </c>
      <c r="Z179" s="75" t="s">
        <v>131</v>
      </c>
      <c r="AA179" s="75" t="s">
        <v>781</v>
      </c>
      <c r="AB179" s="75" t="s">
        <v>1161</v>
      </c>
      <c r="AC179" s="75" t="s">
        <v>1162</v>
      </c>
      <c r="AD179" s="75" t="s">
        <v>133</v>
      </c>
      <c r="AE179" s="75" t="s">
        <v>133</v>
      </c>
      <c r="AF179" s="86">
        <v>8.4122287968441807</v>
      </c>
      <c r="AG179" s="86">
        <v>6.2740124006291467</v>
      </c>
      <c r="AH179" s="86">
        <v>8.8207253714174065</v>
      </c>
      <c r="AI179" s="86">
        <v>10.927822727981471</v>
      </c>
      <c r="AJ179" s="86">
        <v>8.5697713905257835</v>
      </c>
      <c r="AK179" s="86">
        <v>60.246910491919124</v>
      </c>
      <c r="AL179" s="86">
        <v>203.59845937942669</v>
      </c>
      <c r="AM179" s="86">
        <v>94.839242382472932</v>
      </c>
      <c r="AN179" s="86">
        <v>298.43770176189963</v>
      </c>
    </row>
    <row r="180" spans="2:40" ht="14.45" customHeight="1" x14ac:dyDescent="0.45">
      <c r="B180" s="75" t="s">
        <v>14</v>
      </c>
      <c r="C180" s="75" t="s">
        <v>14</v>
      </c>
      <c r="D180" s="75" t="s">
        <v>1157</v>
      </c>
      <c r="E180" s="75" t="s">
        <v>1158</v>
      </c>
      <c r="F180" s="75" t="s">
        <v>1168</v>
      </c>
      <c r="G180" s="75" t="s">
        <v>1160</v>
      </c>
      <c r="H180" s="84">
        <v>1</v>
      </c>
      <c r="I180" s="75" t="s">
        <v>1169</v>
      </c>
      <c r="J180" s="75" t="s">
        <v>193</v>
      </c>
      <c r="K180" s="75" t="s">
        <v>127</v>
      </c>
      <c r="L180" s="75" t="s">
        <v>128</v>
      </c>
      <c r="M180" s="75" t="s">
        <v>152</v>
      </c>
      <c r="N180" s="75" t="s">
        <v>195</v>
      </c>
      <c r="O180" s="84" t="s">
        <v>69</v>
      </c>
      <c r="P180" s="84" t="s">
        <v>73</v>
      </c>
      <c r="Q180" s="85">
        <v>94.210000000000008</v>
      </c>
      <c r="R180" s="85">
        <v>94.016641932428172</v>
      </c>
      <c r="S180" s="85">
        <v>13.73</v>
      </c>
      <c r="T180" s="85">
        <v>22.03</v>
      </c>
      <c r="U180" s="85">
        <v>11.89</v>
      </c>
      <c r="V180" s="85">
        <v>0</v>
      </c>
      <c r="W180" s="85">
        <v>0</v>
      </c>
      <c r="X180" s="85">
        <v>0</v>
      </c>
      <c r="Y180" s="85">
        <v>30.87</v>
      </c>
      <c r="Z180" s="75" t="s">
        <v>131</v>
      </c>
      <c r="AA180" s="75" t="s">
        <v>781</v>
      </c>
      <c r="AB180" s="75" t="s">
        <v>1161</v>
      </c>
      <c r="AC180" s="75" t="s">
        <v>1162</v>
      </c>
      <c r="AD180" s="75" t="s">
        <v>133</v>
      </c>
      <c r="AE180" s="75" t="s">
        <v>133</v>
      </c>
      <c r="AF180" s="86">
        <v>13.540433925049308</v>
      </c>
      <c r="AG180" s="86">
        <v>21.362672826253494</v>
      </c>
      <c r="AH180" s="86">
        <v>11.325963786841573</v>
      </c>
      <c r="AI180" s="86">
        <v>0</v>
      </c>
      <c r="AJ180" s="86">
        <v>0</v>
      </c>
      <c r="AK180" s="86">
        <v>0</v>
      </c>
      <c r="AL180" s="86">
        <v>27.113085893804847</v>
      </c>
      <c r="AM180" s="86">
        <v>32.688636613095071</v>
      </c>
      <c r="AN180" s="86">
        <v>59.801722506899921</v>
      </c>
    </row>
    <row r="181" spans="2:40" ht="14.45" customHeight="1" x14ac:dyDescent="0.45">
      <c r="B181" s="75" t="s">
        <v>14</v>
      </c>
      <c r="C181" s="75" t="s">
        <v>14</v>
      </c>
      <c r="D181" s="75" t="s">
        <v>1157</v>
      </c>
      <c r="E181" s="75" t="s">
        <v>1158</v>
      </c>
      <c r="F181" s="75" t="s">
        <v>1213</v>
      </c>
      <c r="G181" s="75" t="s">
        <v>1160</v>
      </c>
      <c r="H181" s="84">
        <v>1</v>
      </c>
      <c r="I181" s="75" t="s">
        <v>1214</v>
      </c>
      <c r="J181" s="75" t="s">
        <v>165</v>
      </c>
      <c r="K181" s="75" t="s">
        <v>127</v>
      </c>
      <c r="L181" s="75" t="s">
        <v>128</v>
      </c>
      <c r="M181" s="75" t="s">
        <v>152</v>
      </c>
      <c r="N181" s="75" t="s">
        <v>137</v>
      </c>
      <c r="O181" s="84" t="s">
        <v>72</v>
      </c>
      <c r="P181" s="84" t="s">
        <v>79</v>
      </c>
      <c r="Q181" s="85">
        <v>87.84</v>
      </c>
      <c r="R181" s="85">
        <v>87.429592641261507</v>
      </c>
      <c r="S181" s="85">
        <v>0.73</v>
      </c>
      <c r="T181" s="85">
        <v>6.24</v>
      </c>
      <c r="U181" s="85">
        <v>12.1</v>
      </c>
      <c r="V181" s="85">
        <v>9.68</v>
      </c>
      <c r="W181" s="85">
        <v>16.16</v>
      </c>
      <c r="X181" s="85">
        <v>23.27</v>
      </c>
      <c r="Y181" s="85">
        <v>19.36</v>
      </c>
      <c r="Z181" s="75" t="s">
        <v>131</v>
      </c>
      <c r="AA181" s="75" t="s">
        <v>781</v>
      </c>
      <c r="AB181" s="75" t="s">
        <v>1161</v>
      </c>
      <c r="AC181" s="75" t="s">
        <v>1162</v>
      </c>
      <c r="AE181" s="75" t="s">
        <v>133</v>
      </c>
      <c r="AF181" s="86">
        <v>0.71992110453648905</v>
      </c>
      <c r="AG181" s="86">
        <v>6.0509795023069364</v>
      </c>
      <c r="AH181" s="86">
        <v>11.526001835221448</v>
      </c>
      <c r="AI181" s="86">
        <v>9.0488728833926988</v>
      </c>
      <c r="AJ181" s="86">
        <v>14.795673682788106</v>
      </c>
      <c r="AK181" s="86">
        <v>20.84677482746406</v>
      </c>
      <c r="AL181" s="86">
        <v>17.003865983286744</v>
      </c>
      <c r="AM181" s="86">
        <v>62.26830273117325</v>
      </c>
      <c r="AN181" s="86">
        <v>79.272168714459994</v>
      </c>
    </row>
    <row r="182" spans="2:40" ht="14.45" customHeight="1" x14ac:dyDescent="0.45">
      <c r="B182" s="75" t="s">
        <v>14</v>
      </c>
      <c r="C182" s="75" t="s">
        <v>14</v>
      </c>
      <c r="D182" s="75" t="s">
        <v>1157</v>
      </c>
      <c r="E182" s="75" t="s">
        <v>1158</v>
      </c>
      <c r="F182" s="75" t="s">
        <v>1163</v>
      </c>
      <c r="G182" s="75" t="s">
        <v>1164</v>
      </c>
      <c r="H182" s="84" t="s">
        <v>1549</v>
      </c>
      <c r="I182" s="75" t="s">
        <v>1165</v>
      </c>
      <c r="J182" s="75" t="s">
        <v>165</v>
      </c>
      <c r="K182" s="75" t="s">
        <v>127</v>
      </c>
      <c r="L182" s="75" t="s">
        <v>128</v>
      </c>
      <c r="M182" s="75" t="s">
        <v>152</v>
      </c>
      <c r="N182" s="75" t="s">
        <v>137</v>
      </c>
      <c r="O182" s="84" t="s">
        <v>72</v>
      </c>
      <c r="P182" s="84" t="s">
        <v>80</v>
      </c>
      <c r="Q182" s="85">
        <v>363.21000000000004</v>
      </c>
      <c r="R182" s="85">
        <v>285.34936520903415</v>
      </c>
      <c r="S182" s="85">
        <v>11.58</v>
      </c>
      <c r="T182" s="85">
        <v>19.760000000000002</v>
      </c>
      <c r="U182" s="85">
        <v>27.16</v>
      </c>
      <c r="V182" s="85">
        <v>51.89</v>
      </c>
      <c r="W182" s="85">
        <v>49.78</v>
      </c>
      <c r="X182" s="85">
        <v>44.08</v>
      </c>
      <c r="Y182" s="85">
        <v>155.1</v>
      </c>
      <c r="Z182" s="75" t="s">
        <v>131</v>
      </c>
      <c r="AA182" s="75" t="s">
        <v>781</v>
      </c>
      <c r="AB182" s="75" t="s">
        <v>1161</v>
      </c>
      <c r="AC182" s="75" t="s">
        <v>1162</v>
      </c>
      <c r="AD182" s="75" t="s">
        <v>133</v>
      </c>
      <c r="AE182" s="75" t="s">
        <v>133</v>
      </c>
      <c r="AF182" s="86">
        <v>11.420118343195265</v>
      </c>
      <c r="AG182" s="86">
        <v>19.161435090638633</v>
      </c>
      <c r="AH182" s="86">
        <v>25.871587590464014</v>
      </c>
      <c r="AI182" s="86">
        <v>48.506819619756939</v>
      </c>
      <c r="AJ182" s="86">
        <v>45.577267074826231</v>
      </c>
      <c r="AK182" s="86">
        <v>39.489722148457915</v>
      </c>
      <c r="AL182" s="86">
        <v>136.22415361610402</v>
      </c>
      <c r="AM182" s="86">
        <v>178.60683152414373</v>
      </c>
      <c r="AN182" s="86">
        <v>314.83098514024778</v>
      </c>
    </row>
    <row r="183" spans="2:40" ht="14.45" customHeight="1" x14ac:dyDescent="0.45">
      <c r="B183" s="75" t="s">
        <v>14</v>
      </c>
      <c r="C183" s="75" t="s">
        <v>14</v>
      </c>
      <c r="D183" s="75" t="s">
        <v>1174</v>
      </c>
      <c r="E183" s="75" t="s">
        <v>1158</v>
      </c>
      <c r="F183" s="75" t="s">
        <v>1218</v>
      </c>
      <c r="G183" s="75" t="s">
        <v>141</v>
      </c>
      <c r="H183" s="84" t="s">
        <v>207</v>
      </c>
      <c r="I183" s="75" t="s">
        <v>1219</v>
      </c>
      <c r="J183" s="75" t="s">
        <v>227</v>
      </c>
      <c r="K183" s="75" t="s">
        <v>127</v>
      </c>
      <c r="L183" s="75" t="s">
        <v>128</v>
      </c>
      <c r="M183" s="75" t="s">
        <v>127</v>
      </c>
      <c r="N183" s="75" t="s">
        <v>211</v>
      </c>
      <c r="O183" s="84" t="s">
        <v>130</v>
      </c>
      <c r="P183" s="84" t="s">
        <v>130</v>
      </c>
      <c r="Q183" s="85">
        <v>133.04999999999998</v>
      </c>
      <c r="R183" s="85" t="s">
        <v>130</v>
      </c>
      <c r="S183" s="85">
        <v>0.35</v>
      </c>
      <c r="T183" s="85">
        <v>4</v>
      </c>
      <c r="U183" s="85">
        <v>13</v>
      </c>
      <c r="V183" s="85">
        <v>28</v>
      </c>
      <c r="W183" s="85">
        <v>35.5</v>
      </c>
      <c r="X183" s="85">
        <v>32.799999999999997</v>
      </c>
      <c r="Y183" s="85">
        <v>19.399999999999999</v>
      </c>
      <c r="Z183" s="75" t="s">
        <v>131</v>
      </c>
      <c r="AA183" s="75" t="s">
        <v>70</v>
      </c>
      <c r="AB183" s="75" t="s">
        <v>776</v>
      </c>
      <c r="AE183" s="75" t="s">
        <v>133</v>
      </c>
      <c r="AF183" s="86">
        <v>0.34516765285996048</v>
      </c>
      <c r="AG183" s="86">
        <v>3.8788330142993179</v>
      </c>
      <c r="AH183" s="86">
        <v>12.38330775684949</v>
      </c>
      <c r="AI183" s="86">
        <v>26.174425695764008</v>
      </c>
      <c r="AJ183" s="86">
        <v>32.502872261075353</v>
      </c>
      <c r="AK183" s="86">
        <v>29.384366752936018</v>
      </c>
      <c r="AL183" s="86">
        <v>17.038997937797667</v>
      </c>
      <c r="AM183" s="86">
        <v>104.32380548092419</v>
      </c>
      <c r="AN183" s="86">
        <v>121.36280341872185</v>
      </c>
    </row>
    <row r="184" spans="2:40" ht="14.45" customHeight="1" x14ac:dyDescent="0.45">
      <c r="B184" s="75" t="s">
        <v>14</v>
      </c>
      <c r="C184" s="75" t="s">
        <v>14</v>
      </c>
      <c r="D184" s="75" t="s">
        <v>1174</v>
      </c>
      <c r="E184" s="75" t="s">
        <v>1158</v>
      </c>
      <c r="F184" s="75" t="s">
        <v>1174</v>
      </c>
      <c r="G184" s="75" t="s">
        <v>1164</v>
      </c>
      <c r="H184" s="84"/>
      <c r="I184" s="75" t="s">
        <v>1175</v>
      </c>
      <c r="J184" s="75" t="s">
        <v>227</v>
      </c>
      <c r="K184" s="75" t="s">
        <v>127</v>
      </c>
      <c r="L184" s="75" t="s">
        <v>128</v>
      </c>
      <c r="M184" s="75" t="s">
        <v>152</v>
      </c>
      <c r="N184" s="75" t="s">
        <v>211</v>
      </c>
      <c r="O184" s="84" t="s">
        <v>233</v>
      </c>
      <c r="P184" s="84" t="s">
        <v>233</v>
      </c>
      <c r="Q184" s="85">
        <v>449.80000000000007</v>
      </c>
      <c r="R184" s="85">
        <v>393</v>
      </c>
      <c r="S184" s="85">
        <v>74.900000000000006</v>
      </c>
      <c r="T184" s="85">
        <v>85.9</v>
      </c>
      <c r="U184" s="85">
        <v>78.8</v>
      </c>
      <c r="V184" s="85">
        <v>66.099999999999994</v>
      </c>
      <c r="W184" s="85">
        <v>61.7</v>
      </c>
      <c r="X184" s="85">
        <v>82.4</v>
      </c>
      <c r="Y184" s="85">
        <v>0</v>
      </c>
      <c r="Z184" s="75" t="s">
        <v>131</v>
      </c>
      <c r="AA184" s="75" t="s">
        <v>781</v>
      </c>
      <c r="AB184" s="75" t="s">
        <v>1161</v>
      </c>
      <c r="AC184" s="75" t="s">
        <v>1162</v>
      </c>
      <c r="AD184" s="75" t="s">
        <v>133</v>
      </c>
      <c r="AE184" s="75" t="s">
        <v>133</v>
      </c>
      <c r="AF184" s="86">
        <v>73.865877712031562</v>
      </c>
      <c r="AG184" s="86">
        <v>83.297938982077852</v>
      </c>
      <c r="AH184" s="86">
        <v>75.061896249210761</v>
      </c>
      <c r="AI184" s="86">
        <v>61.790340660357167</v>
      </c>
      <c r="AJ184" s="86">
        <v>56.49090756361548</v>
      </c>
      <c r="AK184" s="86">
        <v>73.819262818351461</v>
      </c>
      <c r="AL184" s="86">
        <v>0</v>
      </c>
      <c r="AM184" s="86">
        <v>350.4603462736128</v>
      </c>
      <c r="AN184" s="86">
        <v>350.4603462736128</v>
      </c>
    </row>
    <row r="185" spans="2:40" ht="14.45" customHeight="1" x14ac:dyDescent="0.45">
      <c r="B185" s="75" t="s">
        <v>14</v>
      </c>
      <c r="C185" s="75" t="s">
        <v>14</v>
      </c>
      <c r="D185" s="75" t="s">
        <v>90</v>
      </c>
      <c r="E185" s="75" t="s">
        <v>1158</v>
      </c>
      <c r="F185" s="75" t="s">
        <v>90</v>
      </c>
      <c r="G185" s="75" t="s">
        <v>1164</v>
      </c>
      <c r="H185" s="84">
        <v>86</v>
      </c>
      <c r="I185" s="75" t="s">
        <v>1176</v>
      </c>
      <c r="J185" s="75" t="s">
        <v>227</v>
      </c>
      <c r="K185" s="75" t="s">
        <v>127</v>
      </c>
      <c r="L185" s="75" t="s">
        <v>128</v>
      </c>
      <c r="M185" s="75" t="s">
        <v>152</v>
      </c>
      <c r="N185" s="75" t="s">
        <v>137</v>
      </c>
      <c r="O185" s="84" t="s">
        <v>233</v>
      </c>
      <c r="P185" s="84" t="s">
        <v>233</v>
      </c>
      <c r="Q185" s="85">
        <v>268.55</v>
      </c>
      <c r="R185" s="85">
        <v>150.93889376296062</v>
      </c>
      <c r="S185" s="85">
        <v>9.49</v>
      </c>
      <c r="T185" s="85">
        <v>32.630000000000003</v>
      </c>
      <c r="U185" s="85">
        <v>23.76</v>
      </c>
      <c r="V185" s="85">
        <v>13.44</v>
      </c>
      <c r="W185" s="85">
        <v>23.59</v>
      </c>
      <c r="X185" s="85">
        <v>20.03</v>
      </c>
      <c r="Y185" s="85">
        <v>143.16</v>
      </c>
      <c r="Z185" s="75" t="s">
        <v>131</v>
      </c>
      <c r="AA185" s="75" t="s">
        <v>781</v>
      </c>
      <c r="AB185" s="75" t="s">
        <v>1161</v>
      </c>
      <c r="AC185" s="75" t="s">
        <v>1162</v>
      </c>
      <c r="AE185" s="75" t="s">
        <v>133</v>
      </c>
      <c r="AF185" s="86">
        <v>9.3589743589743577</v>
      </c>
      <c r="AG185" s="86">
        <v>31.641580314146687</v>
      </c>
      <c r="AH185" s="86">
        <v>22.632876330980302</v>
      </c>
      <c r="AI185" s="86">
        <v>12.563724333966723</v>
      </c>
      <c r="AJ185" s="86">
        <v>21.598387510951202</v>
      </c>
      <c r="AK185" s="86">
        <v>17.944172745771599</v>
      </c>
      <c r="AL185" s="86">
        <v>125.7372651945935</v>
      </c>
      <c r="AM185" s="86">
        <v>106.3807412358165</v>
      </c>
      <c r="AN185" s="86">
        <v>232.11800643040999</v>
      </c>
    </row>
    <row r="186" spans="2:40" ht="14.45" customHeight="1" x14ac:dyDescent="0.45">
      <c r="B186" s="75" t="s">
        <v>14</v>
      </c>
      <c r="C186" s="75" t="s">
        <v>14</v>
      </c>
      <c r="D186" s="75" t="s">
        <v>1177</v>
      </c>
      <c r="E186" s="75" t="s">
        <v>1158</v>
      </c>
      <c r="F186" s="75" t="s">
        <v>1178</v>
      </c>
      <c r="G186" s="75" t="s">
        <v>1164</v>
      </c>
      <c r="H186" s="84">
        <v>37</v>
      </c>
      <c r="I186" s="75" t="s">
        <v>1179</v>
      </c>
      <c r="J186" s="75" t="s">
        <v>181</v>
      </c>
      <c r="K186" s="75" t="s">
        <v>127</v>
      </c>
      <c r="L186" s="75" t="s">
        <v>128</v>
      </c>
      <c r="M186" s="75" t="s">
        <v>152</v>
      </c>
      <c r="N186" s="75" t="s">
        <v>211</v>
      </c>
      <c r="O186" s="84" t="s">
        <v>233</v>
      </c>
      <c r="P186" s="84" t="s">
        <v>233</v>
      </c>
      <c r="Q186" s="85">
        <v>174.99999999999997</v>
      </c>
      <c r="R186" s="85">
        <v>85.333251201182691</v>
      </c>
      <c r="S186" s="85">
        <v>23.07</v>
      </c>
      <c r="T186" s="85">
        <v>9.27</v>
      </c>
      <c r="U186" s="85">
        <v>8.68</v>
      </c>
      <c r="V186" s="85">
        <v>15.53</v>
      </c>
      <c r="W186" s="85">
        <v>13.13</v>
      </c>
      <c r="X186" s="85">
        <v>19.260000000000002</v>
      </c>
      <c r="Y186" s="85">
        <v>12.65</v>
      </c>
      <c r="Z186" s="75" t="s">
        <v>131</v>
      </c>
      <c r="AA186" s="75" t="s">
        <v>781</v>
      </c>
      <c r="AB186" s="75" t="s">
        <v>1161</v>
      </c>
      <c r="AC186" s="75" t="s">
        <v>1162</v>
      </c>
      <c r="AE186" s="75" t="s">
        <v>133</v>
      </c>
      <c r="AF186" s="86">
        <v>22.751479289940828</v>
      </c>
      <c r="AG186" s="86">
        <v>8.9891955106386696</v>
      </c>
      <c r="AH186" s="86">
        <v>8.2682393330348898</v>
      </c>
      <c r="AI186" s="86">
        <v>14.517458251971965</v>
      </c>
      <c r="AJ186" s="86">
        <v>12.021484867265336</v>
      </c>
      <c r="AK186" s="86">
        <v>17.254356818949628</v>
      </c>
      <c r="AL186" s="86">
        <v>11.110480614079407</v>
      </c>
      <c r="AM186" s="86">
        <v>61.050734781860484</v>
      </c>
      <c r="AN186" s="86">
        <v>72.161215395939891</v>
      </c>
    </row>
    <row r="187" spans="2:40" ht="14.45" customHeight="1" x14ac:dyDescent="0.45">
      <c r="B187" s="75" t="s">
        <v>14</v>
      </c>
      <c r="C187" s="75" t="s">
        <v>14</v>
      </c>
      <c r="D187" s="75" t="s">
        <v>1177</v>
      </c>
      <c r="E187" s="75" t="s">
        <v>1158</v>
      </c>
      <c r="F187" s="75" t="s">
        <v>1180</v>
      </c>
      <c r="G187" s="75" t="s">
        <v>1164</v>
      </c>
      <c r="H187" s="84">
        <v>93</v>
      </c>
      <c r="I187" s="75" t="s">
        <v>1181</v>
      </c>
      <c r="J187" s="75" t="s">
        <v>181</v>
      </c>
      <c r="K187" s="75" t="s">
        <v>127</v>
      </c>
      <c r="L187" s="75" t="s">
        <v>128</v>
      </c>
      <c r="M187" s="75" t="s">
        <v>152</v>
      </c>
      <c r="N187" s="75" t="s">
        <v>137</v>
      </c>
      <c r="O187" s="84" t="s">
        <v>233</v>
      </c>
      <c r="P187" s="84" t="s">
        <v>233</v>
      </c>
      <c r="Q187" s="85">
        <v>195.43</v>
      </c>
      <c r="R187" s="85">
        <v>154.43555231452126</v>
      </c>
      <c r="S187" s="85">
        <v>1.34</v>
      </c>
      <c r="T187" s="85">
        <v>10.35</v>
      </c>
      <c r="U187" s="85">
        <v>11.32</v>
      </c>
      <c r="V187" s="85">
        <v>20.18</v>
      </c>
      <c r="W187" s="85">
        <v>18.29</v>
      </c>
      <c r="X187" s="85">
        <v>16.73</v>
      </c>
      <c r="Y187" s="85">
        <v>116.58</v>
      </c>
      <c r="Z187" s="75" t="s">
        <v>131</v>
      </c>
      <c r="AA187" s="75" t="s">
        <v>781</v>
      </c>
      <c r="AB187" s="75" t="s">
        <v>1161</v>
      </c>
      <c r="AC187" s="75" t="s">
        <v>1162</v>
      </c>
      <c r="AE187" s="75" t="s">
        <v>133</v>
      </c>
      <c r="AF187" s="86">
        <v>1.3214990138067062</v>
      </c>
      <c r="AG187" s="86">
        <v>10.036480424499485</v>
      </c>
      <c r="AH187" s="86">
        <v>10.78300336981048</v>
      </c>
      <c r="AI187" s="86">
        <v>18.864282519304201</v>
      </c>
      <c r="AJ187" s="86">
        <v>16.745846018452625</v>
      </c>
      <c r="AK187" s="86">
        <v>14.987818773677427</v>
      </c>
      <c r="AL187" s="86">
        <v>102.39208142208516</v>
      </c>
      <c r="AM187" s="86">
        <v>71.417431105744228</v>
      </c>
      <c r="AN187" s="86">
        <v>173.80951252782938</v>
      </c>
    </row>
    <row r="188" spans="2:40" ht="14.45" customHeight="1" x14ac:dyDescent="0.45">
      <c r="B188" s="75" t="s">
        <v>14</v>
      </c>
      <c r="C188" s="75" t="s">
        <v>14</v>
      </c>
      <c r="D188" s="75" t="s">
        <v>1177</v>
      </c>
      <c r="E188" s="75" t="s">
        <v>1158</v>
      </c>
      <c r="F188" s="75" t="s">
        <v>1182</v>
      </c>
      <c r="G188" s="75" t="s">
        <v>1164</v>
      </c>
      <c r="H188" s="84">
        <v>45</v>
      </c>
      <c r="I188" s="75" t="s">
        <v>1183</v>
      </c>
      <c r="J188" s="75" t="s">
        <v>136</v>
      </c>
      <c r="K188" s="75" t="s">
        <v>127</v>
      </c>
      <c r="L188" s="75" t="s">
        <v>128</v>
      </c>
      <c r="M188" s="75" t="s">
        <v>152</v>
      </c>
      <c r="N188" s="75" t="s">
        <v>211</v>
      </c>
      <c r="O188" s="84" t="s">
        <v>233</v>
      </c>
      <c r="P188" s="84" t="s">
        <v>233</v>
      </c>
      <c r="Q188" s="85">
        <v>371.47</v>
      </c>
      <c r="R188" s="85">
        <v>310.93338135711298</v>
      </c>
      <c r="S188" s="85">
        <v>68.25</v>
      </c>
      <c r="T188" s="85">
        <v>35.619999999999997</v>
      </c>
      <c r="U188" s="85">
        <v>18.89</v>
      </c>
      <c r="V188" s="85">
        <v>2.13</v>
      </c>
      <c r="W188" s="85">
        <v>1.85</v>
      </c>
      <c r="X188" s="85">
        <v>2</v>
      </c>
      <c r="Y188" s="85">
        <v>12.62</v>
      </c>
      <c r="Z188" s="75" t="s">
        <v>131</v>
      </c>
      <c r="AA188" s="75" t="s">
        <v>781</v>
      </c>
      <c r="AB188" s="75" t="s">
        <v>1161</v>
      </c>
      <c r="AC188" s="75" t="s">
        <v>1162</v>
      </c>
      <c r="AE188" s="75" t="s">
        <v>133</v>
      </c>
      <c r="AF188" s="86">
        <v>67.307692307692307</v>
      </c>
      <c r="AG188" s="86">
        <v>34.541007992335423</v>
      </c>
      <c r="AH188" s="86">
        <v>17.993898732837451</v>
      </c>
      <c r="AI188" s="86">
        <v>1.9911259547134761</v>
      </c>
      <c r="AJ188" s="86">
        <v>1.6938116530419551</v>
      </c>
      <c r="AK188" s="86">
        <v>1.7917296800570743</v>
      </c>
      <c r="AL188" s="86">
        <v>11.084131648196214</v>
      </c>
      <c r="AM188" s="86">
        <v>58.011574012985378</v>
      </c>
      <c r="AN188" s="86">
        <v>69.095705661181597</v>
      </c>
    </row>
    <row r="189" spans="2:40" ht="14.45" customHeight="1" x14ac:dyDescent="0.45">
      <c r="B189" s="75" t="s">
        <v>14</v>
      </c>
      <c r="C189" s="75" t="s">
        <v>14</v>
      </c>
      <c r="D189" s="75" t="s">
        <v>1177</v>
      </c>
      <c r="E189" s="75" t="s">
        <v>1158</v>
      </c>
      <c r="F189" s="75" t="s">
        <v>1184</v>
      </c>
      <c r="G189" s="75" t="s">
        <v>1164</v>
      </c>
      <c r="H189" s="84">
        <v>98</v>
      </c>
      <c r="I189" s="75" t="s">
        <v>1185</v>
      </c>
      <c r="J189" s="75" t="s">
        <v>136</v>
      </c>
      <c r="K189" s="75" t="s">
        <v>127</v>
      </c>
      <c r="L189" s="75" t="s">
        <v>128</v>
      </c>
      <c r="M189" s="75" t="s">
        <v>152</v>
      </c>
      <c r="N189" s="75" t="s">
        <v>137</v>
      </c>
      <c r="O189" s="84" t="s">
        <v>233</v>
      </c>
      <c r="P189" s="84" t="s">
        <v>233</v>
      </c>
      <c r="Q189" s="85">
        <v>194.93</v>
      </c>
      <c r="R189" s="85">
        <v>105.15017875041765</v>
      </c>
      <c r="S189" s="85">
        <v>3.23</v>
      </c>
      <c r="T189" s="85">
        <v>10.220000000000001</v>
      </c>
      <c r="U189" s="85">
        <v>31.71</v>
      </c>
      <c r="V189" s="85">
        <v>34.21</v>
      </c>
      <c r="W189" s="85">
        <v>16.399999999999999</v>
      </c>
      <c r="X189" s="85">
        <v>22.17</v>
      </c>
      <c r="Y189" s="85">
        <v>75.2</v>
      </c>
      <c r="Z189" s="75" t="s">
        <v>131</v>
      </c>
      <c r="AA189" s="75" t="s">
        <v>781</v>
      </c>
      <c r="AB189" s="75" t="s">
        <v>1161</v>
      </c>
      <c r="AC189" s="75" t="s">
        <v>1162</v>
      </c>
      <c r="AE189" s="75" t="s">
        <v>133</v>
      </c>
      <c r="AF189" s="86">
        <v>3.1854043392504927</v>
      </c>
      <c r="AG189" s="86">
        <v>9.9104183515347586</v>
      </c>
      <c r="AH189" s="86">
        <v>30.205745305361337</v>
      </c>
      <c r="AI189" s="86">
        <v>31.979539394717381</v>
      </c>
      <c r="AJ189" s="86">
        <v>15.015411410750303</v>
      </c>
      <c r="AK189" s="86">
        <v>19.861323503432672</v>
      </c>
      <c r="AL189" s="86">
        <v>66.048074480535291</v>
      </c>
      <c r="AM189" s="86">
        <v>106.97243796579644</v>
      </c>
      <c r="AN189" s="86">
        <v>173.02051244633174</v>
      </c>
    </row>
    <row r="190" spans="2:40" ht="14.45" customHeight="1" x14ac:dyDescent="0.45">
      <c r="B190" s="75" t="s">
        <v>14</v>
      </c>
      <c r="C190" s="75" t="s">
        <v>14</v>
      </c>
      <c r="D190" s="75" t="s">
        <v>1177</v>
      </c>
      <c r="E190" s="75" t="s">
        <v>1158</v>
      </c>
      <c r="F190" s="75" t="s">
        <v>1210</v>
      </c>
      <c r="G190" s="75" t="s">
        <v>1164</v>
      </c>
      <c r="H190" s="84">
        <v>15</v>
      </c>
      <c r="I190" s="75" t="s">
        <v>1205</v>
      </c>
      <c r="J190" s="75" t="s">
        <v>25</v>
      </c>
      <c r="K190" s="75" t="s">
        <v>127</v>
      </c>
      <c r="L190" s="75" t="s">
        <v>128</v>
      </c>
      <c r="M190" s="75" t="s">
        <v>152</v>
      </c>
      <c r="N190" s="75" t="s">
        <v>211</v>
      </c>
      <c r="O190" s="84" t="s">
        <v>233</v>
      </c>
      <c r="P190" s="84" t="s">
        <v>233</v>
      </c>
      <c r="Q190" s="85">
        <v>94.37</v>
      </c>
      <c r="R190" s="85">
        <v>84.765514370975339</v>
      </c>
      <c r="S190" s="85">
        <v>6.91</v>
      </c>
      <c r="T190" s="85">
        <v>1.1200000000000001</v>
      </c>
      <c r="U190" s="85">
        <v>1.32</v>
      </c>
      <c r="V190" s="85">
        <v>6.14</v>
      </c>
      <c r="W190" s="85">
        <v>8.2799999999999994</v>
      </c>
      <c r="X190" s="85">
        <v>10.25</v>
      </c>
      <c r="Y190" s="85">
        <v>30.7</v>
      </c>
      <c r="Z190" s="75" t="s">
        <v>131</v>
      </c>
      <c r="AA190" s="75" t="s">
        <v>781</v>
      </c>
      <c r="AB190" s="75" t="s">
        <v>1161</v>
      </c>
      <c r="AC190" s="75" t="s">
        <v>1162</v>
      </c>
      <c r="AE190" s="75" t="s">
        <v>133</v>
      </c>
      <c r="AF190" s="86">
        <v>6.8145956607495064</v>
      </c>
      <c r="AG190" s="86">
        <v>1.0860732440038092</v>
      </c>
      <c r="AH190" s="86">
        <v>1.2573820183877944</v>
      </c>
      <c r="AI190" s="86">
        <v>5.7396776347139644</v>
      </c>
      <c r="AJ190" s="86">
        <v>7.5809516146958851</v>
      </c>
      <c r="AK190" s="86">
        <v>9.1826146102925055</v>
      </c>
      <c r="AL190" s="86">
        <v>26.963775087133424</v>
      </c>
      <c r="AM190" s="86">
        <v>24.846699122093959</v>
      </c>
      <c r="AN190" s="86">
        <v>51.81047420922738</v>
      </c>
    </row>
    <row r="191" spans="2:40" ht="14.45" customHeight="1" x14ac:dyDescent="0.45">
      <c r="B191" s="75" t="s">
        <v>14</v>
      </c>
      <c r="C191" s="75" t="s">
        <v>14</v>
      </c>
      <c r="D191" s="75" t="s">
        <v>1177</v>
      </c>
      <c r="E191" s="75" t="s">
        <v>1158</v>
      </c>
      <c r="F191" s="75" t="s">
        <v>1211</v>
      </c>
      <c r="G191" s="75" t="s">
        <v>1164</v>
      </c>
      <c r="H191" s="84">
        <v>52</v>
      </c>
      <c r="I191" s="75" t="s">
        <v>1212</v>
      </c>
      <c r="J191" s="75" t="s">
        <v>25</v>
      </c>
      <c r="K191" s="75" t="s">
        <v>127</v>
      </c>
      <c r="L191" s="75" t="s">
        <v>128</v>
      </c>
      <c r="M191" s="75" t="s">
        <v>152</v>
      </c>
      <c r="N191" s="75" t="s">
        <v>137</v>
      </c>
      <c r="O191" s="84" t="s">
        <v>233</v>
      </c>
      <c r="P191" s="84" t="s">
        <v>233</v>
      </c>
      <c r="Q191" s="85">
        <v>82.580000000000013</v>
      </c>
      <c r="R191" s="85">
        <v>50.355502655191358</v>
      </c>
      <c r="S191" s="85">
        <v>1.36</v>
      </c>
      <c r="T191" s="85">
        <v>3.09</v>
      </c>
      <c r="U191" s="85">
        <v>9.4700000000000006</v>
      </c>
      <c r="V191" s="85">
        <v>12.19</v>
      </c>
      <c r="W191" s="85">
        <v>14.4</v>
      </c>
      <c r="X191" s="85">
        <v>12.8</v>
      </c>
      <c r="Y191" s="85">
        <v>27.96</v>
      </c>
      <c r="Z191" s="75" t="s">
        <v>131</v>
      </c>
      <c r="AA191" s="75" t="s">
        <v>781</v>
      </c>
      <c r="AB191" s="75" t="s">
        <v>1161</v>
      </c>
      <c r="AC191" s="75" t="s">
        <v>1162</v>
      </c>
      <c r="AE191" s="75" t="s">
        <v>133</v>
      </c>
      <c r="AF191" s="86">
        <v>1.3412228796844181</v>
      </c>
      <c r="AG191" s="86">
        <v>2.9963985035462231</v>
      </c>
      <c r="AH191" s="86">
        <v>9.0207634197972837</v>
      </c>
      <c r="AI191" s="86">
        <v>11.395223186834402</v>
      </c>
      <c r="AJ191" s="86">
        <v>13.184263677731975</v>
      </c>
      <c r="AK191" s="86">
        <v>11.467069952365277</v>
      </c>
      <c r="AL191" s="86">
        <v>24.557236203135197</v>
      </c>
      <c r="AM191" s="86">
        <v>48.063718740275164</v>
      </c>
      <c r="AN191" s="86">
        <v>72.620954943410368</v>
      </c>
    </row>
    <row r="192" spans="2:40" ht="14.45" customHeight="1" x14ac:dyDescent="0.45">
      <c r="B192" s="75" t="s">
        <v>14</v>
      </c>
      <c r="C192" s="75" t="s">
        <v>14</v>
      </c>
      <c r="D192" s="75" t="s">
        <v>1177</v>
      </c>
      <c r="E192" s="75" t="s">
        <v>1158</v>
      </c>
      <c r="F192" s="75" t="s">
        <v>1186</v>
      </c>
      <c r="G192" s="75" t="s">
        <v>1164</v>
      </c>
      <c r="H192" s="84">
        <v>48</v>
      </c>
      <c r="I192" s="75" t="s">
        <v>1187</v>
      </c>
      <c r="J192" s="75" t="s">
        <v>126</v>
      </c>
      <c r="K192" s="75" t="s">
        <v>127</v>
      </c>
      <c r="L192" s="75" t="s">
        <v>128</v>
      </c>
      <c r="M192" s="75" t="s">
        <v>152</v>
      </c>
      <c r="N192" s="75" t="s">
        <v>211</v>
      </c>
      <c r="O192" s="84" t="s">
        <v>233</v>
      </c>
      <c r="P192" s="84" t="s">
        <v>233</v>
      </c>
      <c r="Q192" s="85">
        <v>130.77000000000001</v>
      </c>
      <c r="R192" s="85">
        <v>98.54246444410461</v>
      </c>
      <c r="S192" s="85">
        <v>20.96</v>
      </c>
      <c r="T192" s="85">
        <v>9.56</v>
      </c>
      <c r="U192" s="85">
        <v>11.22</v>
      </c>
      <c r="V192" s="85">
        <v>1.9</v>
      </c>
      <c r="W192" s="85">
        <v>1.66</v>
      </c>
      <c r="X192" s="85"/>
      <c r="Y192" s="85">
        <v>0</v>
      </c>
      <c r="Z192" s="75" t="s">
        <v>131</v>
      </c>
      <c r="AA192" s="75" t="s">
        <v>781</v>
      </c>
      <c r="AB192" s="75" t="s">
        <v>1161</v>
      </c>
      <c r="AC192" s="75" t="s">
        <v>1162</v>
      </c>
      <c r="AE192" s="75" t="s">
        <v>133</v>
      </c>
      <c r="AF192" s="86">
        <v>20.670611439842208</v>
      </c>
      <c r="AG192" s="86">
        <v>9.2704109041753711</v>
      </c>
      <c r="AH192" s="86">
        <v>10.687747156296254</v>
      </c>
      <c r="AI192" s="86">
        <v>1.776121743641129</v>
      </c>
      <c r="AJ192" s="86">
        <v>1.5198526184052137</v>
      </c>
      <c r="AK192" s="86">
        <v>0</v>
      </c>
      <c r="AL192" s="86">
        <v>0</v>
      </c>
      <c r="AM192" s="86">
        <v>23.254132422517966</v>
      </c>
      <c r="AN192" s="86">
        <v>23.254132422517966</v>
      </c>
    </row>
    <row r="193" spans="2:40" ht="14.45" customHeight="1" x14ac:dyDescent="0.45">
      <c r="B193" s="75" t="s">
        <v>14</v>
      </c>
      <c r="C193" s="75" t="s">
        <v>14</v>
      </c>
      <c r="D193" s="75" t="s">
        <v>1177</v>
      </c>
      <c r="E193" s="75" t="s">
        <v>1158</v>
      </c>
      <c r="F193" s="75" t="s">
        <v>1188</v>
      </c>
      <c r="G193" s="75" t="s">
        <v>1164</v>
      </c>
      <c r="H193" s="84">
        <v>76</v>
      </c>
      <c r="I193" s="75" t="s">
        <v>1189</v>
      </c>
      <c r="J193" s="75" t="s">
        <v>126</v>
      </c>
      <c r="K193" s="75" t="s">
        <v>127</v>
      </c>
      <c r="L193" s="75" t="s">
        <v>128</v>
      </c>
      <c r="M193" s="75" t="s">
        <v>152</v>
      </c>
      <c r="N193" s="75" t="s">
        <v>137</v>
      </c>
      <c r="O193" s="84" t="s">
        <v>233</v>
      </c>
      <c r="P193" s="84" t="s">
        <v>233</v>
      </c>
      <c r="Q193" s="85">
        <v>74.199999999999989</v>
      </c>
      <c r="R193" s="85">
        <v>29.921459982409846</v>
      </c>
      <c r="S193" s="85">
        <v>3.46</v>
      </c>
      <c r="T193" s="85">
        <v>9.4700000000000006</v>
      </c>
      <c r="U193" s="85">
        <v>9.1999999999999993</v>
      </c>
      <c r="V193" s="85">
        <v>5.24</v>
      </c>
      <c r="W193" s="85">
        <v>6.43</v>
      </c>
      <c r="X193" s="85">
        <v>10.68</v>
      </c>
      <c r="Y193" s="85">
        <v>28.72</v>
      </c>
      <c r="Z193" s="75" t="s">
        <v>131</v>
      </c>
      <c r="AA193" s="75" t="s">
        <v>781</v>
      </c>
      <c r="AB193" s="75" t="s">
        <v>1161</v>
      </c>
      <c r="AC193" s="75" t="s">
        <v>1162</v>
      </c>
      <c r="AE193" s="75" t="s">
        <v>133</v>
      </c>
      <c r="AF193" s="86">
        <v>3.4122287968441811</v>
      </c>
      <c r="AG193" s="86">
        <v>9.1831371613536366</v>
      </c>
      <c r="AH193" s="86">
        <v>8.76357164330887</v>
      </c>
      <c r="AI193" s="86">
        <v>4.8983568087786926</v>
      </c>
      <c r="AJ193" s="86">
        <v>5.8871399616539302</v>
      </c>
      <c r="AK193" s="86">
        <v>9.5678364915047762</v>
      </c>
      <c r="AL193" s="86">
        <v>25.224743338842732</v>
      </c>
      <c r="AM193" s="86">
        <v>38.300042066599907</v>
      </c>
      <c r="AN193" s="86">
        <v>63.524785405442643</v>
      </c>
    </row>
    <row r="194" spans="2:40" ht="14.45" customHeight="1" x14ac:dyDescent="0.45">
      <c r="B194" s="75" t="s">
        <v>14</v>
      </c>
      <c r="C194" s="75" t="s">
        <v>14</v>
      </c>
      <c r="D194" s="75" t="s">
        <v>1177</v>
      </c>
      <c r="E194" s="75" t="s">
        <v>1158</v>
      </c>
      <c r="F194" s="75" t="s">
        <v>1190</v>
      </c>
      <c r="G194" s="75" t="s">
        <v>1164</v>
      </c>
      <c r="H194" s="84">
        <v>32</v>
      </c>
      <c r="I194" s="75" t="s">
        <v>1191</v>
      </c>
      <c r="J194" s="75" t="s">
        <v>193</v>
      </c>
      <c r="K194" s="75" t="s">
        <v>127</v>
      </c>
      <c r="L194" s="75" t="s">
        <v>128</v>
      </c>
      <c r="M194" s="75" t="s">
        <v>152</v>
      </c>
      <c r="N194" s="75" t="s">
        <v>211</v>
      </c>
      <c r="O194" s="84" t="s">
        <v>233</v>
      </c>
      <c r="P194" s="84" t="s">
        <v>233</v>
      </c>
      <c r="Q194" s="85">
        <v>122.82000000000001</v>
      </c>
      <c r="R194" s="85">
        <v>103.2953375440899</v>
      </c>
      <c r="S194" s="85">
        <v>38.64</v>
      </c>
      <c r="T194" s="85">
        <v>15.82</v>
      </c>
      <c r="U194" s="85">
        <v>5.01</v>
      </c>
      <c r="V194" s="85">
        <v>2.0299999999999998</v>
      </c>
      <c r="W194" s="85">
        <v>0.26</v>
      </c>
      <c r="X194" s="85">
        <v>1.02</v>
      </c>
      <c r="Y194" s="85">
        <v>0.91</v>
      </c>
      <c r="Z194" s="75" t="s">
        <v>131</v>
      </c>
      <c r="AA194" s="75" t="s">
        <v>781</v>
      </c>
      <c r="AB194" s="75" t="s">
        <v>1161</v>
      </c>
      <c r="AC194" s="75" t="s">
        <v>1162</v>
      </c>
      <c r="AE194" s="75" t="s">
        <v>133</v>
      </c>
      <c r="AF194" s="86">
        <v>38.106508875739642</v>
      </c>
      <c r="AG194" s="86">
        <v>15.340784571553803</v>
      </c>
      <c r="AH194" s="86">
        <v>4.7723362970627647</v>
      </c>
      <c r="AI194" s="86">
        <v>1.8976458629428903</v>
      </c>
      <c r="AJ194" s="86">
        <v>0.23804920529238288</v>
      </c>
      <c r="AK194" s="86">
        <v>0.91378213682910792</v>
      </c>
      <c r="AL194" s="86">
        <v>0.79925196512349894</v>
      </c>
      <c r="AM194" s="86">
        <v>23.162598073680954</v>
      </c>
      <c r="AN194" s="86">
        <v>23.961850038804453</v>
      </c>
    </row>
    <row r="195" spans="2:40" ht="14.45" customHeight="1" x14ac:dyDescent="0.45">
      <c r="B195" s="75" t="s">
        <v>14</v>
      </c>
      <c r="C195" s="75" t="s">
        <v>14</v>
      </c>
      <c r="D195" s="75" t="s">
        <v>1177</v>
      </c>
      <c r="E195" s="75" t="s">
        <v>1158</v>
      </c>
      <c r="F195" s="75" t="s">
        <v>1192</v>
      </c>
      <c r="G195" s="75" t="s">
        <v>1164</v>
      </c>
      <c r="H195" s="84">
        <v>122</v>
      </c>
      <c r="I195" s="75" t="s">
        <v>1193</v>
      </c>
      <c r="J195" s="75" t="s">
        <v>193</v>
      </c>
      <c r="K195" s="75" t="s">
        <v>127</v>
      </c>
      <c r="L195" s="75" t="s">
        <v>128</v>
      </c>
      <c r="M195" s="75" t="s">
        <v>152</v>
      </c>
      <c r="N195" s="75" t="s">
        <v>137</v>
      </c>
      <c r="O195" s="84" t="s">
        <v>233</v>
      </c>
      <c r="P195" s="84" t="s">
        <v>233</v>
      </c>
      <c r="Q195" s="85">
        <v>152.51</v>
      </c>
      <c r="R195" s="85">
        <v>141.31933116883116</v>
      </c>
      <c r="S195" s="85">
        <v>5.9</v>
      </c>
      <c r="T195" s="85">
        <v>14.42</v>
      </c>
      <c r="U195" s="85">
        <v>17.37</v>
      </c>
      <c r="V195" s="85">
        <v>18.079999999999998</v>
      </c>
      <c r="W195" s="85">
        <v>20.079999999999998</v>
      </c>
      <c r="X195" s="85">
        <v>12.78</v>
      </c>
      <c r="Y195" s="85">
        <v>60.11</v>
      </c>
      <c r="Z195" s="75" t="s">
        <v>131</v>
      </c>
      <c r="AA195" s="75" t="s">
        <v>781</v>
      </c>
      <c r="AB195" s="75" t="s">
        <v>1161</v>
      </c>
      <c r="AC195" s="75" t="s">
        <v>1162</v>
      </c>
      <c r="AE195" s="75" t="s">
        <v>133</v>
      </c>
      <c r="AF195" s="86">
        <v>5.8185404339250493</v>
      </c>
      <c r="AG195" s="86">
        <v>13.983193016549041</v>
      </c>
      <c r="AH195" s="86">
        <v>16.546004287421205</v>
      </c>
      <c r="AI195" s="86">
        <v>16.901200592121899</v>
      </c>
      <c r="AJ195" s="86">
        <v>18.38472323950403</v>
      </c>
      <c r="AK195" s="86">
        <v>11.449152655564705</v>
      </c>
      <c r="AL195" s="86">
        <v>52.794544641289576</v>
      </c>
      <c r="AM195" s="86">
        <v>77.264273791160875</v>
      </c>
      <c r="AN195" s="86">
        <v>130.05881843245044</v>
      </c>
    </row>
    <row r="196" spans="2:40" ht="14.45" customHeight="1" x14ac:dyDescent="0.45">
      <c r="B196" s="75" t="s">
        <v>14</v>
      </c>
      <c r="C196" s="75" t="s">
        <v>14</v>
      </c>
      <c r="D196" s="75" t="s">
        <v>1177</v>
      </c>
      <c r="E196" s="75" t="s">
        <v>1158</v>
      </c>
      <c r="F196" s="75" t="s">
        <v>1194</v>
      </c>
      <c r="G196" s="75" t="s">
        <v>1164</v>
      </c>
      <c r="H196" s="84">
        <v>88</v>
      </c>
      <c r="I196" s="75" t="s">
        <v>1195</v>
      </c>
      <c r="J196" s="75" t="s">
        <v>165</v>
      </c>
      <c r="K196" s="75" t="s">
        <v>127</v>
      </c>
      <c r="L196" s="75" t="s">
        <v>128</v>
      </c>
      <c r="M196" s="75" t="s">
        <v>152</v>
      </c>
      <c r="N196" s="75" t="s">
        <v>211</v>
      </c>
      <c r="O196" s="84" t="s">
        <v>233</v>
      </c>
      <c r="P196" s="84" t="s">
        <v>233</v>
      </c>
      <c r="Q196" s="85">
        <v>363.6</v>
      </c>
      <c r="R196" s="85">
        <v>308.89769393356261</v>
      </c>
      <c r="S196" s="85">
        <v>48.49</v>
      </c>
      <c r="T196" s="85">
        <v>36.25</v>
      </c>
      <c r="U196" s="85">
        <v>23.64</v>
      </c>
      <c r="V196" s="85">
        <v>15.55</v>
      </c>
      <c r="W196" s="85">
        <v>12.7</v>
      </c>
      <c r="X196" s="85">
        <v>12.22</v>
      </c>
      <c r="Y196" s="85">
        <v>46.61</v>
      </c>
      <c r="Z196" s="75" t="s">
        <v>131</v>
      </c>
      <c r="AA196" s="75" t="s">
        <v>781</v>
      </c>
      <c r="AB196" s="75" t="s">
        <v>1161</v>
      </c>
      <c r="AC196" s="75" t="s">
        <v>1162</v>
      </c>
      <c r="AE196" s="75" t="s">
        <v>133</v>
      </c>
      <c r="AF196" s="86">
        <v>47.820512820512818</v>
      </c>
      <c r="AG196" s="86">
        <v>35.15192419208757</v>
      </c>
      <c r="AH196" s="86">
        <v>22.518568874763229</v>
      </c>
      <c r="AI196" s="86">
        <v>14.536154270326083</v>
      </c>
      <c r="AJ196" s="86">
        <v>11.627788104666394</v>
      </c>
      <c r="AK196" s="86">
        <v>10.947468345148724</v>
      </c>
      <c r="AL196" s="86">
        <v>40.937509993853055</v>
      </c>
      <c r="AM196" s="86">
        <v>94.78190378699199</v>
      </c>
      <c r="AN196" s="86">
        <v>135.71941378084506</v>
      </c>
    </row>
    <row r="197" spans="2:40" ht="14.45" customHeight="1" x14ac:dyDescent="0.45">
      <c r="B197" s="75" t="s">
        <v>14</v>
      </c>
      <c r="C197" s="75" t="s">
        <v>14</v>
      </c>
      <c r="D197" s="75" t="s">
        <v>1177</v>
      </c>
      <c r="E197" s="75" t="s">
        <v>1158</v>
      </c>
      <c r="F197" s="75" t="s">
        <v>1196</v>
      </c>
      <c r="G197" s="75" t="s">
        <v>1164</v>
      </c>
      <c r="H197" s="84">
        <v>162</v>
      </c>
      <c r="I197" s="75" t="s">
        <v>1197</v>
      </c>
      <c r="J197" s="75" t="s">
        <v>165</v>
      </c>
      <c r="K197" s="75" t="s">
        <v>127</v>
      </c>
      <c r="L197" s="75" t="s">
        <v>128</v>
      </c>
      <c r="M197" s="75" t="s">
        <v>152</v>
      </c>
      <c r="N197" s="75" t="s">
        <v>137</v>
      </c>
      <c r="O197" s="84" t="s">
        <v>233</v>
      </c>
      <c r="P197" s="84" t="s">
        <v>233</v>
      </c>
      <c r="Q197" s="85">
        <v>539.91999999999996</v>
      </c>
      <c r="R197" s="85">
        <v>342.49063179525501</v>
      </c>
      <c r="S197" s="85">
        <v>8.76</v>
      </c>
      <c r="T197" s="85">
        <v>30.87</v>
      </c>
      <c r="U197" s="85">
        <v>56.53</v>
      </c>
      <c r="V197" s="85">
        <v>57.15</v>
      </c>
      <c r="W197" s="85">
        <v>44.63</v>
      </c>
      <c r="X197" s="85">
        <v>49.65</v>
      </c>
      <c r="Y197" s="85">
        <v>272.26</v>
      </c>
      <c r="Z197" s="75" t="s">
        <v>131</v>
      </c>
      <c r="AA197" s="75" t="s">
        <v>781</v>
      </c>
      <c r="AB197" s="75" t="s">
        <v>1161</v>
      </c>
      <c r="AC197" s="75" t="s">
        <v>1162</v>
      </c>
      <c r="AE197" s="75" t="s">
        <v>133</v>
      </c>
      <c r="AF197" s="86">
        <v>8.6390532544378686</v>
      </c>
      <c r="AG197" s="86">
        <v>29.934893787854985</v>
      </c>
      <c r="AH197" s="86">
        <v>53.848337499592439</v>
      </c>
      <c r="AI197" s="86">
        <v>53.423872446889746</v>
      </c>
      <c r="AJ197" s="86">
        <v>40.862061662304036</v>
      </c>
      <c r="AK197" s="86">
        <v>44.479689307416869</v>
      </c>
      <c r="AL197" s="86">
        <v>239.12564837859759</v>
      </c>
      <c r="AM197" s="86">
        <v>222.54885470405807</v>
      </c>
      <c r="AN197" s="86">
        <v>461.67450308265563</v>
      </c>
    </row>
    <row r="198" spans="2:40" ht="14.45" customHeight="1" x14ac:dyDescent="0.45">
      <c r="B198" s="75" t="s">
        <v>14</v>
      </c>
      <c r="C198" s="75" t="s">
        <v>14</v>
      </c>
      <c r="D198" s="75" t="s">
        <v>1177</v>
      </c>
      <c r="E198" s="75" t="s">
        <v>1158</v>
      </c>
      <c r="F198" s="75" t="s">
        <v>1198</v>
      </c>
      <c r="G198" s="75" t="s">
        <v>1164</v>
      </c>
      <c r="H198" s="84">
        <v>60</v>
      </c>
      <c r="I198" s="75" t="s">
        <v>1199</v>
      </c>
      <c r="J198" s="75" t="s">
        <v>172</v>
      </c>
      <c r="K198" s="75" t="s">
        <v>127</v>
      </c>
      <c r="L198" s="75" t="s">
        <v>128</v>
      </c>
      <c r="M198" s="75" t="s">
        <v>152</v>
      </c>
      <c r="N198" s="75" t="s">
        <v>211</v>
      </c>
      <c r="O198" s="84" t="s">
        <v>233</v>
      </c>
      <c r="P198" s="84" t="s">
        <v>233</v>
      </c>
      <c r="Q198" s="85">
        <v>176.02999999999997</v>
      </c>
      <c r="R198" s="85">
        <v>129.60836837777515</v>
      </c>
      <c r="S198" s="85">
        <v>30.54</v>
      </c>
      <c r="T198" s="85">
        <v>27.11</v>
      </c>
      <c r="U198" s="85">
        <v>24.75</v>
      </c>
      <c r="V198" s="85">
        <v>8.69</v>
      </c>
      <c r="W198" s="85">
        <v>5.36</v>
      </c>
      <c r="X198" s="85">
        <v>3.73</v>
      </c>
      <c r="Y198" s="85">
        <v>5.79</v>
      </c>
      <c r="Z198" s="75" t="s">
        <v>131</v>
      </c>
      <c r="AA198" s="75" t="s">
        <v>781</v>
      </c>
      <c r="AB198" s="75" t="s">
        <v>1161</v>
      </c>
      <c r="AC198" s="75" t="s">
        <v>1162</v>
      </c>
      <c r="AE198" s="75" t="s">
        <v>133</v>
      </c>
      <c r="AF198" s="86">
        <v>30.11834319526627</v>
      </c>
      <c r="AG198" s="86">
        <v>26.288790754413625</v>
      </c>
      <c r="AH198" s="86">
        <v>23.575912844771146</v>
      </c>
      <c r="AI198" s="86">
        <v>8.1234199748639</v>
      </c>
      <c r="AJ198" s="86">
        <v>4.9074759244891242</v>
      </c>
      <c r="AK198" s="86">
        <v>3.3415758533064435</v>
      </c>
      <c r="AL198" s="86">
        <v>5.0853504154561078</v>
      </c>
      <c r="AM198" s="86">
        <v>66.237175351844243</v>
      </c>
      <c r="AN198" s="86">
        <v>71.322525767300348</v>
      </c>
    </row>
    <row r="199" spans="2:40" ht="14.45" customHeight="1" x14ac:dyDescent="0.45">
      <c r="B199" s="75" t="s">
        <v>14</v>
      </c>
      <c r="C199" s="75" t="s">
        <v>14</v>
      </c>
      <c r="D199" s="75" t="s">
        <v>1177</v>
      </c>
      <c r="E199" s="75" t="s">
        <v>1158</v>
      </c>
      <c r="F199" s="75" t="s">
        <v>1200</v>
      </c>
      <c r="G199" s="75" t="s">
        <v>1164</v>
      </c>
      <c r="H199" s="84">
        <v>186</v>
      </c>
      <c r="I199" s="75" t="s">
        <v>1201</v>
      </c>
      <c r="J199" s="75" t="s">
        <v>172</v>
      </c>
      <c r="K199" s="75" t="s">
        <v>127</v>
      </c>
      <c r="L199" s="75" t="s">
        <v>128</v>
      </c>
      <c r="M199" s="75" t="s">
        <v>152</v>
      </c>
      <c r="N199" s="75" t="s">
        <v>137</v>
      </c>
      <c r="O199" s="84" t="s">
        <v>233</v>
      </c>
      <c r="P199" s="84" t="s">
        <v>233</v>
      </c>
      <c r="Q199" s="85">
        <v>270.39999999999998</v>
      </c>
      <c r="R199" s="85">
        <v>148.81237788695012</v>
      </c>
      <c r="S199" s="85">
        <v>5.46</v>
      </c>
      <c r="T199" s="85">
        <v>23.24</v>
      </c>
      <c r="U199" s="85">
        <v>30.1</v>
      </c>
      <c r="V199" s="85">
        <v>40.22</v>
      </c>
      <c r="W199" s="85">
        <v>31.63</v>
      </c>
      <c r="X199" s="85">
        <v>43.42</v>
      </c>
      <c r="Y199" s="85">
        <v>93.32</v>
      </c>
      <c r="Z199" s="75" t="s">
        <v>131</v>
      </c>
      <c r="AA199" s="75" t="s">
        <v>781</v>
      </c>
      <c r="AB199" s="75" t="s">
        <v>1161</v>
      </c>
      <c r="AC199" s="75" t="s">
        <v>1162</v>
      </c>
      <c r="AE199" s="75" t="s">
        <v>133</v>
      </c>
      <c r="AF199" s="86">
        <v>5.3846153846153841</v>
      </c>
      <c r="AG199" s="86">
        <v>22.536019813079037</v>
      </c>
      <c r="AH199" s="86">
        <v>28.672120267782283</v>
      </c>
      <c r="AI199" s="86">
        <v>37.597692910129581</v>
      </c>
      <c r="AJ199" s="86">
        <v>28.959601397684885</v>
      </c>
      <c r="AK199" s="86">
        <v>38.898451354039082</v>
      </c>
      <c r="AL199" s="86">
        <v>81.962849873983416</v>
      </c>
      <c r="AM199" s="86">
        <v>156.66388574271485</v>
      </c>
      <c r="AN199" s="86">
        <v>238.62673561669828</v>
      </c>
    </row>
    <row r="200" spans="2:40" ht="14.45" customHeight="1" x14ac:dyDescent="0.45">
      <c r="B200" s="75" t="s">
        <v>14</v>
      </c>
      <c r="C200" s="75" t="s">
        <v>14</v>
      </c>
      <c r="D200" s="75" t="s">
        <v>1177</v>
      </c>
      <c r="E200" s="75" t="s">
        <v>1158</v>
      </c>
      <c r="F200" s="75" t="s">
        <v>1202</v>
      </c>
      <c r="G200" s="75" t="s">
        <v>1164</v>
      </c>
      <c r="H200" s="84">
        <v>20</v>
      </c>
      <c r="I200" s="75" t="s">
        <v>1203</v>
      </c>
      <c r="J200" s="75" t="s">
        <v>184</v>
      </c>
      <c r="K200" s="75" t="s">
        <v>127</v>
      </c>
      <c r="L200" s="75" t="s">
        <v>128</v>
      </c>
      <c r="M200" s="75" t="s">
        <v>152</v>
      </c>
      <c r="N200" s="75" t="s">
        <v>211</v>
      </c>
      <c r="O200" s="84" t="s">
        <v>233</v>
      </c>
      <c r="P200" s="84" t="s">
        <v>233</v>
      </c>
      <c r="Q200" s="85">
        <v>39.579999999999991</v>
      </c>
      <c r="R200" s="85">
        <v>33.814249871991798</v>
      </c>
      <c r="S200" s="85">
        <v>8.23</v>
      </c>
      <c r="T200" s="85">
        <v>8.36</v>
      </c>
      <c r="U200" s="85">
        <v>10.7</v>
      </c>
      <c r="V200" s="85">
        <v>3</v>
      </c>
      <c r="W200" s="85">
        <v>0.83</v>
      </c>
      <c r="X200" s="85">
        <v>0.22</v>
      </c>
      <c r="Y200" s="85">
        <v>0.51</v>
      </c>
      <c r="Z200" s="75" t="s">
        <v>131</v>
      </c>
      <c r="AA200" s="75" t="s">
        <v>781</v>
      </c>
      <c r="AB200" s="75" t="s">
        <v>1161</v>
      </c>
      <c r="AC200" s="75" t="s">
        <v>1162</v>
      </c>
      <c r="AE200" s="75" t="s">
        <v>133</v>
      </c>
      <c r="AF200" s="86">
        <v>8.1163708086785</v>
      </c>
      <c r="AG200" s="86">
        <v>8.1067609998855747</v>
      </c>
      <c r="AH200" s="86">
        <v>10.192414846022272</v>
      </c>
      <c r="AI200" s="86">
        <v>2.8044027531175724</v>
      </c>
      <c r="AJ200" s="86">
        <v>0.75992630920260684</v>
      </c>
      <c r="AK200" s="86">
        <v>0.19709026480627817</v>
      </c>
      <c r="AL200" s="86">
        <v>0.44793242001426858</v>
      </c>
      <c r="AM200" s="86">
        <v>22.060595173034304</v>
      </c>
      <c r="AN200" s="86">
        <v>22.508527593048573</v>
      </c>
    </row>
    <row r="201" spans="2:40" ht="14.45" customHeight="1" x14ac:dyDescent="0.45">
      <c r="B201" s="75" t="s">
        <v>14</v>
      </c>
      <c r="C201" s="75" t="s">
        <v>14</v>
      </c>
      <c r="D201" s="75" t="s">
        <v>1177</v>
      </c>
      <c r="E201" s="75" t="s">
        <v>1158</v>
      </c>
      <c r="F201" s="75" t="s">
        <v>1204</v>
      </c>
      <c r="G201" s="75" t="s">
        <v>1164</v>
      </c>
      <c r="H201" s="84">
        <v>81</v>
      </c>
      <c r="I201" s="75" t="s">
        <v>1205</v>
      </c>
      <c r="J201" s="75" t="s">
        <v>184</v>
      </c>
      <c r="K201" s="75" t="s">
        <v>127</v>
      </c>
      <c r="L201" s="75" t="s">
        <v>128</v>
      </c>
      <c r="M201" s="75" t="s">
        <v>152</v>
      </c>
      <c r="N201" s="75" t="s">
        <v>137</v>
      </c>
      <c r="O201" s="84" t="s">
        <v>233</v>
      </c>
      <c r="P201" s="84" t="s">
        <v>233</v>
      </c>
      <c r="Q201" s="85">
        <v>52.59</v>
      </c>
      <c r="R201" s="85">
        <v>36.489536973047692</v>
      </c>
      <c r="S201" s="85">
        <v>2.15</v>
      </c>
      <c r="T201" s="85">
        <v>10.32</v>
      </c>
      <c r="U201" s="85">
        <v>5.33</v>
      </c>
      <c r="V201" s="85">
        <v>10.11</v>
      </c>
      <c r="W201" s="85">
        <v>10.19</v>
      </c>
      <c r="X201" s="85">
        <v>4.3099999999999996</v>
      </c>
      <c r="Y201" s="85">
        <v>9.18</v>
      </c>
      <c r="Z201" s="75" t="s">
        <v>131</v>
      </c>
      <c r="AA201" s="75" t="s">
        <v>781</v>
      </c>
      <c r="AB201" s="75" t="s">
        <v>1161</v>
      </c>
      <c r="AC201" s="75" t="s">
        <v>1162</v>
      </c>
      <c r="AE201" s="75" t="s">
        <v>133</v>
      </c>
      <c r="AF201" s="86">
        <v>2.1203155818540433</v>
      </c>
      <c r="AG201" s="86">
        <v>10.007389176892241</v>
      </c>
      <c r="AH201" s="86">
        <v>5.0771561803082914</v>
      </c>
      <c r="AI201" s="86">
        <v>9.4508372780062171</v>
      </c>
      <c r="AJ201" s="86">
        <v>9.3296976997283902</v>
      </c>
      <c r="AK201" s="86">
        <v>3.8611774605229949</v>
      </c>
      <c r="AL201" s="86">
        <v>8.0627835602568343</v>
      </c>
      <c r="AM201" s="86">
        <v>37.726257795458139</v>
      </c>
      <c r="AN201" s="86">
        <v>45.789041355714971</v>
      </c>
    </row>
    <row r="202" spans="2:40" ht="14.45" customHeight="1" x14ac:dyDescent="0.45">
      <c r="B202" s="75" t="s">
        <v>14</v>
      </c>
      <c r="C202" s="75" t="s">
        <v>14</v>
      </c>
      <c r="D202" s="75" t="s">
        <v>1177</v>
      </c>
      <c r="E202" s="75" t="s">
        <v>1158</v>
      </c>
      <c r="F202" s="75" t="s">
        <v>1206</v>
      </c>
      <c r="G202" s="75" t="s">
        <v>1164</v>
      </c>
      <c r="H202" s="84">
        <v>66</v>
      </c>
      <c r="I202" s="75" t="s">
        <v>1207</v>
      </c>
      <c r="J202" s="75" t="s">
        <v>143</v>
      </c>
      <c r="K202" s="75" t="s">
        <v>127</v>
      </c>
      <c r="L202" s="75" t="s">
        <v>128</v>
      </c>
      <c r="M202" s="75" t="s">
        <v>152</v>
      </c>
      <c r="N202" s="75" t="s">
        <v>211</v>
      </c>
      <c r="O202" s="84" t="s">
        <v>233</v>
      </c>
      <c r="P202" s="84" t="s">
        <v>233</v>
      </c>
      <c r="Q202" s="85">
        <v>408.17</v>
      </c>
      <c r="R202" s="85">
        <v>294.99695480240314</v>
      </c>
      <c r="S202" s="85">
        <v>61.46</v>
      </c>
      <c r="T202" s="85">
        <v>46.73</v>
      </c>
      <c r="U202" s="85">
        <v>43.76</v>
      </c>
      <c r="V202" s="85">
        <v>29.58</v>
      </c>
      <c r="W202" s="85">
        <v>23.41</v>
      </c>
      <c r="X202" s="85">
        <v>15.82</v>
      </c>
      <c r="Y202" s="85">
        <v>13.68</v>
      </c>
      <c r="Z202" s="75" t="s">
        <v>131</v>
      </c>
      <c r="AA202" s="75" t="s">
        <v>781</v>
      </c>
      <c r="AB202" s="75" t="s">
        <v>1161</v>
      </c>
      <c r="AC202" s="75" t="s">
        <v>1162</v>
      </c>
      <c r="AE202" s="75" t="s">
        <v>133</v>
      </c>
      <c r="AF202" s="86">
        <v>60.611439842209073</v>
      </c>
      <c r="AG202" s="86">
        <v>45.314466689551779</v>
      </c>
      <c r="AH202" s="86">
        <v>41.684119033825667</v>
      </c>
      <c r="AI202" s="86">
        <v>27.65141114573926</v>
      </c>
      <c r="AJ202" s="86">
        <v>21.43358421497955</v>
      </c>
      <c r="AK202" s="86">
        <v>14.172581769251458</v>
      </c>
      <c r="AL202" s="86">
        <v>12.015128442735675</v>
      </c>
      <c r="AM202" s="86">
        <v>150.25616285334772</v>
      </c>
      <c r="AN202" s="86">
        <v>162.2712912960834</v>
      </c>
    </row>
    <row r="203" spans="2:40" ht="14.45" customHeight="1" x14ac:dyDescent="0.45">
      <c r="B203" s="75" t="s">
        <v>14</v>
      </c>
      <c r="C203" s="75" t="s">
        <v>14</v>
      </c>
      <c r="D203" s="75" t="s">
        <v>1177</v>
      </c>
      <c r="E203" s="75" t="s">
        <v>1158</v>
      </c>
      <c r="F203" s="75" t="s">
        <v>1208</v>
      </c>
      <c r="G203" s="75" t="s">
        <v>1164</v>
      </c>
      <c r="H203" s="84">
        <v>169</v>
      </c>
      <c r="I203" s="75" t="s">
        <v>1209</v>
      </c>
      <c r="J203" s="75" t="s">
        <v>143</v>
      </c>
      <c r="K203" s="75" t="s">
        <v>127</v>
      </c>
      <c r="L203" s="75" t="s">
        <v>128</v>
      </c>
      <c r="M203" s="75" t="s">
        <v>152</v>
      </c>
      <c r="N203" s="75" t="s">
        <v>137</v>
      </c>
      <c r="O203" s="84" t="s">
        <v>233</v>
      </c>
      <c r="P203" s="84" t="s">
        <v>233</v>
      </c>
      <c r="Q203" s="85">
        <v>320.32</v>
      </c>
      <c r="R203" s="85">
        <v>238.82457183088152</v>
      </c>
      <c r="S203" s="85">
        <v>18.690000000000001</v>
      </c>
      <c r="T203" s="85">
        <v>51.56</v>
      </c>
      <c r="U203" s="85">
        <v>57.4</v>
      </c>
      <c r="V203" s="85">
        <v>58.91</v>
      </c>
      <c r="W203" s="85">
        <v>44.55</v>
      </c>
      <c r="X203" s="85">
        <v>29.37</v>
      </c>
      <c r="Y203" s="85">
        <v>50.44</v>
      </c>
      <c r="Z203" s="75" t="s">
        <v>131</v>
      </c>
      <c r="AA203" s="75" t="s">
        <v>781</v>
      </c>
      <c r="AB203" s="75" t="s">
        <v>1161</v>
      </c>
      <c r="AC203" s="75" t="s">
        <v>1162</v>
      </c>
      <c r="AE203" s="75" t="s">
        <v>133</v>
      </c>
      <c r="AF203" s="86">
        <v>18.431952662721894</v>
      </c>
      <c r="AG203" s="86">
        <v>49.998157554318212</v>
      </c>
      <c r="AH203" s="86">
        <v>54.677066557166214</v>
      </c>
      <c r="AI203" s="86">
        <v>55.069122062052053</v>
      </c>
      <c r="AJ203" s="86">
        <v>40.788815752983297</v>
      </c>
      <c r="AK203" s="86">
        <v>26.311550351638136</v>
      </c>
      <c r="AL203" s="86">
        <v>44.301394638273933</v>
      </c>
      <c r="AM203" s="86">
        <v>226.84471227815791</v>
      </c>
      <c r="AN203" s="86">
        <v>271.14610691643185</v>
      </c>
    </row>
    <row r="204" spans="2:40" ht="14.45" customHeight="1" x14ac:dyDescent="0.45">
      <c r="B204" s="75" t="s">
        <v>15</v>
      </c>
      <c r="C204" s="75" t="s">
        <v>45</v>
      </c>
      <c r="D204" s="75" t="s">
        <v>45</v>
      </c>
      <c r="E204" s="75" t="s">
        <v>1220</v>
      </c>
      <c r="F204" s="75" t="s">
        <v>1269</v>
      </c>
      <c r="G204" s="75" t="s">
        <v>124</v>
      </c>
      <c r="H204" s="84">
        <v>1</v>
      </c>
      <c r="I204" s="75" t="s">
        <v>1270</v>
      </c>
      <c r="J204" s="75" t="s">
        <v>209</v>
      </c>
      <c r="K204" s="75" t="s">
        <v>210</v>
      </c>
      <c r="L204" s="75" t="s">
        <v>128</v>
      </c>
      <c r="M204" s="75" t="s">
        <v>127</v>
      </c>
      <c r="N204" s="75" t="s">
        <v>137</v>
      </c>
      <c r="O204" s="84" t="s">
        <v>72</v>
      </c>
      <c r="P204" s="84" t="s">
        <v>74</v>
      </c>
      <c r="Q204" s="85">
        <v>31</v>
      </c>
      <c r="R204" s="85">
        <v>31</v>
      </c>
      <c r="S204" s="85"/>
      <c r="T204" s="85"/>
      <c r="U204" s="85"/>
      <c r="V204" s="85"/>
      <c r="W204" s="85"/>
      <c r="X204" s="85"/>
      <c r="Y204" s="85">
        <v>0</v>
      </c>
      <c r="Z204" s="75" t="s">
        <v>131</v>
      </c>
      <c r="AE204" s="75" t="s">
        <v>133</v>
      </c>
      <c r="AF204" s="86">
        <v>0</v>
      </c>
      <c r="AG204" s="86">
        <v>0</v>
      </c>
      <c r="AH204" s="86">
        <v>0</v>
      </c>
      <c r="AI204" s="86">
        <v>0</v>
      </c>
      <c r="AJ204" s="86">
        <v>0</v>
      </c>
      <c r="AK204" s="86">
        <v>0</v>
      </c>
      <c r="AL204" s="86">
        <v>0</v>
      </c>
      <c r="AM204" s="86">
        <v>0</v>
      </c>
      <c r="AN204" s="86">
        <v>0</v>
      </c>
    </row>
    <row r="205" spans="2:40" ht="14.45" customHeight="1" x14ac:dyDescent="0.45">
      <c r="B205" s="75" t="s">
        <v>15</v>
      </c>
      <c r="C205" s="75" t="s">
        <v>45</v>
      </c>
      <c r="D205" s="75" t="s">
        <v>45</v>
      </c>
      <c r="E205" s="75" t="s">
        <v>1220</v>
      </c>
      <c r="F205" s="75" t="s">
        <v>1280</v>
      </c>
      <c r="G205" s="75" t="s">
        <v>124</v>
      </c>
      <c r="H205" s="84">
        <v>1</v>
      </c>
      <c r="I205" s="75" t="s">
        <v>1281</v>
      </c>
      <c r="J205" s="75" t="s">
        <v>193</v>
      </c>
      <c r="K205" s="75" t="s">
        <v>210</v>
      </c>
      <c r="L205" s="75" t="s">
        <v>128</v>
      </c>
      <c r="M205" s="75" t="s">
        <v>127</v>
      </c>
      <c r="N205" s="75" t="s">
        <v>137</v>
      </c>
      <c r="O205" s="84" t="s">
        <v>130</v>
      </c>
      <c r="P205" s="84" t="s">
        <v>130</v>
      </c>
      <c r="Q205" s="85">
        <v>235</v>
      </c>
      <c r="R205" s="85">
        <v>235</v>
      </c>
      <c r="S205" s="85"/>
      <c r="T205" s="85"/>
      <c r="U205" s="85"/>
      <c r="V205" s="85"/>
      <c r="W205" s="85"/>
      <c r="X205" s="85"/>
      <c r="Y205" s="85">
        <v>0</v>
      </c>
      <c r="Z205" s="75" t="s">
        <v>131</v>
      </c>
      <c r="AB205" s="75" t="s">
        <v>1220</v>
      </c>
      <c r="AD205" s="75" t="s">
        <v>133</v>
      </c>
      <c r="AE205" s="75" t="s">
        <v>133</v>
      </c>
      <c r="AF205" s="86">
        <v>0</v>
      </c>
      <c r="AG205" s="86">
        <v>0</v>
      </c>
      <c r="AH205" s="86">
        <v>0</v>
      </c>
      <c r="AI205" s="86">
        <v>0</v>
      </c>
      <c r="AJ205" s="86">
        <v>0</v>
      </c>
      <c r="AK205" s="86">
        <v>0</v>
      </c>
      <c r="AL205" s="86">
        <v>0</v>
      </c>
      <c r="AM205" s="86">
        <v>0</v>
      </c>
      <c r="AN205" s="86">
        <v>0</v>
      </c>
    </row>
    <row r="206" spans="2:40" ht="14.45" customHeight="1" x14ac:dyDescent="0.45">
      <c r="B206" s="75" t="s">
        <v>15</v>
      </c>
      <c r="C206" s="75" t="s">
        <v>45</v>
      </c>
      <c r="D206" s="75" t="s">
        <v>45</v>
      </c>
      <c r="E206" s="75" t="s">
        <v>1220</v>
      </c>
      <c r="F206" s="75" t="s">
        <v>1547</v>
      </c>
      <c r="G206" s="75" t="s">
        <v>141</v>
      </c>
      <c r="H206" s="84">
        <v>1</v>
      </c>
      <c r="I206" s="75" t="s">
        <v>1273</v>
      </c>
      <c r="J206" s="75" t="s">
        <v>209</v>
      </c>
      <c r="K206" s="75" t="s">
        <v>210</v>
      </c>
      <c r="L206" s="75" t="s">
        <v>128</v>
      </c>
      <c r="M206" s="75" t="s">
        <v>152</v>
      </c>
      <c r="N206" s="75" t="s">
        <v>211</v>
      </c>
      <c r="O206" s="84" t="s">
        <v>74</v>
      </c>
      <c r="P206" s="84" t="s">
        <v>76</v>
      </c>
      <c r="Q206" s="85" t="s">
        <v>1274</v>
      </c>
      <c r="R206" s="85">
        <v>400</v>
      </c>
      <c r="S206" s="85">
        <v>0</v>
      </c>
      <c r="T206" s="85">
        <v>0</v>
      </c>
      <c r="U206" s="85">
        <v>0</v>
      </c>
      <c r="V206" s="85">
        <v>100</v>
      </c>
      <c r="W206" s="85">
        <v>140</v>
      </c>
      <c r="X206" s="85">
        <v>160</v>
      </c>
      <c r="Y206" s="85">
        <v>0</v>
      </c>
      <c r="Z206" s="75" t="s">
        <v>131</v>
      </c>
      <c r="AB206" s="75" t="s">
        <v>1275</v>
      </c>
      <c r="AE206" s="75" t="s">
        <v>133</v>
      </c>
      <c r="AF206" s="86">
        <v>0</v>
      </c>
      <c r="AG206" s="86">
        <v>0</v>
      </c>
      <c r="AH206" s="86">
        <v>0</v>
      </c>
      <c r="AI206" s="86">
        <v>93.480091770585744</v>
      </c>
      <c r="AJ206" s="86">
        <v>128.18034131128309</v>
      </c>
      <c r="AK206" s="86">
        <v>143.33837440456594</v>
      </c>
      <c r="AL206" s="86">
        <v>0</v>
      </c>
      <c r="AM206" s="86">
        <v>364.99880748643477</v>
      </c>
      <c r="AN206" s="86">
        <v>364.99880748643477</v>
      </c>
    </row>
    <row r="207" spans="2:40" ht="14.45" customHeight="1" x14ac:dyDescent="0.45">
      <c r="B207" s="75" t="s">
        <v>15</v>
      </c>
      <c r="C207" s="75" t="s">
        <v>45</v>
      </c>
      <c r="D207" s="75" t="s">
        <v>45</v>
      </c>
      <c r="E207" s="75" t="s">
        <v>1220</v>
      </c>
      <c r="F207" s="75" t="s">
        <v>1284</v>
      </c>
      <c r="G207" s="75" t="s">
        <v>124</v>
      </c>
      <c r="H207" s="84">
        <v>1</v>
      </c>
      <c r="I207" s="75" t="s">
        <v>1285</v>
      </c>
      <c r="J207" s="75" t="s">
        <v>25</v>
      </c>
      <c r="K207" s="75" t="s">
        <v>210</v>
      </c>
      <c r="L207" s="75" t="s">
        <v>128</v>
      </c>
      <c r="M207" s="75" t="s">
        <v>127</v>
      </c>
      <c r="N207" s="75" t="s">
        <v>211</v>
      </c>
      <c r="O207" s="84">
        <v>2012</v>
      </c>
      <c r="P207" s="84">
        <v>2018</v>
      </c>
      <c r="Q207" s="85">
        <v>41.1</v>
      </c>
      <c r="R207" s="85">
        <v>41.1</v>
      </c>
      <c r="S207" s="85">
        <v>12</v>
      </c>
      <c r="T207" s="85">
        <v>16</v>
      </c>
      <c r="U207" s="85">
        <v>1</v>
      </c>
      <c r="V207" s="85">
        <v>1</v>
      </c>
      <c r="W207" s="85"/>
      <c r="X207" s="85"/>
      <c r="Y207" s="85">
        <v>0</v>
      </c>
      <c r="Z207" s="75" t="s">
        <v>131</v>
      </c>
      <c r="AB207" s="75" t="s">
        <v>1220</v>
      </c>
      <c r="AD207" s="75" t="s">
        <v>133</v>
      </c>
      <c r="AE207" s="75" t="s">
        <v>133</v>
      </c>
      <c r="AF207" s="86">
        <v>11.834319526627219</v>
      </c>
      <c r="AG207" s="86">
        <v>15.515332057197272</v>
      </c>
      <c r="AH207" s="86">
        <v>0.95256213514226851</v>
      </c>
      <c r="AI207" s="86">
        <v>0.93480091770585738</v>
      </c>
      <c r="AJ207" s="86">
        <v>0</v>
      </c>
      <c r="AK207" s="86">
        <v>0</v>
      </c>
      <c r="AL207" s="86">
        <v>0</v>
      </c>
      <c r="AM207" s="86">
        <v>17.402695110045396</v>
      </c>
      <c r="AN207" s="86">
        <v>17.402695110045396</v>
      </c>
    </row>
    <row r="208" spans="2:40" ht="14.45" customHeight="1" x14ac:dyDescent="0.45">
      <c r="B208" s="75" t="s">
        <v>15</v>
      </c>
      <c r="C208" s="75" t="s">
        <v>45</v>
      </c>
      <c r="D208" s="75" t="s">
        <v>45</v>
      </c>
      <c r="E208" s="75" t="s">
        <v>1220</v>
      </c>
      <c r="F208" s="75" t="s">
        <v>1233</v>
      </c>
      <c r="G208" s="75" t="s">
        <v>124</v>
      </c>
      <c r="H208" s="84">
        <v>1</v>
      </c>
      <c r="I208" s="75" t="s">
        <v>1234</v>
      </c>
      <c r="J208" s="75" t="s">
        <v>209</v>
      </c>
      <c r="K208" s="75" t="s">
        <v>210</v>
      </c>
      <c r="L208" s="75" t="s">
        <v>128</v>
      </c>
      <c r="M208" s="75" t="s">
        <v>152</v>
      </c>
      <c r="N208" s="75" t="s">
        <v>211</v>
      </c>
      <c r="O208" s="84">
        <v>2015</v>
      </c>
      <c r="P208" s="84">
        <v>2018</v>
      </c>
      <c r="Q208" s="85">
        <v>160</v>
      </c>
      <c r="R208" s="85">
        <v>80</v>
      </c>
      <c r="S208" s="85">
        <v>25.79</v>
      </c>
      <c r="T208" s="85">
        <v>23.65</v>
      </c>
      <c r="U208" s="85">
        <v>16.82</v>
      </c>
      <c r="V208" s="85">
        <v>13.7</v>
      </c>
      <c r="W208" s="85"/>
      <c r="X208" s="85"/>
      <c r="Y208" s="85">
        <v>0</v>
      </c>
      <c r="Z208" s="75" t="s">
        <v>131</v>
      </c>
      <c r="AE208" s="75" t="s">
        <v>133</v>
      </c>
      <c r="AF208" s="86">
        <v>25.433925049309661</v>
      </c>
      <c r="AG208" s="86">
        <v>22.933600197044715</v>
      </c>
      <c r="AH208" s="86">
        <v>16.022095113092956</v>
      </c>
      <c r="AI208" s="86">
        <v>12.806772572570246</v>
      </c>
      <c r="AJ208" s="86">
        <v>0</v>
      </c>
      <c r="AK208" s="86">
        <v>0</v>
      </c>
      <c r="AL208" s="86">
        <v>0</v>
      </c>
      <c r="AM208" s="86">
        <v>51.762467882707917</v>
      </c>
      <c r="AN208" s="86">
        <v>51.762467882707917</v>
      </c>
    </row>
    <row r="209" spans="2:40" ht="14.45" customHeight="1" x14ac:dyDescent="0.45">
      <c r="B209" s="75" t="s">
        <v>15</v>
      </c>
      <c r="C209" s="75" t="s">
        <v>45</v>
      </c>
      <c r="D209" s="75" t="s">
        <v>45</v>
      </c>
      <c r="E209" s="75" t="s">
        <v>1220</v>
      </c>
      <c r="F209" s="75" t="s">
        <v>1255</v>
      </c>
      <c r="G209" s="75" t="s">
        <v>141</v>
      </c>
      <c r="H209" s="84">
        <v>23</v>
      </c>
      <c r="I209" s="75" t="s">
        <v>1256</v>
      </c>
      <c r="J209" s="75" t="s">
        <v>209</v>
      </c>
      <c r="K209" s="75" t="s">
        <v>127</v>
      </c>
      <c r="L209" s="75" t="s">
        <v>128</v>
      </c>
      <c r="M209" s="75" t="s">
        <v>127</v>
      </c>
      <c r="N209" s="75" t="s">
        <v>211</v>
      </c>
      <c r="O209" s="84">
        <v>2014</v>
      </c>
      <c r="P209" s="84">
        <v>2016</v>
      </c>
      <c r="Q209" s="85">
        <v>164.8</v>
      </c>
      <c r="R209" s="85">
        <v>164.8</v>
      </c>
      <c r="S209" s="85">
        <v>150</v>
      </c>
      <c r="T209" s="85"/>
      <c r="U209" s="85"/>
      <c r="V209" s="85"/>
      <c r="W209" s="85"/>
      <c r="X209" s="85"/>
      <c r="Y209" s="85">
        <v>0</v>
      </c>
      <c r="Z209" s="75" t="s">
        <v>131</v>
      </c>
      <c r="AB209" s="75" t="s">
        <v>1240</v>
      </c>
      <c r="AC209" s="75" t="s">
        <v>1257</v>
      </c>
      <c r="AE209" s="75" t="s">
        <v>133</v>
      </c>
      <c r="AF209" s="86">
        <v>147.92899408284023</v>
      </c>
      <c r="AG209" s="86">
        <v>0</v>
      </c>
      <c r="AH209" s="86">
        <v>0</v>
      </c>
      <c r="AI209" s="86">
        <v>0</v>
      </c>
      <c r="AJ209" s="86">
        <v>0</v>
      </c>
      <c r="AK209" s="86">
        <v>0</v>
      </c>
      <c r="AL209" s="86">
        <v>0</v>
      </c>
      <c r="AM209" s="86">
        <v>0</v>
      </c>
      <c r="AN209" s="86">
        <v>0</v>
      </c>
    </row>
    <row r="210" spans="2:40" ht="14.45" customHeight="1" x14ac:dyDescent="0.45">
      <c r="B210" s="75" t="s">
        <v>15</v>
      </c>
      <c r="C210" s="75" t="s">
        <v>45</v>
      </c>
      <c r="D210" s="75" t="s">
        <v>45</v>
      </c>
      <c r="E210" s="75" t="s">
        <v>1220</v>
      </c>
      <c r="F210" s="75" t="s">
        <v>1229</v>
      </c>
      <c r="G210" s="75" t="s">
        <v>124</v>
      </c>
      <c r="H210" s="84">
        <v>1</v>
      </c>
      <c r="I210" s="75" t="s">
        <v>1230</v>
      </c>
      <c r="J210" s="75" t="s">
        <v>165</v>
      </c>
      <c r="K210" s="75" t="s">
        <v>127</v>
      </c>
      <c r="L210" s="75" t="s">
        <v>128</v>
      </c>
      <c r="M210" s="75" t="s">
        <v>152</v>
      </c>
      <c r="N210" s="75" t="s">
        <v>144</v>
      </c>
      <c r="O210" s="84">
        <v>2012</v>
      </c>
      <c r="P210" s="84">
        <v>2018</v>
      </c>
      <c r="Q210" s="85">
        <v>111.2</v>
      </c>
      <c r="R210" s="85">
        <v>97.7</v>
      </c>
      <c r="S210" s="85">
        <v>17.2</v>
      </c>
      <c r="T210" s="85">
        <v>11.5</v>
      </c>
      <c r="U210" s="85">
        <v>4.3</v>
      </c>
      <c r="V210" s="85"/>
      <c r="W210" s="85"/>
      <c r="X210" s="85"/>
      <c r="Y210" s="85">
        <v>0</v>
      </c>
      <c r="Z210" s="75" t="s">
        <v>131</v>
      </c>
      <c r="AA210" s="75" t="s">
        <v>214</v>
      </c>
      <c r="AB210" s="75" t="s">
        <v>1231</v>
      </c>
      <c r="AC210" s="75" t="s">
        <v>1232</v>
      </c>
      <c r="AD210" s="75" t="s">
        <v>133</v>
      </c>
      <c r="AE210" s="75" t="s">
        <v>133</v>
      </c>
      <c r="AF210" s="86">
        <v>16.962524654832347</v>
      </c>
      <c r="AG210" s="86">
        <v>11.15164491611054</v>
      </c>
      <c r="AH210" s="86">
        <v>4.0960171811117547</v>
      </c>
      <c r="AI210" s="86">
        <v>0</v>
      </c>
      <c r="AJ210" s="86">
        <v>0</v>
      </c>
      <c r="AK210" s="86">
        <v>0</v>
      </c>
      <c r="AL210" s="86">
        <v>0</v>
      </c>
      <c r="AM210" s="86">
        <v>15.247662097222294</v>
      </c>
      <c r="AN210" s="86">
        <v>15.247662097222294</v>
      </c>
    </row>
    <row r="211" spans="2:40" ht="14.45" customHeight="1" x14ac:dyDescent="0.45">
      <c r="B211" s="75" t="s">
        <v>15</v>
      </c>
      <c r="C211" s="75" t="s">
        <v>45</v>
      </c>
      <c r="D211" s="75" t="s">
        <v>45</v>
      </c>
      <c r="E211" s="75" t="s">
        <v>1220</v>
      </c>
      <c r="F211" s="75" t="s">
        <v>1290</v>
      </c>
      <c r="G211" s="75" t="s">
        <v>124</v>
      </c>
      <c r="H211" s="84">
        <v>1</v>
      </c>
      <c r="J211" s="75" t="s">
        <v>25</v>
      </c>
      <c r="K211" s="75" t="s">
        <v>210</v>
      </c>
      <c r="L211" s="75" t="s">
        <v>128</v>
      </c>
      <c r="M211" s="75" t="s">
        <v>127</v>
      </c>
      <c r="N211" s="75" t="s">
        <v>211</v>
      </c>
      <c r="O211" s="84">
        <v>2012</v>
      </c>
      <c r="P211" s="84" t="s">
        <v>74</v>
      </c>
      <c r="Q211" s="85">
        <v>16.600000000000001</v>
      </c>
      <c r="R211" s="85">
        <v>16.600000000000001</v>
      </c>
      <c r="S211" s="85">
        <v>0</v>
      </c>
      <c r="T211" s="85">
        <v>1</v>
      </c>
      <c r="U211" s="85">
        <v>1</v>
      </c>
      <c r="V211" s="85">
        <v>2.6</v>
      </c>
      <c r="W211" s="85"/>
      <c r="X211" s="85"/>
      <c r="Y211" s="85">
        <v>0</v>
      </c>
      <c r="Z211" s="75" t="s">
        <v>131</v>
      </c>
      <c r="AB211" s="75" t="s">
        <v>1291</v>
      </c>
      <c r="AD211" s="75" t="s">
        <v>133</v>
      </c>
      <c r="AE211" s="75" t="s">
        <v>133</v>
      </c>
      <c r="AF211" s="86">
        <v>0</v>
      </c>
      <c r="AG211" s="86">
        <v>0.96970825357482948</v>
      </c>
      <c r="AH211" s="86">
        <v>0.95256213514226851</v>
      </c>
      <c r="AI211" s="86">
        <v>2.4304823860352291</v>
      </c>
      <c r="AJ211" s="86">
        <v>0</v>
      </c>
      <c r="AK211" s="86">
        <v>0</v>
      </c>
      <c r="AL211" s="86">
        <v>0</v>
      </c>
      <c r="AM211" s="86">
        <v>4.3527527747523269</v>
      </c>
      <c r="AN211" s="86">
        <v>4.3527527747523269</v>
      </c>
    </row>
    <row r="212" spans="2:40" ht="14.45" customHeight="1" x14ac:dyDescent="0.45">
      <c r="B212" s="75" t="s">
        <v>15</v>
      </c>
      <c r="C212" s="75" t="s">
        <v>45</v>
      </c>
      <c r="D212" s="75" t="s">
        <v>45</v>
      </c>
      <c r="E212" s="75" t="s">
        <v>1220</v>
      </c>
      <c r="F212" s="75" t="s">
        <v>1235</v>
      </c>
      <c r="G212" s="75" t="s">
        <v>124</v>
      </c>
      <c r="H212" s="84">
        <v>1</v>
      </c>
      <c r="I212" s="75" t="s">
        <v>1236</v>
      </c>
      <c r="J212" s="75" t="s">
        <v>136</v>
      </c>
      <c r="K212" s="75" t="s">
        <v>210</v>
      </c>
      <c r="L212" s="75" t="s">
        <v>128</v>
      </c>
      <c r="M212" s="75" t="s">
        <v>127</v>
      </c>
      <c r="N212" s="75" t="s">
        <v>144</v>
      </c>
      <c r="O212" s="84">
        <v>2012</v>
      </c>
      <c r="P212" s="84">
        <v>2019</v>
      </c>
      <c r="Q212" s="85">
        <v>75</v>
      </c>
      <c r="R212" s="85">
        <v>75</v>
      </c>
      <c r="S212" s="85">
        <v>6.8</v>
      </c>
      <c r="T212" s="85">
        <v>7</v>
      </c>
      <c r="U212" s="85">
        <v>7.5</v>
      </c>
      <c r="V212" s="85">
        <v>8.4</v>
      </c>
      <c r="W212" s="85">
        <v>5.9</v>
      </c>
      <c r="X212" s="85">
        <v>7</v>
      </c>
      <c r="Y212" s="85">
        <v>0</v>
      </c>
      <c r="Z212" s="75" t="s">
        <v>131</v>
      </c>
      <c r="AA212" s="75" t="s">
        <v>214</v>
      </c>
      <c r="AB212" s="75" t="s">
        <v>1237</v>
      </c>
      <c r="AE212" s="75" t="s">
        <v>133</v>
      </c>
      <c r="AF212" s="86">
        <v>6.7061143984220903</v>
      </c>
      <c r="AG212" s="86">
        <v>6.7879577750238065</v>
      </c>
      <c r="AH212" s="86">
        <v>7.1442160135670134</v>
      </c>
      <c r="AI212" s="86">
        <v>7.8523277087292023</v>
      </c>
      <c r="AJ212" s="86">
        <v>5.4018858124040738</v>
      </c>
      <c r="AK212" s="86">
        <v>6.2710538801997604</v>
      </c>
      <c r="AL212" s="86">
        <v>0</v>
      </c>
      <c r="AM212" s="86">
        <v>33.457441189923856</v>
      </c>
      <c r="AN212" s="86">
        <v>33.457441189923856</v>
      </c>
    </row>
    <row r="213" spans="2:40" ht="14.45" customHeight="1" x14ac:dyDescent="0.45">
      <c r="B213" s="75" t="s">
        <v>15</v>
      </c>
      <c r="C213" s="75" t="s">
        <v>45</v>
      </c>
      <c r="D213" s="75" t="s">
        <v>45</v>
      </c>
      <c r="E213" s="75" t="s">
        <v>1220</v>
      </c>
      <c r="F213" s="75" t="s">
        <v>1296</v>
      </c>
      <c r="G213" s="75" t="s">
        <v>124</v>
      </c>
      <c r="H213" s="84">
        <v>1</v>
      </c>
      <c r="J213" s="75" t="s">
        <v>184</v>
      </c>
      <c r="K213" s="75" t="s">
        <v>210</v>
      </c>
      <c r="L213" s="75" t="s">
        <v>128</v>
      </c>
      <c r="M213" s="75" t="s">
        <v>127</v>
      </c>
      <c r="N213" s="75" t="s">
        <v>211</v>
      </c>
      <c r="O213" s="84">
        <v>2015</v>
      </c>
      <c r="P213" s="84">
        <v>2016</v>
      </c>
      <c r="Q213" s="85">
        <v>1.7</v>
      </c>
      <c r="R213" s="85">
        <v>1.7</v>
      </c>
      <c r="S213" s="85">
        <v>0.3</v>
      </c>
      <c r="T213" s="85">
        <v>0.9</v>
      </c>
      <c r="U213" s="85">
        <v>0.5</v>
      </c>
      <c r="V213" s="85"/>
      <c r="W213" s="85"/>
      <c r="X213" s="85"/>
      <c r="Y213" s="85">
        <v>0</v>
      </c>
      <c r="Z213" s="75" t="s">
        <v>131</v>
      </c>
      <c r="AB213" s="75" t="s">
        <v>1297</v>
      </c>
      <c r="AD213" s="75" t="s">
        <v>133</v>
      </c>
      <c r="AE213" s="75" t="s">
        <v>133</v>
      </c>
      <c r="AF213" s="86">
        <v>0.29585798816568043</v>
      </c>
      <c r="AG213" s="86">
        <v>0.87273742821734657</v>
      </c>
      <c r="AH213" s="86">
        <v>0.47628106757113425</v>
      </c>
      <c r="AI213" s="86">
        <v>0</v>
      </c>
      <c r="AJ213" s="86">
        <v>0</v>
      </c>
      <c r="AK213" s="86">
        <v>0</v>
      </c>
      <c r="AL213" s="86">
        <v>0</v>
      </c>
      <c r="AM213" s="86">
        <v>1.3490184957884808</v>
      </c>
      <c r="AN213" s="86">
        <v>1.3490184957884808</v>
      </c>
    </row>
    <row r="214" spans="2:40" ht="14.45" customHeight="1" x14ac:dyDescent="0.45">
      <c r="B214" s="75" t="s">
        <v>15</v>
      </c>
      <c r="C214" s="75" t="s">
        <v>45</v>
      </c>
      <c r="D214" s="75" t="s">
        <v>45</v>
      </c>
      <c r="E214" s="75" t="s">
        <v>1220</v>
      </c>
      <c r="F214" s="75" t="s">
        <v>1238</v>
      </c>
      <c r="G214" s="75" t="s">
        <v>124</v>
      </c>
      <c r="H214" s="84">
        <v>1</v>
      </c>
      <c r="I214" s="75" t="s">
        <v>1239</v>
      </c>
      <c r="J214" s="75" t="s">
        <v>25</v>
      </c>
      <c r="K214" s="75" t="s">
        <v>210</v>
      </c>
      <c r="L214" s="75" t="s">
        <v>128</v>
      </c>
      <c r="M214" s="75" t="s">
        <v>152</v>
      </c>
      <c r="N214" s="75" t="s">
        <v>144</v>
      </c>
      <c r="O214" s="84">
        <v>2011</v>
      </c>
      <c r="P214" s="84">
        <v>2016</v>
      </c>
      <c r="Q214" s="85">
        <v>753</v>
      </c>
      <c r="R214" s="85">
        <v>331</v>
      </c>
      <c r="S214" s="85"/>
      <c r="T214" s="85"/>
      <c r="U214" s="85"/>
      <c r="V214" s="85"/>
      <c r="W214" s="85"/>
      <c r="X214" s="85"/>
      <c r="Y214" s="85">
        <v>0</v>
      </c>
      <c r="Z214" s="75" t="s">
        <v>131</v>
      </c>
      <c r="AA214" s="75" t="s">
        <v>214</v>
      </c>
      <c r="AB214" s="75" t="s">
        <v>1240</v>
      </c>
      <c r="AD214" s="75" t="s">
        <v>133</v>
      </c>
      <c r="AE214" s="75" t="s">
        <v>133</v>
      </c>
      <c r="AF214" s="86">
        <v>0</v>
      </c>
      <c r="AG214" s="86">
        <v>0</v>
      </c>
      <c r="AH214" s="86">
        <v>0</v>
      </c>
      <c r="AI214" s="86">
        <v>0</v>
      </c>
      <c r="AJ214" s="86">
        <v>0</v>
      </c>
      <c r="AK214" s="86">
        <v>0</v>
      </c>
      <c r="AL214" s="86">
        <v>0</v>
      </c>
      <c r="AM214" s="86">
        <v>0</v>
      </c>
      <c r="AN214" s="86">
        <v>0</v>
      </c>
    </row>
    <row r="215" spans="2:40" ht="14.45" customHeight="1" x14ac:dyDescent="0.45">
      <c r="B215" s="75" t="s">
        <v>15</v>
      </c>
      <c r="C215" s="75" t="s">
        <v>45</v>
      </c>
      <c r="D215" s="75" t="s">
        <v>45</v>
      </c>
      <c r="E215" s="75" t="s">
        <v>1220</v>
      </c>
      <c r="F215" s="75" t="s">
        <v>1288</v>
      </c>
      <c r="G215" s="75" t="s">
        <v>124</v>
      </c>
      <c r="H215" s="84">
        <v>1</v>
      </c>
      <c r="J215" s="75" t="s">
        <v>25</v>
      </c>
      <c r="K215" s="75" t="s">
        <v>210</v>
      </c>
      <c r="L215" s="75" t="s">
        <v>128</v>
      </c>
      <c r="M215" s="75" t="s">
        <v>127</v>
      </c>
      <c r="N215" s="75" t="s">
        <v>211</v>
      </c>
      <c r="O215" s="84">
        <v>2013</v>
      </c>
      <c r="P215" s="84" t="s">
        <v>72</v>
      </c>
      <c r="Q215" s="85">
        <v>8.6999999999999993</v>
      </c>
      <c r="R215" s="85">
        <v>8.6999999999999993</v>
      </c>
      <c r="S215" s="85">
        <v>1.5</v>
      </c>
      <c r="T215" s="85">
        <v>0.8</v>
      </c>
      <c r="U215" s="85">
        <v>0.9</v>
      </c>
      <c r="V215" s="85"/>
      <c r="W215" s="85"/>
      <c r="X215" s="85"/>
      <c r="Y215" s="85">
        <v>0</v>
      </c>
      <c r="Z215" s="75" t="s">
        <v>131</v>
      </c>
      <c r="AB215" s="75" t="s">
        <v>1289</v>
      </c>
      <c r="AD215" s="75" t="s">
        <v>133</v>
      </c>
      <c r="AE215" s="75" t="s">
        <v>133</v>
      </c>
      <c r="AF215" s="86">
        <v>1.4792899408284024</v>
      </c>
      <c r="AG215" s="86">
        <v>0.77576660285986365</v>
      </c>
      <c r="AH215" s="86">
        <v>0.85730592162804165</v>
      </c>
      <c r="AI215" s="86">
        <v>0</v>
      </c>
      <c r="AJ215" s="86">
        <v>0</v>
      </c>
      <c r="AK215" s="86">
        <v>0</v>
      </c>
      <c r="AL215" s="86">
        <v>0</v>
      </c>
      <c r="AM215" s="86">
        <v>1.6330725244879054</v>
      </c>
      <c r="AN215" s="86">
        <v>1.6330725244879054</v>
      </c>
    </row>
    <row r="216" spans="2:40" ht="14.45" customHeight="1" x14ac:dyDescent="0.45">
      <c r="B216" s="75" t="s">
        <v>15</v>
      </c>
      <c r="C216" s="75" t="s">
        <v>45</v>
      </c>
      <c r="D216" s="75" t="s">
        <v>45</v>
      </c>
      <c r="E216" s="75" t="s">
        <v>1220</v>
      </c>
      <c r="F216" s="75" t="s">
        <v>1262</v>
      </c>
      <c r="G216" s="75" t="s">
        <v>124</v>
      </c>
      <c r="H216" s="84"/>
      <c r="I216" s="75" t="s">
        <v>1263</v>
      </c>
      <c r="J216" s="75" t="s">
        <v>193</v>
      </c>
      <c r="K216" s="75" t="s">
        <v>152</v>
      </c>
      <c r="L216" s="75" t="s">
        <v>128</v>
      </c>
      <c r="M216" s="75" t="s">
        <v>152</v>
      </c>
      <c r="N216" s="75" t="s">
        <v>144</v>
      </c>
      <c r="O216" s="84">
        <v>2015</v>
      </c>
      <c r="P216" s="84">
        <v>2020</v>
      </c>
      <c r="Q216" s="85">
        <v>313</v>
      </c>
      <c r="R216" s="85">
        <v>115.5</v>
      </c>
      <c r="S216" s="85"/>
      <c r="T216" s="85"/>
      <c r="U216" s="85"/>
      <c r="V216" s="85"/>
      <c r="W216" s="85"/>
      <c r="X216" s="85"/>
      <c r="Y216" s="85">
        <v>0</v>
      </c>
      <c r="Z216" s="75" t="s">
        <v>131</v>
      </c>
      <c r="AB216" s="75" t="s">
        <v>1231</v>
      </c>
      <c r="AC216" s="75" t="s">
        <v>1264</v>
      </c>
      <c r="AE216" s="75" t="s">
        <v>133</v>
      </c>
      <c r="AF216" s="86">
        <v>0</v>
      </c>
      <c r="AG216" s="86">
        <v>0</v>
      </c>
      <c r="AH216" s="86">
        <v>0</v>
      </c>
      <c r="AI216" s="86">
        <v>0</v>
      </c>
      <c r="AJ216" s="86">
        <v>0</v>
      </c>
      <c r="AK216" s="86">
        <v>0</v>
      </c>
      <c r="AL216" s="86">
        <v>0</v>
      </c>
      <c r="AM216" s="86">
        <v>0</v>
      </c>
      <c r="AN216" s="86">
        <v>0</v>
      </c>
    </row>
    <row r="217" spans="2:40" ht="14.45" customHeight="1" x14ac:dyDescent="0.45">
      <c r="B217" s="75" t="s">
        <v>15</v>
      </c>
      <c r="C217" s="75" t="s">
        <v>45</v>
      </c>
      <c r="D217" s="75" t="s">
        <v>45</v>
      </c>
      <c r="E217" s="75" t="s">
        <v>1220</v>
      </c>
      <c r="F217" s="75" t="s">
        <v>1282</v>
      </c>
      <c r="G217" s="75" t="s">
        <v>124</v>
      </c>
      <c r="H217" s="84">
        <v>7</v>
      </c>
      <c r="I217" s="75" t="s">
        <v>1283</v>
      </c>
      <c r="J217" s="75" t="s">
        <v>209</v>
      </c>
      <c r="K217" s="75" t="s">
        <v>210</v>
      </c>
      <c r="L217" s="75" t="s">
        <v>128</v>
      </c>
      <c r="M217" s="75" t="s">
        <v>127</v>
      </c>
      <c r="N217" s="75" t="s">
        <v>211</v>
      </c>
      <c r="O217" s="84">
        <v>2011</v>
      </c>
      <c r="P217" s="84" t="s">
        <v>74</v>
      </c>
      <c r="Q217" s="85">
        <v>412.9</v>
      </c>
      <c r="R217" s="85">
        <v>412.9</v>
      </c>
      <c r="S217" s="85">
        <v>43</v>
      </c>
      <c r="T217" s="85">
        <v>3</v>
      </c>
      <c r="U217" s="85">
        <v>3</v>
      </c>
      <c r="V217" s="85">
        <v>3</v>
      </c>
      <c r="W217" s="85"/>
      <c r="X217" s="85"/>
      <c r="Y217" s="85">
        <v>0</v>
      </c>
      <c r="Z217" s="75" t="s">
        <v>131</v>
      </c>
      <c r="AB217" s="75" t="s">
        <v>1220</v>
      </c>
      <c r="AD217" s="75" t="s">
        <v>133</v>
      </c>
      <c r="AE217" s="75" t="s">
        <v>133</v>
      </c>
      <c r="AF217" s="86">
        <v>42.406311637080861</v>
      </c>
      <c r="AG217" s="86">
        <v>2.9091247607244886</v>
      </c>
      <c r="AH217" s="86">
        <v>2.8576864054268056</v>
      </c>
      <c r="AI217" s="86">
        <v>2.8044027531175724</v>
      </c>
      <c r="AJ217" s="86">
        <v>0</v>
      </c>
      <c r="AK217" s="86">
        <v>0</v>
      </c>
      <c r="AL217" s="86">
        <v>0</v>
      </c>
      <c r="AM217" s="86">
        <v>8.5712139192688674</v>
      </c>
      <c r="AN217" s="86">
        <v>8.5712139192688674</v>
      </c>
    </row>
    <row r="218" spans="2:40" ht="14.45" customHeight="1" x14ac:dyDescent="0.45">
      <c r="B218" s="75" t="s">
        <v>15</v>
      </c>
      <c r="C218" s="75" t="s">
        <v>45</v>
      </c>
      <c r="D218" s="75" t="s">
        <v>45</v>
      </c>
      <c r="E218" s="75" t="s">
        <v>1220</v>
      </c>
      <c r="F218" s="75" t="s">
        <v>1271</v>
      </c>
      <c r="G218" s="75" t="s">
        <v>124</v>
      </c>
      <c r="H218" s="84">
        <v>1</v>
      </c>
      <c r="I218" s="75" t="s">
        <v>1272</v>
      </c>
      <c r="J218" s="75" t="s">
        <v>126</v>
      </c>
      <c r="K218" s="75" t="s">
        <v>210</v>
      </c>
      <c r="L218" s="75" t="s">
        <v>128</v>
      </c>
      <c r="M218" s="75" t="s">
        <v>127</v>
      </c>
      <c r="N218" s="75" t="s">
        <v>137</v>
      </c>
      <c r="O218" s="84" t="s">
        <v>72</v>
      </c>
      <c r="P218" s="84" t="s">
        <v>74</v>
      </c>
      <c r="Q218" s="85">
        <v>40</v>
      </c>
      <c r="R218" s="85">
        <v>40</v>
      </c>
      <c r="S218" s="85"/>
      <c r="T218" s="85">
        <v>1</v>
      </c>
      <c r="U218" s="85">
        <v>5</v>
      </c>
      <c r="V218" s="85">
        <v>14</v>
      </c>
      <c r="W218" s="85"/>
      <c r="X218" s="85"/>
      <c r="Y218" s="85">
        <v>0</v>
      </c>
      <c r="Z218" s="75" t="s">
        <v>131</v>
      </c>
      <c r="AE218" s="75" t="s">
        <v>133</v>
      </c>
      <c r="AF218" s="86">
        <v>0</v>
      </c>
      <c r="AG218" s="86">
        <v>0.96970825357482948</v>
      </c>
      <c r="AH218" s="86">
        <v>4.7628106757113429</v>
      </c>
      <c r="AI218" s="86">
        <v>13.087212847882004</v>
      </c>
      <c r="AJ218" s="86">
        <v>0</v>
      </c>
      <c r="AK218" s="86">
        <v>0</v>
      </c>
      <c r="AL218" s="86">
        <v>0</v>
      </c>
      <c r="AM218" s="86">
        <v>18.819731777168176</v>
      </c>
      <c r="AN218" s="86">
        <v>18.819731777168176</v>
      </c>
    </row>
    <row r="219" spans="2:40" ht="14.45" customHeight="1" x14ac:dyDescent="0.45">
      <c r="B219" s="75" t="s">
        <v>15</v>
      </c>
      <c r="C219" s="75" t="s">
        <v>45</v>
      </c>
      <c r="D219" s="75" t="s">
        <v>45</v>
      </c>
      <c r="E219" s="75" t="s">
        <v>1220</v>
      </c>
      <c r="F219" s="75" t="s">
        <v>1302</v>
      </c>
      <c r="G219" s="75" t="s">
        <v>124</v>
      </c>
      <c r="H219" s="84">
        <v>1</v>
      </c>
      <c r="J219" s="75" t="s">
        <v>209</v>
      </c>
      <c r="K219" s="75" t="s">
        <v>210</v>
      </c>
      <c r="L219" s="75" t="s">
        <v>128</v>
      </c>
      <c r="M219" s="75" t="s">
        <v>127</v>
      </c>
      <c r="N219" s="75" t="s">
        <v>211</v>
      </c>
      <c r="O219" s="84" t="s">
        <v>130</v>
      </c>
      <c r="P219" s="84" t="s">
        <v>130</v>
      </c>
      <c r="Q219" s="85"/>
      <c r="R219" s="85"/>
      <c r="S219" s="85"/>
      <c r="T219" s="85"/>
      <c r="U219" s="85"/>
      <c r="V219" s="85"/>
      <c r="W219" s="85"/>
      <c r="X219" s="85"/>
      <c r="Y219" s="85">
        <v>0</v>
      </c>
      <c r="Z219" s="75" t="s">
        <v>131</v>
      </c>
      <c r="AB219" s="75" t="s">
        <v>1303</v>
      </c>
      <c r="AD219" s="75" t="s">
        <v>133</v>
      </c>
      <c r="AE219" s="75" t="s">
        <v>133</v>
      </c>
      <c r="AF219" s="86">
        <v>0</v>
      </c>
      <c r="AG219" s="86">
        <v>0</v>
      </c>
      <c r="AH219" s="86">
        <v>0</v>
      </c>
      <c r="AI219" s="86">
        <v>0</v>
      </c>
      <c r="AJ219" s="86">
        <v>0</v>
      </c>
      <c r="AK219" s="86">
        <v>0</v>
      </c>
      <c r="AL219" s="86">
        <v>0</v>
      </c>
      <c r="AM219" s="86">
        <v>0</v>
      </c>
      <c r="AN219" s="86">
        <v>0</v>
      </c>
    </row>
    <row r="220" spans="2:40" ht="14.45" customHeight="1" x14ac:dyDescent="0.45">
      <c r="B220" s="75" t="s">
        <v>15</v>
      </c>
      <c r="C220" s="75" t="s">
        <v>45</v>
      </c>
      <c r="D220" s="75" t="s">
        <v>45</v>
      </c>
      <c r="E220" s="75" t="s">
        <v>1220</v>
      </c>
      <c r="F220" s="75" t="s">
        <v>1258</v>
      </c>
      <c r="G220" s="75" t="s">
        <v>124</v>
      </c>
      <c r="H220" s="84"/>
      <c r="I220" s="75" t="s">
        <v>1259</v>
      </c>
      <c r="J220" s="75" t="s">
        <v>172</v>
      </c>
      <c r="K220" s="75" t="s">
        <v>127</v>
      </c>
      <c r="L220" s="75" t="s">
        <v>128</v>
      </c>
      <c r="M220" s="75" t="s">
        <v>127</v>
      </c>
      <c r="N220" s="75" t="s">
        <v>144</v>
      </c>
      <c r="O220" s="84">
        <v>2014</v>
      </c>
      <c r="P220" s="84">
        <v>2017</v>
      </c>
      <c r="Q220" s="85">
        <v>97</v>
      </c>
      <c r="R220" s="85">
        <v>97</v>
      </c>
      <c r="S220" s="85">
        <v>50</v>
      </c>
      <c r="T220" s="85">
        <v>47</v>
      </c>
      <c r="U220" s="85"/>
      <c r="V220" s="85"/>
      <c r="W220" s="85"/>
      <c r="X220" s="85"/>
      <c r="Y220" s="85">
        <v>0</v>
      </c>
      <c r="Z220" s="75" t="s">
        <v>131</v>
      </c>
      <c r="AA220" s="75" t="s">
        <v>71</v>
      </c>
      <c r="AB220" s="75" t="s">
        <v>1260</v>
      </c>
      <c r="AC220" s="75" t="s">
        <v>1261</v>
      </c>
      <c r="AE220" s="75" t="s">
        <v>133</v>
      </c>
      <c r="AF220" s="86">
        <v>49.309664694280073</v>
      </c>
      <c r="AG220" s="86">
        <v>45.576287918016988</v>
      </c>
      <c r="AH220" s="86">
        <v>0</v>
      </c>
      <c r="AI220" s="86">
        <v>0</v>
      </c>
      <c r="AJ220" s="86">
        <v>0</v>
      </c>
      <c r="AK220" s="86">
        <v>0</v>
      </c>
      <c r="AL220" s="86">
        <v>0</v>
      </c>
      <c r="AM220" s="86">
        <v>45.576287918016988</v>
      </c>
      <c r="AN220" s="86">
        <v>45.576287918016988</v>
      </c>
    </row>
    <row r="221" spans="2:40" ht="14.45" customHeight="1" x14ac:dyDescent="0.45">
      <c r="B221" s="75" t="s">
        <v>15</v>
      </c>
      <c r="C221" s="75" t="s">
        <v>45</v>
      </c>
      <c r="D221" s="75" t="s">
        <v>45</v>
      </c>
      <c r="E221" s="75" t="s">
        <v>1220</v>
      </c>
      <c r="F221" s="75" t="s">
        <v>1247</v>
      </c>
      <c r="G221" s="75" t="s">
        <v>141</v>
      </c>
      <c r="H221" s="84"/>
      <c r="I221" s="75" t="s">
        <v>1248</v>
      </c>
      <c r="J221" s="75" t="s">
        <v>209</v>
      </c>
      <c r="K221" s="75" t="s">
        <v>210</v>
      </c>
      <c r="L221" s="75" t="s">
        <v>128</v>
      </c>
      <c r="M221" s="75" t="s">
        <v>127</v>
      </c>
      <c r="N221" s="75" t="s">
        <v>211</v>
      </c>
      <c r="O221" s="84">
        <v>2014</v>
      </c>
      <c r="P221" s="84" t="s">
        <v>74</v>
      </c>
      <c r="Q221" s="85">
        <v>106</v>
      </c>
      <c r="R221" s="85">
        <v>106</v>
      </c>
      <c r="S221" s="85"/>
      <c r="T221" s="85"/>
      <c r="U221" s="85"/>
      <c r="V221" s="85"/>
      <c r="W221" s="85"/>
      <c r="X221" s="85"/>
      <c r="Y221" s="85">
        <v>0</v>
      </c>
      <c r="Z221" s="75" t="s">
        <v>131</v>
      </c>
      <c r="AB221" s="75" t="s">
        <v>1249</v>
      </c>
      <c r="AC221" s="75" t="s">
        <v>1250</v>
      </c>
      <c r="AE221" s="75" t="s">
        <v>133</v>
      </c>
      <c r="AF221" s="86">
        <v>0</v>
      </c>
      <c r="AG221" s="86">
        <v>0</v>
      </c>
      <c r="AH221" s="86">
        <v>0</v>
      </c>
      <c r="AI221" s="86">
        <v>0</v>
      </c>
      <c r="AJ221" s="86">
        <v>0</v>
      </c>
      <c r="AK221" s="86">
        <v>0</v>
      </c>
      <c r="AL221" s="86">
        <v>0</v>
      </c>
      <c r="AM221" s="86">
        <v>0</v>
      </c>
      <c r="AN221" s="86">
        <v>0</v>
      </c>
    </row>
    <row r="222" spans="2:40" ht="14.45" customHeight="1" x14ac:dyDescent="0.45">
      <c r="B222" s="75" t="s">
        <v>15</v>
      </c>
      <c r="C222" s="75" t="s">
        <v>45</v>
      </c>
      <c r="D222" s="75" t="s">
        <v>45</v>
      </c>
      <c r="E222" s="75" t="s">
        <v>1220</v>
      </c>
      <c r="F222" s="75" t="s">
        <v>1225</v>
      </c>
      <c r="G222" s="75" t="s">
        <v>124</v>
      </c>
      <c r="H222" s="84">
        <v>1</v>
      </c>
      <c r="I222" s="75" t="s">
        <v>1226</v>
      </c>
      <c r="J222" s="75" t="s">
        <v>209</v>
      </c>
      <c r="K222" s="75" t="s">
        <v>210</v>
      </c>
      <c r="L222" s="75" t="s">
        <v>128</v>
      </c>
      <c r="M222" s="75" t="s">
        <v>127</v>
      </c>
      <c r="N222" s="75" t="s">
        <v>211</v>
      </c>
      <c r="O222" s="84">
        <v>2016</v>
      </c>
      <c r="P222" s="84">
        <v>2019</v>
      </c>
      <c r="Q222" s="85">
        <v>200</v>
      </c>
      <c r="R222" s="85">
        <v>200</v>
      </c>
      <c r="S222" s="85"/>
      <c r="T222" s="85"/>
      <c r="U222" s="85"/>
      <c r="V222" s="85"/>
      <c r="W222" s="85"/>
      <c r="X222" s="85"/>
      <c r="Y222" s="85">
        <v>0</v>
      </c>
      <c r="Z222" s="75" t="s">
        <v>131</v>
      </c>
      <c r="AA222" s="75" t="s">
        <v>214</v>
      </c>
      <c r="AB222" s="75" t="s">
        <v>1227</v>
      </c>
      <c r="AC222" s="75" t="s">
        <v>1228</v>
      </c>
      <c r="AD222" s="75" t="s">
        <v>133</v>
      </c>
      <c r="AE222" s="75" t="s">
        <v>133</v>
      </c>
      <c r="AF222" s="86">
        <v>0</v>
      </c>
      <c r="AG222" s="86">
        <v>0</v>
      </c>
      <c r="AH222" s="86">
        <v>0</v>
      </c>
      <c r="AI222" s="86">
        <v>0</v>
      </c>
      <c r="AJ222" s="86">
        <v>0</v>
      </c>
      <c r="AK222" s="86">
        <v>0</v>
      </c>
      <c r="AL222" s="86">
        <v>0</v>
      </c>
      <c r="AM222" s="86">
        <v>0</v>
      </c>
      <c r="AN222" s="86">
        <v>0</v>
      </c>
    </row>
    <row r="223" spans="2:40" ht="14.45" customHeight="1" x14ac:dyDescent="0.45">
      <c r="B223" s="75" t="s">
        <v>15</v>
      </c>
      <c r="C223" s="75" t="s">
        <v>45</v>
      </c>
      <c r="D223" s="75" t="s">
        <v>45</v>
      </c>
      <c r="E223" s="75" t="s">
        <v>1220</v>
      </c>
      <c r="F223" s="75" t="s">
        <v>1294</v>
      </c>
      <c r="G223" s="75" t="s">
        <v>124</v>
      </c>
      <c r="H223" s="84">
        <v>1</v>
      </c>
      <c r="J223" s="75" t="s">
        <v>335</v>
      </c>
      <c r="K223" s="75" t="s">
        <v>127</v>
      </c>
      <c r="L223" s="75" t="s">
        <v>128</v>
      </c>
      <c r="M223" s="75" t="s">
        <v>127</v>
      </c>
      <c r="N223" s="75" t="s">
        <v>144</v>
      </c>
      <c r="O223" s="84">
        <v>2012</v>
      </c>
      <c r="P223" s="84">
        <v>2017</v>
      </c>
      <c r="Q223" s="85">
        <v>5.8</v>
      </c>
      <c r="R223" s="85">
        <v>5.8</v>
      </c>
      <c r="S223" s="85">
        <v>1.2</v>
      </c>
      <c r="T223" s="85">
        <v>1.2</v>
      </c>
      <c r="U223" s="85">
        <v>1.1000000000000001</v>
      </c>
      <c r="V223" s="85"/>
      <c r="W223" s="85"/>
      <c r="X223" s="85"/>
      <c r="Y223" s="85">
        <v>0</v>
      </c>
      <c r="Z223" s="75" t="s">
        <v>131</v>
      </c>
      <c r="AB223" s="75" t="s">
        <v>1295</v>
      </c>
      <c r="AD223" s="75" t="s">
        <v>133</v>
      </c>
      <c r="AE223" s="75" t="s">
        <v>133</v>
      </c>
      <c r="AF223" s="86">
        <v>1.1834319526627217</v>
      </c>
      <c r="AG223" s="86">
        <v>1.1636499042897954</v>
      </c>
      <c r="AH223" s="86">
        <v>1.0478183486564954</v>
      </c>
      <c r="AI223" s="86">
        <v>0</v>
      </c>
      <c r="AJ223" s="86">
        <v>0</v>
      </c>
      <c r="AK223" s="86">
        <v>0</v>
      </c>
      <c r="AL223" s="86">
        <v>0</v>
      </c>
      <c r="AM223" s="86">
        <v>2.2114682529462906</v>
      </c>
      <c r="AN223" s="86">
        <v>2.2114682529462906</v>
      </c>
    </row>
    <row r="224" spans="2:40" ht="14.45" customHeight="1" x14ac:dyDescent="0.45">
      <c r="B224" s="75" t="s">
        <v>15</v>
      </c>
      <c r="C224" s="75" t="s">
        <v>45</v>
      </c>
      <c r="D224" s="75" t="s">
        <v>45</v>
      </c>
      <c r="E224" s="75" t="s">
        <v>1220</v>
      </c>
      <c r="F224" s="75" t="s">
        <v>1298</v>
      </c>
      <c r="G224" s="75" t="s">
        <v>141</v>
      </c>
      <c r="H224" s="84"/>
      <c r="I224" s="75" t="s">
        <v>1299</v>
      </c>
      <c r="J224" s="75" t="s">
        <v>209</v>
      </c>
      <c r="K224" s="75" t="s">
        <v>130</v>
      </c>
      <c r="L224" s="75" t="s">
        <v>128</v>
      </c>
      <c r="M224" s="75" t="s">
        <v>127</v>
      </c>
      <c r="N224" s="75" t="s">
        <v>233</v>
      </c>
      <c r="O224" s="84" t="s">
        <v>71</v>
      </c>
      <c r="P224" s="84" t="s">
        <v>76</v>
      </c>
      <c r="Q224" s="85">
        <v>5656.5</v>
      </c>
      <c r="R224" s="85">
        <v>5656.5</v>
      </c>
      <c r="S224" s="85">
        <v>602.20000000000005</v>
      </c>
      <c r="T224" s="85">
        <v>769</v>
      </c>
      <c r="U224" s="85">
        <v>967.3</v>
      </c>
      <c r="V224" s="85">
        <v>899.2</v>
      </c>
      <c r="W224" s="85">
        <v>933.9</v>
      </c>
      <c r="X224" s="85">
        <v>940.8</v>
      </c>
      <c r="Y224" s="85">
        <v>0</v>
      </c>
      <c r="Z224" s="75" t="s">
        <v>131</v>
      </c>
      <c r="AB224" s="75" t="s">
        <v>1220</v>
      </c>
      <c r="AE224" s="75" t="s">
        <v>133</v>
      </c>
      <c r="AF224" s="86">
        <v>593.88560157790926</v>
      </c>
      <c r="AG224" s="86">
        <v>745.70564699904389</v>
      </c>
      <c r="AH224" s="86">
        <v>921.41335332311633</v>
      </c>
      <c r="AI224" s="86">
        <v>840.57298520110703</v>
      </c>
      <c r="AJ224" s="86">
        <v>855.05443393290909</v>
      </c>
      <c r="AK224" s="86">
        <v>842.82964149884776</v>
      </c>
      <c r="AL224" s="86">
        <v>0</v>
      </c>
      <c r="AM224" s="86">
        <v>4205.5760609550243</v>
      </c>
      <c r="AN224" s="86">
        <v>4205.5760609550243</v>
      </c>
    </row>
    <row r="225" spans="2:40" ht="14.45" customHeight="1" x14ac:dyDescent="0.45">
      <c r="B225" s="75" t="s">
        <v>15</v>
      </c>
      <c r="C225" s="75" t="s">
        <v>45</v>
      </c>
      <c r="D225" s="75" t="s">
        <v>45</v>
      </c>
      <c r="E225" s="75" t="s">
        <v>1220</v>
      </c>
      <c r="F225" s="75" t="s">
        <v>1241</v>
      </c>
      <c r="G225" s="75" t="s">
        <v>124</v>
      </c>
      <c r="H225" s="84">
        <v>1</v>
      </c>
      <c r="I225" s="75" t="s">
        <v>1242</v>
      </c>
      <c r="J225" s="75" t="s">
        <v>165</v>
      </c>
      <c r="K225" s="75" t="s">
        <v>127</v>
      </c>
      <c r="L225" s="75" t="s">
        <v>128</v>
      </c>
      <c r="M225" s="75" t="s">
        <v>127</v>
      </c>
      <c r="N225" s="75" t="s">
        <v>144</v>
      </c>
      <c r="O225" s="84">
        <v>2012</v>
      </c>
      <c r="P225" s="84">
        <v>2019</v>
      </c>
      <c r="Q225" s="85">
        <v>125.5</v>
      </c>
      <c r="R225" s="85">
        <v>125.5</v>
      </c>
      <c r="S225" s="85"/>
      <c r="T225" s="85"/>
      <c r="U225" s="85"/>
      <c r="V225" s="85"/>
      <c r="W225" s="85"/>
      <c r="X225" s="85"/>
      <c r="Y225" s="85">
        <v>0</v>
      </c>
      <c r="Z225" s="75" t="s">
        <v>276</v>
      </c>
      <c r="AA225" s="75" t="s">
        <v>68</v>
      </c>
      <c r="AB225" s="75" t="s">
        <v>1237</v>
      </c>
      <c r="AD225" s="75" t="s">
        <v>133</v>
      </c>
      <c r="AE225" s="75" t="s">
        <v>133</v>
      </c>
      <c r="AF225" s="86">
        <v>0</v>
      </c>
      <c r="AG225" s="86">
        <v>0</v>
      </c>
      <c r="AH225" s="86">
        <v>0</v>
      </c>
      <c r="AI225" s="86">
        <v>0</v>
      </c>
      <c r="AJ225" s="86">
        <v>0</v>
      </c>
      <c r="AK225" s="86">
        <v>0</v>
      </c>
      <c r="AL225" s="86">
        <v>0</v>
      </c>
      <c r="AM225" s="86">
        <v>0</v>
      </c>
      <c r="AN225" s="86">
        <v>0</v>
      </c>
    </row>
    <row r="226" spans="2:40" ht="14.45" customHeight="1" x14ac:dyDescent="0.45">
      <c r="B226" s="75" t="s">
        <v>15</v>
      </c>
      <c r="C226" s="75" t="s">
        <v>45</v>
      </c>
      <c r="D226" s="75" t="s">
        <v>45</v>
      </c>
      <c r="E226" s="75" t="s">
        <v>1220</v>
      </c>
      <c r="F226" s="75" t="s">
        <v>1300</v>
      </c>
      <c r="G226" s="75" t="s">
        <v>124</v>
      </c>
      <c r="H226" s="84">
        <v>1</v>
      </c>
      <c r="J226" s="75" t="s">
        <v>193</v>
      </c>
      <c r="K226" s="75" t="s">
        <v>210</v>
      </c>
      <c r="L226" s="75" t="s">
        <v>128</v>
      </c>
      <c r="M226" s="75" t="s">
        <v>127</v>
      </c>
      <c r="N226" s="75" t="s">
        <v>211</v>
      </c>
      <c r="O226" s="84" t="s">
        <v>130</v>
      </c>
      <c r="P226" s="84" t="s">
        <v>130</v>
      </c>
      <c r="Q226" s="85"/>
      <c r="R226" s="85"/>
      <c r="S226" s="85"/>
      <c r="T226" s="85"/>
      <c r="U226" s="85"/>
      <c r="V226" s="85"/>
      <c r="W226" s="85"/>
      <c r="X226" s="85"/>
      <c r="Y226" s="85">
        <v>0</v>
      </c>
      <c r="Z226" s="75" t="s">
        <v>131</v>
      </c>
      <c r="AB226" s="75" t="s">
        <v>1301</v>
      </c>
      <c r="AD226" s="75" t="s">
        <v>133</v>
      </c>
      <c r="AE226" s="75" t="s">
        <v>133</v>
      </c>
      <c r="AF226" s="86">
        <v>0</v>
      </c>
      <c r="AG226" s="86">
        <v>0</v>
      </c>
      <c r="AH226" s="86">
        <v>0</v>
      </c>
      <c r="AI226" s="86">
        <v>0</v>
      </c>
      <c r="AJ226" s="86">
        <v>0</v>
      </c>
      <c r="AK226" s="86">
        <v>0</v>
      </c>
      <c r="AL226" s="86">
        <v>0</v>
      </c>
      <c r="AM226" s="86">
        <v>0</v>
      </c>
      <c r="AN226" s="86">
        <v>0</v>
      </c>
    </row>
    <row r="227" spans="2:40" ht="14.45" customHeight="1" x14ac:dyDescent="0.45">
      <c r="B227" s="75" t="s">
        <v>15</v>
      </c>
      <c r="C227" s="75" t="s">
        <v>45</v>
      </c>
      <c r="D227" s="75" t="s">
        <v>45</v>
      </c>
      <c r="E227" s="75" t="s">
        <v>1220</v>
      </c>
      <c r="F227" s="75" t="s">
        <v>1221</v>
      </c>
      <c r="G227" s="75" t="s">
        <v>141</v>
      </c>
      <c r="H227" s="84">
        <v>34</v>
      </c>
      <c r="I227" s="75" t="s">
        <v>1222</v>
      </c>
      <c r="J227" s="75" t="s">
        <v>209</v>
      </c>
      <c r="K227" s="75" t="s">
        <v>210</v>
      </c>
      <c r="L227" s="75" t="s">
        <v>128</v>
      </c>
      <c r="M227" s="75" t="s">
        <v>152</v>
      </c>
      <c r="N227" s="75" t="s">
        <v>211</v>
      </c>
      <c r="O227" s="84">
        <v>2012</v>
      </c>
      <c r="P227" s="84">
        <v>2017</v>
      </c>
      <c r="Q227" s="85">
        <v>1253.5</v>
      </c>
      <c r="R227" s="85">
        <v>501</v>
      </c>
      <c r="S227" s="85">
        <v>67.900000000000006</v>
      </c>
      <c r="T227" s="85">
        <v>135</v>
      </c>
      <c r="U227" s="85"/>
      <c r="V227" s="85"/>
      <c r="W227" s="85">
        <v>0</v>
      </c>
      <c r="X227" s="85">
        <v>0</v>
      </c>
      <c r="Y227" s="85">
        <v>0</v>
      </c>
      <c r="Z227" s="75" t="s">
        <v>131</v>
      </c>
      <c r="AA227" s="75" t="s">
        <v>214</v>
      </c>
      <c r="AB227" s="75" t="s">
        <v>1223</v>
      </c>
      <c r="AC227" s="75" t="s">
        <v>1224</v>
      </c>
      <c r="AE227" s="75" t="s">
        <v>133</v>
      </c>
      <c r="AF227" s="86">
        <v>66.96252465483235</v>
      </c>
      <c r="AG227" s="86">
        <v>130.91061423260197</v>
      </c>
      <c r="AH227" s="86">
        <v>0</v>
      </c>
      <c r="AI227" s="86">
        <v>0</v>
      </c>
      <c r="AJ227" s="86">
        <v>0</v>
      </c>
      <c r="AK227" s="86">
        <v>0</v>
      </c>
      <c r="AL227" s="86">
        <v>0</v>
      </c>
      <c r="AM227" s="86">
        <v>130.91061423260197</v>
      </c>
      <c r="AN227" s="86">
        <v>130.91061423260197</v>
      </c>
    </row>
    <row r="228" spans="2:40" ht="14.45" customHeight="1" x14ac:dyDescent="0.45">
      <c r="B228" s="75" t="s">
        <v>15</v>
      </c>
      <c r="C228" s="75" t="s">
        <v>45</v>
      </c>
      <c r="D228" s="75" t="s">
        <v>45</v>
      </c>
      <c r="E228" s="75" t="s">
        <v>1220</v>
      </c>
      <c r="F228" s="75" t="s">
        <v>1243</v>
      </c>
      <c r="G228" s="75" t="s">
        <v>124</v>
      </c>
      <c r="H228" s="84">
        <v>1</v>
      </c>
      <c r="I228" s="75" t="s">
        <v>1244</v>
      </c>
      <c r="J228" s="75" t="s">
        <v>165</v>
      </c>
      <c r="K228" s="75" t="s">
        <v>210</v>
      </c>
      <c r="L228" s="75" t="s">
        <v>128</v>
      </c>
      <c r="M228" s="75" t="s">
        <v>152</v>
      </c>
      <c r="N228" s="75" t="s">
        <v>137</v>
      </c>
      <c r="O228" s="84">
        <v>2015</v>
      </c>
      <c r="P228" s="84" t="s">
        <v>1245</v>
      </c>
      <c r="Q228" s="85">
        <v>60</v>
      </c>
      <c r="R228" s="85">
        <v>60</v>
      </c>
      <c r="S228" s="85"/>
      <c r="T228" s="85"/>
      <c r="U228" s="85"/>
      <c r="V228" s="85"/>
      <c r="W228" s="85"/>
      <c r="X228" s="85"/>
      <c r="Y228" s="85">
        <v>0</v>
      </c>
      <c r="Z228" s="75" t="s">
        <v>276</v>
      </c>
      <c r="AA228" s="75" t="s">
        <v>70</v>
      </c>
      <c r="AB228" s="75" t="s">
        <v>1246</v>
      </c>
      <c r="AE228" s="75" t="s">
        <v>133</v>
      </c>
      <c r="AF228" s="86">
        <v>0</v>
      </c>
      <c r="AG228" s="86">
        <v>0</v>
      </c>
      <c r="AH228" s="86">
        <v>0</v>
      </c>
      <c r="AI228" s="86">
        <v>0</v>
      </c>
      <c r="AJ228" s="86">
        <v>0</v>
      </c>
      <c r="AK228" s="86">
        <v>0</v>
      </c>
      <c r="AL228" s="86">
        <v>0</v>
      </c>
      <c r="AM228" s="86">
        <v>0</v>
      </c>
      <c r="AN228" s="86">
        <v>0</v>
      </c>
    </row>
    <row r="229" spans="2:40" ht="14.45" customHeight="1" x14ac:dyDescent="0.45">
      <c r="B229" s="75" t="s">
        <v>15</v>
      </c>
      <c r="C229" s="75" t="s">
        <v>45</v>
      </c>
      <c r="D229" s="75" t="s">
        <v>45</v>
      </c>
      <c r="E229" s="75" t="s">
        <v>1220</v>
      </c>
      <c r="F229" s="75" t="s">
        <v>1292</v>
      </c>
      <c r="G229" s="75" t="s">
        <v>124</v>
      </c>
      <c r="H229" s="84">
        <v>1</v>
      </c>
      <c r="J229" s="75" t="s">
        <v>165</v>
      </c>
      <c r="K229" s="75" t="s">
        <v>210</v>
      </c>
      <c r="L229" s="75" t="s">
        <v>128</v>
      </c>
      <c r="M229" s="75" t="s">
        <v>127</v>
      </c>
      <c r="N229" s="75" t="s">
        <v>211</v>
      </c>
      <c r="O229" s="84">
        <v>2012</v>
      </c>
      <c r="P229" s="84">
        <v>2017</v>
      </c>
      <c r="Q229" s="85">
        <v>6.6</v>
      </c>
      <c r="R229" s="85">
        <v>6.6</v>
      </c>
      <c r="S229" s="85">
        <v>1</v>
      </c>
      <c r="T229" s="85">
        <v>0.2</v>
      </c>
      <c r="U229" s="85">
        <v>0.3</v>
      </c>
      <c r="V229" s="85">
        <v>0.3</v>
      </c>
      <c r="W229" s="85"/>
      <c r="X229" s="85"/>
      <c r="Y229" s="85">
        <v>0</v>
      </c>
      <c r="Z229" s="75" t="s">
        <v>131</v>
      </c>
      <c r="AB229" s="75" t="s">
        <v>1293</v>
      </c>
      <c r="AD229" s="75" t="s">
        <v>133</v>
      </c>
      <c r="AE229" s="75" t="s">
        <v>133</v>
      </c>
      <c r="AF229" s="86">
        <v>0.98619329388560151</v>
      </c>
      <c r="AG229" s="86">
        <v>0.19394165071496591</v>
      </c>
      <c r="AH229" s="86">
        <v>0.28576864054268053</v>
      </c>
      <c r="AI229" s="86">
        <v>0.28044027531175719</v>
      </c>
      <c r="AJ229" s="86">
        <v>0</v>
      </c>
      <c r="AK229" s="86">
        <v>0</v>
      </c>
      <c r="AL229" s="86">
        <v>0</v>
      </c>
      <c r="AM229" s="86">
        <v>0.76015056656940361</v>
      </c>
      <c r="AN229" s="86">
        <v>0.76015056656940361</v>
      </c>
    </row>
    <row r="230" spans="2:40" ht="14.45" customHeight="1" x14ac:dyDescent="0.45">
      <c r="B230" s="75" t="s">
        <v>15</v>
      </c>
      <c r="C230" s="75" t="s">
        <v>45</v>
      </c>
      <c r="D230" s="75" t="s">
        <v>45</v>
      </c>
      <c r="E230" s="75" t="s">
        <v>1220</v>
      </c>
      <c r="F230" s="75" t="s">
        <v>1304</v>
      </c>
      <c r="G230" s="75" t="s">
        <v>124</v>
      </c>
      <c r="H230" s="84">
        <v>1</v>
      </c>
      <c r="J230" s="75" t="s">
        <v>209</v>
      </c>
      <c r="K230" s="75" t="s">
        <v>130</v>
      </c>
      <c r="L230" s="75" t="s">
        <v>128</v>
      </c>
      <c r="M230" s="75" t="s">
        <v>127</v>
      </c>
      <c r="N230" s="75" t="s">
        <v>211</v>
      </c>
      <c r="O230" s="84" t="s">
        <v>130</v>
      </c>
      <c r="P230" s="84" t="s">
        <v>130</v>
      </c>
      <c r="Q230" s="85"/>
      <c r="R230" s="85"/>
      <c r="S230" s="85"/>
      <c r="T230" s="85"/>
      <c r="U230" s="85"/>
      <c r="V230" s="85"/>
      <c r="W230" s="85"/>
      <c r="X230" s="85"/>
      <c r="Y230" s="85">
        <v>0</v>
      </c>
      <c r="Z230" s="75" t="s">
        <v>131</v>
      </c>
      <c r="AB230" s="75" t="s">
        <v>1305</v>
      </c>
      <c r="AD230" s="75" t="s">
        <v>133</v>
      </c>
      <c r="AE230" s="75" t="s">
        <v>133</v>
      </c>
      <c r="AF230" s="86">
        <v>0</v>
      </c>
      <c r="AG230" s="86">
        <v>0</v>
      </c>
      <c r="AH230" s="86">
        <v>0</v>
      </c>
      <c r="AI230" s="86">
        <v>0</v>
      </c>
      <c r="AJ230" s="86">
        <v>0</v>
      </c>
      <c r="AK230" s="86">
        <v>0</v>
      </c>
      <c r="AL230" s="86">
        <v>0</v>
      </c>
      <c r="AM230" s="86">
        <v>0</v>
      </c>
      <c r="AN230" s="86">
        <v>0</v>
      </c>
    </row>
    <row r="231" spans="2:40" ht="14.45" customHeight="1" x14ac:dyDescent="0.45">
      <c r="B231" s="75" t="s">
        <v>15</v>
      </c>
      <c r="C231" s="75" t="s">
        <v>45</v>
      </c>
      <c r="D231" s="75" t="s">
        <v>45</v>
      </c>
      <c r="E231" s="75" t="s">
        <v>1220</v>
      </c>
      <c r="F231" s="75" t="s">
        <v>1251</v>
      </c>
      <c r="G231" s="75" t="s">
        <v>141</v>
      </c>
      <c r="H231" s="84">
        <v>18</v>
      </c>
      <c r="I231" s="75" t="s">
        <v>1252</v>
      </c>
      <c r="J231" s="75" t="s">
        <v>209</v>
      </c>
      <c r="K231" s="75" t="s">
        <v>127</v>
      </c>
      <c r="L231" s="75" t="s">
        <v>128</v>
      </c>
      <c r="M231" s="75" t="s">
        <v>127</v>
      </c>
      <c r="N231" s="75" t="s">
        <v>211</v>
      </c>
      <c r="O231" s="84">
        <v>2013</v>
      </c>
      <c r="P231" s="84" t="s">
        <v>1253</v>
      </c>
      <c r="Q231" s="85">
        <v>50.58</v>
      </c>
      <c r="R231" s="85">
        <v>50.58</v>
      </c>
      <c r="S231" s="85"/>
      <c r="T231" s="85"/>
      <c r="U231" s="85"/>
      <c r="V231" s="85"/>
      <c r="W231" s="85"/>
      <c r="X231" s="85"/>
      <c r="Y231" s="85">
        <v>0</v>
      </c>
      <c r="Z231" s="75" t="s">
        <v>131</v>
      </c>
      <c r="AB231" s="75" t="s">
        <v>1237</v>
      </c>
      <c r="AC231" s="75" t="s">
        <v>1254</v>
      </c>
      <c r="AE231" s="75" t="s">
        <v>133</v>
      </c>
      <c r="AF231" s="86">
        <v>0</v>
      </c>
      <c r="AG231" s="86">
        <v>0</v>
      </c>
      <c r="AH231" s="86">
        <v>0</v>
      </c>
      <c r="AI231" s="86">
        <v>0</v>
      </c>
      <c r="AJ231" s="86">
        <v>0</v>
      </c>
      <c r="AK231" s="86">
        <v>0</v>
      </c>
      <c r="AL231" s="86">
        <v>0</v>
      </c>
      <c r="AM231" s="86">
        <v>0</v>
      </c>
      <c r="AN231" s="86">
        <v>0</v>
      </c>
    </row>
    <row r="232" spans="2:40" ht="14.45" customHeight="1" x14ac:dyDescent="0.45">
      <c r="B232" s="75" t="s">
        <v>15</v>
      </c>
      <c r="C232" s="75" t="s">
        <v>45</v>
      </c>
      <c r="D232" s="75" t="s">
        <v>45</v>
      </c>
      <c r="E232" s="75" t="s">
        <v>1220</v>
      </c>
      <c r="F232" s="75" t="s">
        <v>1550</v>
      </c>
      <c r="G232" s="75" t="s">
        <v>124</v>
      </c>
      <c r="H232" s="84">
        <v>1</v>
      </c>
      <c r="I232" s="75" t="s">
        <v>1276</v>
      </c>
      <c r="J232" s="75" t="s">
        <v>209</v>
      </c>
      <c r="K232" s="75" t="s">
        <v>210</v>
      </c>
      <c r="L232" s="75" t="s">
        <v>128</v>
      </c>
      <c r="M232" s="75" t="s">
        <v>127</v>
      </c>
      <c r="N232" s="75" t="s">
        <v>144</v>
      </c>
      <c r="O232" s="84" t="s">
        <v>1277</v>
      </c>
      <c r="P232" s="84" t="s">
        <v>1278</v>
      </c>
      <c r="Q232" s="85">
        <v>75</v>
      </c>
      <c r="R232" s="85">
        <v>75</v>
      </c>
      <c r="S232" s="85">
        <v>13.5</v>
      </c>
      <c r="T232" s="85">
        <v>17.8</v>
      </c>
      <c r="U232" s="85">
        <v>18.7</v>
      </c>
      <c r="V232" s="85"/>
      <c r="W232" s="85"/>
      <c r="X232" s="85"/>
      <c r="Y232" s="85">
        <v>0</v>
      </c>
      <c r="Z232" s="75" t="s">
        <v>131</v>
      </c>
      <c r="AB232" s="75" t="s">
        <v>1237</v>
      </c>
      <c r="AC232" s="75" t="s">
        <v>1279</v>
      </c>
      <c r="AE232" s="75" t="s">
        <v>133</v>
      </c>
      <c r="AF232" s="86">
        <v>13.31360946745562</v>
      </c>
      <c r="AG232" s="86">
        <v>17.260806913631967</v>
      </c>
      <c r="AH232" s="86">
        <v>17.812911927160421</v>
      </c>
      <c r="AI232" s="86">
        <v>0</v>
      </c>
      <c r="AJ232" s="86">
        <v>0</v>
      </c>
      <c r="AK232" s="86">
        <v>0</v>
      </c>
      <c r="AL232" s="86">
        <v>0</v>
      </c>
      <c r="AM232" s="86">
        <v>35.073718840792388</v>
      </c>
      <c r="AN232" s="86">
        <v>35.073718840792388</v>
      </c>
    </row>
    <row r="233" spans="2:40" ht="14.45" customHeight="1" x14ac:dyDescent="0.45">
      <c r="B233" s="75" t="s">
        <v>15</v>
      </c>
      <c r="C233" s="75" t="s">
        <v>45</v>
      </c>
      <c r="D233" s="75" t="s">
        <v>45</v>
      </c>
      <c r="E233" s="75" t="s">
        <v>1220</v>
      </c>
      <c r="F233" s="75" t="s">
        <v>1286</v>
      </c>
      <c r="G233" s="75" t="s">
        <v>124</v>
      </c>
      <c r="H233" s="84">
        <v>1</v>
      </c>
      <c r="I233" s="75" t="s">
        <v>1287</v>
      </c>
      <c r="J233" s="75" t="s">
        <v>165</v>
      </c>
      <c r="K233" s="75" t="s">
        <v>210</v>
      </c>
      <c r="L233" s="75" t="s">
        <v>128</v>
      </c>
      <c r="M233" s="75" t="s">
        <v>127</v>
      </c>
      <c r="N233" s="75" t="s">
        <v>211</v>
      </c>
      <c r="O233" s="84">
        <v>2013</v>
      </c>
      <c r="P233" s="84" t="s">
        <v>73</v>
      </c>
      <c r="Q233" s="85">
        <v>5.5</v>
      </c>
      <c r="R233" s="85">
        <v>5.5</v>
      </c>
      <c r="S233" s="85">
        <v>0.9</v>
      </c>
      <c r="T233" s="85">
        <v>0.9</v>
      </c>
      <c r="U233" s="85">
        <v>0.5</v>
      </c>
      <c r="V233" s="85"/>
      <c r="W233" s="85"/>
      <c r="X233" s="85"/>
      <c r="Y233" s="85">
        <v>0</v>
      </c>
      <c r="Z233" s="75" t="s">
        <v>131</v>
      </c>
      <c r="AB233" s="75" t="s">
        <v>1220</v>
      </c>
      <c r="AD233" s="75" t="s">
        <v>133</v>
      </c>
      <c r="AE233" s="75" t="s">
        <v>133</v>
      </c>
      <c r="AF233" s="86">
        <v>0.8875739644970414</v>
      </c>
      <c r="AG233" s="86">
        <v>0.87273742821734657</v>
      </c>
      <c r="AH233" s="86">
        <v>0.47628106757113425</v>
      </c>
      <c r="AI233" s="86">
        <v>0</v>
      </c>
      <c r="AJ233" s="86">
        <v>0</v>
      </c>
      <c r="AK233" s="86">
        <v>0</v>
      </c>
      <c r="AL233" s="86">
        <v>0</v>
      </c>
      <c r="AM233" s="86">
        <v>1.3490184957884808</v>
      </c>
      <c r="AN233" s="86">
        <v>1.3490184957884808</v>
      </c>
    </row>
    <row r="234" spans="2:40" ht="14.45" customHeight="1" x14ac:dyDescent="0.45">
      <c r="B234" s="75" t="s">
        <v>15</v>
      </c>
      <c r="C234" s="75" t="s">
        <v>45</v>
      </c>
      <c r="D234" s="75" t="s">
        <v>45</v>
      </c>
      <c r="E234" s="75" t="s">
        <v>1220</v>
      </c>
      <c r="F234" s="75" t="s">
        <v>1265</v>
      </c>
      <c r="G234" s="75" t="s">
        <v>141</v>
      </c>
      <c r="H234" s="84" t="s">
        <v>130</v>
      </c>
      <c r="I234" s="75" t="s">
        <v>1266</v>
      </c>
      <c r="J234" s="75" t="s">
        <v>209</v>
      </c>
      <c r="K234" s="75" t="s">
        <v>152</v>
      </c>
      <c r="L234" s="75" t="s">
        <v>128</v>
      </c>
      <c r="M234" s="75" t="s">
        <v>152</v>
      </c>
      <c r="N234" s="75" t="s">
        <v>211</v>
      </c>
      <c r="O234" s="84" t="s">
        <v>213</v>
      </c>
      <c r="P234" s="84" t="s">
        <v>213</v>
      </c>
      <c r="Q234" s="85">
        <v>265</v>
      </c>
      <c r="R234" s="85">
        <v>137.566</v>
      </c>
      <c r="S234" s="85">
        <v>0</v>
      </c>
      <c r="T234" s="85">
        <v>27.1</v>
      </c>
      <c r="U234" s="85">
        <v>49.4</v>
      </c>
      <c r="V234" s="85">
        <v>45.7</v>
      </c>
      <c r="W234" s="85">
        <v>14.2</v>
      </c>
      <c r="X234" s="85">
        <v>1.2</v>
      </c>
      <c r="Y234" s="85">
        <v>0</v>
      </c>
      <c r="Z234" s="75" t="s">
        <v>131</v>
      </c>
      <c r="AB234" s="75" t="s">
        <v>1267</v>
      </c>
      <c r="AC234" s="75" t="s">
        <v>1268</v>
      </c>
      <c r="AD234" s="75" t="s">
        <v>133</v>
      </c>
      <c r="AE234" s="75" t="s">
        <v>133</v>
      </c>
      <c r="AF234" s="86">
        <v>0</v>
      </c>
      <c r="AG234" s="86">
        <v>26.279093671877881</v>
      </c>
      <c r="AH234" s="86">
        <v>47.056569476028066</v>
      </c>
      <c r="AI234" s="86">
        <v>42.720401939157682</v>
      </c>
      <c r="AJ234" s="86">
        <v>13.001148904430142</v>
      </c>
      <c r="AK234" s="86">
        <v>1.0750378080342446</v>
      </c>
      <c r="AL234" s="86">
        <v>0</v>
      </c>
      <c r="AM234" s="86">
        <v>130.13225179952801</v>
      </c>
      <c r="AN234" s="86">
        <v>130.13225179952801</v>
      </c>
    </row>
    <row r="235" spans="2:40" ht="14.45" customHeight="1" x14ac:dyDescent="0.45">
      <c r="B235" s="75" t="s">
        <v>15</v>
      </c>
      <c r="C235" s="75" t="s">
        <v>45</v>
      </c>
      <c r="D235" s="75" t="s">
        <v>45</v>
      </c>
      <c r="E235" s="75" t="s">
        <v>1220</v>
      </c>
      <c r="F235" s="75" t="s">
        <v>1306</v>
      </c>
      <c r="G235" s="75" t="s">
        <v>124</v>
      </c>
      <c r="H235" s="84">
        <v>1</v>
      </c>
      <c r="J235" s="75" t="s">
        <v>209</v>
      </c>
      <c r="K235" s="75" t="s">
        <v>130</v>
      </c>
      <c r="L235" s="75" t="s">
        <v>128</v>
      </c>
      <c r="M235" s="75" t="s">
        <v>127</v>
      </c>
      <c r="N235" s="75" t="s">
        <v>211</v>
      </c>
      <c r="O235" s="84">
        <v>2016</v>
      </c>
      <c r="P235" s="84" t="s">
        <v>130</v>
      </c>
      <c r="Q235" s="85">
        <v>414.8</v>
      </c>
      <c r="R235" s="85">
        <v>414.8</v>
      </c>
      <c r="S235" s="85"/>
      <c r="T235" s="85">
        <v>67</v>
      </c>
      <c r="U235" s="85">
        <v>71.7</v>
      </c>
      <c r="V235" s="85">
        <v>81.099999999999994</v>
      </c>
      <c r="W235" s="85">
        <v>95</v>
      </c>
      <c r="X235" s="85">
        <v>100</v>
      </c>
      <c r="Y235" s="85">
        <v>0</v>
      </c>
      <c r="Z235" s="75" t="s">
        <v>131</v>
      </c>
      <c r="AD235" s="75" t="s">
        <v>133</v>
      </c>
      <c r="AE235" s="75" t="s">
        <v>133</v>
      </c>
      <c r="AF235" s="86">
        <v>0</v>
      </c>
      <c r="AG235" s="86">
        <v>64.970452989513575</v>
      </c>
      <c r="AH235" s="86">
        <v>68.298705089700661</v>
      </c>
      <c r="AI235" s="86">
        <v>75.812354425945031</v>
      </c>
      <c r="AJ235" s="86">
        <v>86.979517318370668</v>
      </c>
      <c r="AK235" s="86">
        <v>89.586484002853723</v>
      </c>
      <c r="AL235" s="86">
        <v>0</v>
      </c>
      <c r="AM235" s="86">
        <v>385.6475138263836</v>
      </c>
      <c r="AN235" s="86">
        <v>385.6475138263836</v>
      </c>
    </row>
    <row r="236" spans="2:40" ht="14.45" customHeight="1" x14ac:dyDescent="0.45">
      <c r="B236" s="75" t="s">
        <v>16</v>
      </c>
      <c r="C236" s="75" t="s">
        <v>21</v>
      </c>
      <c r="D236" s="75" t="s">
        <v>21</v>
      </c>
      <c r="E236" s="75" t="s">
        <v>246</v>
      </c>
      <c r="F236" s="75" t="s">
        <v>246</v>
      </c>
      <c r="G236" s="75" t="s">
        <v>141</v>
      </c>
      <c r="H236" s="84" t="s">
        <v>207</v>
      </c>
      <c r="I236" s="75" t="s">
        <v>247</v>
      </c>
      <c r="J236" s="75" t="s">
        <v>172</v>
      </c>
      <c r="K236" s="75" t="s">
        <v>210</v>
      </c>
      <c r="L236" s="75" t="s">
        <v>128</v>
      </c>
      <c r="M236" s="75" t="s">
        <v>210</v>
      </c>
      <c r="N236" s="75" t="s">
        <v>211</v>
      </c>
      <c r="O236" s="84">
        <v>2011</v>
      </c>
      <c r="P236" s="84">
        <v>2019</v>
      </c>
      <c r="Q236" s="85">
        <v>150</v>
      </c>
      <c r="R236" s="85" t="s">
        <v>214</v>
      </c>
      <c r="S236" s="85">
        <v>37.5</v>
      </c>
      <c r="T236" s="85">
        <v>28.119999999999997</v>
      </c>
      <c r="U236" s="85"/>
      <c r="V236" s="85"/>
      <c r="W236" s="85"/>
      <c r="X236" s="85"/>
      <c r="Y236" s="85">
        <v>0</v>
      </c>
      <c r="Z236" s="75" t="s">
        <v>131</v>
      </c>
      <c r="AA236" s="75" t="s">
        <v>214</v>
      </c>
      <c r="AB236" s="75" t="s">
        <v>248</v>
      </c>
      <c r="AC236" s="75" t="s">
        <v>249</v>
      </c>
      <c r="AF236" s="86">
        <v>36.982248520710058</v>
      </c>
      <c r="AG236" s="86">
        <v>27.268196090524203</v>
      </c>
      <c r="AH236" s="86">
        <v>0</v>
      </c>
      <c r="AI236" s="86">
        <v>0</v>
      </c>
      <c r="AJ236" s="86">
        <v>0</v>
      </c>
      <c r="AK236" s="86">
        <v>0</v>
      </c>
      <c r="AL236" s="86">
        <v>0</v>
      </c>
      <c r="AM236" s="86">
        <v>27.268196090524203</v>
      </c>
      <c r="AN236" s="86">
        <v>27.268196090524203</v>
      </c>
    </row>
    <row r="237" spans="2:40" ht="14.45" customHeight="1" x14ac:dyDescent="0.45">
      <c r="B237" s="75" t="s">
        <v>16</v>
      </c>
      <c r="C237" s="75" t="s">
        <v>21</v>
      </c>
      <c r="D237" s="75" t="s">
        <v>21</v>
      </c>
      <c r="E237" s="75" t="s">
        <v>273</v>
      </c>
      <c r="F237" s="75" t="s">
        <v>274</v>
      </c>
      <c r="G237" s="75" t="s">
        <v>141</v>
      </c>
      <c r="H237" s="84">
        <v>6</v>
      </c>
      <c r="I237" s="75" t="s">
        <v>275</v>
      </c>
      <c r="J237" s="75" t="s">
        <v>25</v>
      </c>
      <c r="K237" s="75" t="s">
        <v>210</v>
      </c>
      <c r="L237" s="75" t="s">
        <v>128</v>
      </c>
      <c r="M237" s="75" t="s">
        <v>210</v>
      </c>
      <c r="N237" s="75" t="s">
        <v>211</v>
      </c>
      <c r="O237" s="84">
        <v>2015</v>
      </c>
      <c r="P237" s="84">
        <v>2016</v>
      </c>
      <c r="Q237" s="85">
        <v>70.039999999999992</v>
      </c>
      <c r="R237" s="85" t="s">
        <v>214</v>
      </c>
      <c r="S237" s="85">
        <v>13.25</v>
      </c>
      <c r="T237" s="85">
        <v>45.49</v>
      </c>
      <c r="U237" s="85">
        <v>8.2100000000000009</v>
      </c>
      <c r="V237" s="85"/>
      <c r="W237" s="85"/>
      <c r="X237" s="85"/>
      <c r="Y237" s="85">
        <v>0</v>
      </c>
      <c r="Z237" s="75" t="s">
        <v>276</v>
      </c>
      <c r="AA237" s="75" t="s">
        <v>68</v>
      </c>
      <c r="AB237" s="75" t="s">
        <v>277</v>
      </c>
      <c r="AC237" s="75" t="s">
        <v>278</v>
      </c>
      <c r="AF237" s="86">
        <v>13.731423715464175</v>
      </c>
      <c r="AG237" s="86">
        <v>47.14282753331814</v>
      </c>
      <c r="AH237" s="86">
        <v>8.5083010342611995</v>
      </c>
      <c r="AI237" s="86">
        <v>0</v>
      </c>
      <c r="AJ237" s="86">
        <v>0</v>
      </c>
      <c r="AK237" s="86">
        <v>0</v>
      </c>
      <c r="AL237" s="86">
        <v>0</v>
      </c>
      <c r="AM237" s="86">
        <v>55.651128567579342</v>
      </c>
      <c r="AN237" s="86">
        <v>55.651128567579342</v>
      </c>
    </row>
    <row r="238" spans="2:40" ht="14.45" customHeight="1" x14ac:dyDescent="0.45">
      <c r="B238" s="75" t="s">
        <v>16</v>
      </c>
      <c r="C238" s="75" t="s">
        <v>21</v>
      </c>
      <c r="D238" s="75" t="s">
        <v>21</v>
      </c>
      <c r="E238" s="75" t="s">
        <v>273</v>
      </c>
      <c r="F238" s="75" t="s">
        <v>279</v>
      </c>
      <c r="G238" s="75" t="s">
        <v>141</v>
      </c>
      <c r="H238" s="84">
        <v>10</v>
      </c>
      <c r="I238" s="75" t="s">
        <v>280</v>
      </c>
      <c r="J238" s="75" t="s">
        <v>25</v>
      </c>
      <c r="K238" s="75" t="s">
        <v>210</v>
      </c>
      <c r="L238" s="75" t="s">
        <v>128</v>
      </c>
      <c r="M238" s="75" t="s">
        <v>210</v>
      </c>
      <c r="N238" s="75" t="s">
        <v>129</v>
      </c>
      <c r="O238" s="84">
        <v>2018</v>
      </c>
      <c r="P238" s="84">
        <v>2023</v>
      </c>
      <c r="Q238" s="85">
        <v>190.60999999999999</v>
      </c>
      <c r="R238" s="85" t="s">
        <v>214</v>
      </c>
      <c r="S238" s="85"/>
      <c r="T238" s="85"/>
      <c r="U238" s="85">
        <v>11.04</v>
      </c>
      <c r="V238" s="85">
        <v>70.08</v>
      </c>
      <c r="W238" s="85">
        <v>80.08</v>
      </c>
      <c r="X238" s="85">
        <v>29.41</v>
      </c>
      <c r="Y238" s="85">
        <v>0</v>
      </c>
      <c r="Z238" s="75" t="s">
        <v>276</v>
      </c>
      <c r="AA238" s="75" t="s">
        <v>68</v>
      </c>
      <c r="AB238" s="75" t="s">
        <v>277</v>
      </c>
      <c r="AF238" s="86">
        <v>0</v>
      </c>
      <c r="AG238" s="86">
        <v>0</v>
      </c>
      <c r="AH238" s="86">
        <v>11.441125873111282</v>
      </c>
      <c r="AI238" s="86">
        <v>72.62627728148901</v>
      </c>
      <c r="AJ238" s="86">
        <v>82.989615934669516</v>
      </c>
      <c r="AK238" s="86">
        <v>30.478578979003878</v>
      </c>
      <c r="AL238" s="86">
        <v>0</v>
      </c>
      <c r="AM238" s="86">
        <v>197.53559806827371</v>
      </c>
      <c r="AN238" s="86">
        <v>197.53559806827371</v>
      </c>
    </row>
    <row r="239" spans="2:40" ht="14.45" customHeight="1" x14ac:dyDescent="0.45">
      <c r="B239" s="75" t="s">
        <v>16</v>
      </c>
      <c r="C239" s="75" t="s">
        <v>21</v>
      </c>
      <c r="D239" s="75" t="s">
        <v>21</v>
      </c>
      <c r="E239" s="75" t="s">
        <v>273</v>
      </c>
      <c r="F239" s="75" t="s">
        <v>333</v>
      </c>
      <c r="G239" s="75" t="s">
        <v>141</v>
      </c>
      <c r="H239" s="84" t="s">
        <v>207</v>
      </c>
      <c r="I239" s="75" t="s">
        <v>334</v>
      </c>
      <c r="J239" s="75" t="s">
        <v>335</v>
      </c>
      <c r="K239" s="75" t="s">
        <v>210</v>
      </c>
      <c r="L239" s="75" t="s">
        <v>128</v>
      </c>
      <c r="M239" s="75" t="s">
        <v>210</v>
      </c>
      <c r="N239" s="75" t="s">
        <v>211</v>
      </c>
      <c r="O239" s="84" t="s">
        <v>212</v>
      </c>
      <c r="P239" s="84">
        <v>2018</v>
      </c>
      <c r="Q239" s="85">
        <v>150</v>
      </c>
      <c r="R239" s="85" t="s">
        <v>214</v>
      </c>
      <c r="S239" s="85">
        <v>30</v>
      </c>
      <c r="T239" s="85">
        <v>30</v>
      </c>
      <c r="U239" s="85">
        <v>30</v>
      </c>
      <c r="V239" s="85">
        <v>15</v>
      </c>
      <c r="W239" s="85"/>
      <c r="X239" s="85"/>
      <c r="Y239" s="85">
        <v>0</v>
      </c>
      <c r="Z239" s="75" t="s">
        <v>131</v>
      </c>
      <c r="AA239" s="75" t="s">
        <v>214</v>
      </c>
      <c r="AB239" s="75" t="s">
        <v>333</v>
      </c>
      <c r="AC239" s="75" t="s">
        <v>336</v>
      </c>
      <c r="AF239" s="86">
        <v>29.585798816568044</v>
      </c>
      <c r="AG239" s="86">
        <v>29.091247607244885</v>
      </c>
      <c r="AH239" s="86">
        <v>28.576864054268054</v>
      </c>
      <c r="AI239" s="86">
        <v>14.022013765587861</v>
      </c>
      <c r="AJ239" s="86">
        <v>0</v>
      </c>
      <c r="AK239" s="86">
        <v>0</v>
      </c>
      <c r="AL239" s="86">
        <v>0</v>
      </c>
      <c r="AM239" s="86">
        <v>71.690125427100796</v>
      </c>
      <c r="AN239" s="86">
        <v>71.690125427100796</v>
      </c>
    </row>
    <row r="240" spans="2:40" ht="14.45" customHeight="1" x14ac:dyDescent="0.45">
      <c r="B240" s="75" t="s">
        <v>16</v>
      </c>
      <c r="C240" s="75" t="s">
        <v>21</v>
      </c>
      <c r="D240" s="75" t="s">
        <v>21</v>
      </c>
      <c r="E240" s="75" t="s">
        <v>273</v>
      </c>
      <c r="F240" s="75" t="s">
        <v>361</v>
      </c>
      <c r="G240" s="75" t="s">
        <v>141</v>
      </c>
      <c r="H240" s="84" t="s">
        <v>207</v>
      </c>
      <c r="I240" s="75" t="s">
        <v>362</v>
      </c>
      <c r="J240" s="75" t="s">
        <v>165</v>
      </c>
      <c r="K240" s="75" t="s">
        <v>210</v>
      </c>
      <c r="L240" s="75" t="s">
        <v>133</v>
      </c>
      <c r="M240" s="75" t="s">
        <v>210</v>
      </c>
      <c r="N240" s="75" t="s">
        <v>211</v>
      </c>
      <c r="O240" s="84">
        <v>2014</v>
      </c>
      <c r="P240" s="84" t="s">
        <v>76</v>
      </c>
      <c r="Q240" s="85">
        <v>1284.5</v>
      </c>
      <c r="R240" s="85" t="s">
        <v>214</v>
      </c>
      <c r="S240" s="85">
        <v>216</v>
      </c>
      <c r="T240" s="85">
        <v>205.4</v>
      </c>
      <c r="U240" s="85">
        <v>152</v>
      </c>
      <c r="V240" s="85">
        <v>121.5</v>
      </c>
      <c r="W240" s="85">
        <v>184.1</v>
      </c>
      <c r="X240" s="85">
        <v>236.5</v>
      </c>
      <c r="Y240" s="85">
        <v>0</v>
      </c>
      <c r="Z240" s="75" t="s">
        <v>276</v>
      </c>
      <c r="AA240" s="75" t="s">
        <v>70</v>
      </c>
      <c r="AB240" s="75" t="s">
        <v>363</v>
      </c>
      <c r="AC240" s="75" t="s">
        <v>364</v>
      </c>
      <c r="AD240" s="75" t="s">
        <v>133</v>
      </c>
      <c r="AF240" s="86">
        <v>216</v>
      </c>
      <c r="AG240" s="86">
        <v>205.4</v>
      </c>
      <c r="AH240" s="86">
        <v>152</v>
      </c>
      <c r="AI240" s="86">
        <v>121.5</v>
      </c>
      <c r="AJ240" s="86">
        <v>184.1</v>
      </c>
      <c r="AK240" s="86">
        <v>236.5</v>
      </c>
      <c r="AL240" s="86">
        <v>0</v>
      </c>
      <c r="AM240" s="86">
        <v>899.5</v>
      </c>
      <c r="AN240" s="86">
        <v>899.5</v>
      </c>
    </row>
    <row r="241" spans="2:40" ht="14.45" customHeight="1" x14ac:dyDescent="0.45">
      <c r="B241" s="75" t="s">
        <v>16</v>
      </c>
      <c r="C241" s="75" t="s">
        <v>21</v>
      </c>
      <c r="D241" s="75" t="s">
        <v>21</v>
      </c>
      <c r="E241" s="75" t="s">
        <v>375</v>
      </c>
      <c r="F241" s="75" t="s">
        <v>376</v>
      </c>
      <c r="G241" s="75" t="s">
        <v>141</v>
      </c>
      <c r="H241" s="84" t="s">
        <v>207</v>
      </c>
      <c r="I241" s="75" t="s">
        <v>377</v>
      </c>
      <c r="J241" s="75" t="s">
        <v>25</v>
      </c>
      <c r="K241" s="75" t="s">
        <v>210</v>
      </c>
      <c r="L241" s="75" t="s">
        <v>133</v>
      </c>
      <c r="M241" s="75" t="s">
        <v>210</v>
      </c>
      <c r="N241" s="75" t="s">
        <v>211</v>
      </c>
      <c r="O241" s="84">
        <v>2014</v>
      </c>
      <c r="P241" s="84">
        <v>2019</v>
      </c>
      <c r="Q241" s="85">
        <v>3263.3</v>
      </c>
      <c r="R241" s="85" t="s">
        <v>214</v>
      </c>
      <c r="S241" s="85">
        <v>732.3</v>
      </c>
      <c r="T241" s="85">
        <v>669.4</v>
      </c>
      <c r="U241" s="85">
        <v>627.5</v>
      </c>
      <c r="V241" s="85">
        <v>752.5</v>
      </c>
      <c r="W241" s="85"/>
      <c r="X241" s="85"/>
      <c r="Y241" s="85">
        <v>0</v>
      </c>
      <c r="Z241" s="75" t="s">
        <v>276</v>
      </c>
      <c r="AA241" s="75" t="s">
        <v>378</v>
      </c>
      <c r="AB241" s="75" t="s">
        <v>379</v>
      </c>
      <c r="AC241" s="75" t="s">
        <v>380</v>
      </c>
      <c r="AD241" s="75" t="s">
        <v>133</v>
      </c>
      <c r="AF241" s="86">
        <v>772.81889464630569</v>
      </c>
      <c r="AG241" s="86">
        <v>706.43857445887897</v>
      </c>
      <c r="AH241" s="86">
        <v>662.22020536741343</v>
      </c>
      <c r="AI241" s="86">
        <v>794.13658093861136</v>
      </c>
      <c r="AJ241" s="86">
        <v>0</v>
      </c>
      <c r="AK241" s="86">
        <v>0</v>
      </c>
      <c r="AL241" s="86">
        <v>0</v>
      </c>
      <c r="AM241" s="86">
        <v>2162.7953607649038</v>
      </c>
      <c r="AN241" s="86">
        <v>2162.7953607649038</v>
      </c>
    </row>
    <row r="242" spans="2:40" ht="14.45" customHeight="1" x14ac:dyDescent="0.45">
      <c r="B242" s="75" t="s">
        <v>16</v>
      </c>
      <c r="C242" s="75" t="s">
        <v>21</v>
      </c>
      <c r="D242" s="75" t="s">
        <v>21</v>
      </c>
      <c r="E242" s="75" t="s">
        <v>502</v>
      </c>
      <c r="F242" s="75" t="s">
        <v>503</v>
      </c>
      <c r="G242" s="75" t="s">
        <v>141</v>
      </c>
      <c r="H242" s="84" t="s">
        <v>207</v>
      </c>
      <c r="I242" s="75" t="s">
        <v>504</v>
      </c>
      <c r="J242" s="75" t="s">
        <v>136</v>
      </c>
      <c r="K242" s="75" t="s">
        <v>210</v>
      </c>
      <c r="L242" s="75" t="s">
        <v>128</v>
      </c>
      <c r="M242" s="75" t="s">
        <v>210</v>
      </c>
      <c r="N242" s="75" t="s">
        <v>211</v>
      </c>
      <c r="O242" s="84">
        <v>2015</v>
      </c>
      <c r="P242" s="84">
        <v>2022</v>
      </c>
      <c r="Q242" s="85">
        <v>114.80000000000001</v>
      </c>
      <c r="R242" s="85" t="s">
        <v>214</v>
      </c>
      <c r="S242" s="85">
        <v>63.7</v>
      </c>
      <c r="T242" s="85">
        <v>22.4</v>
      </c>
      <c r="U242" s="85">
        <v>5.4</v>
      </c>
      <c r="V242" s="85">
        <v>2.4</v>
      </c>
      <c r="W242" s="85">
        <v>0</v>
      </c>
      <c r="X242" s="85">
        <v>7.9</v>
      </c>
      <c r="Y242" s="85">
        <v>0</v>
      </c>
      <c r="Z242" s="75" t="s">
        <v>276</v>
      </c>
      <c r="AA242" s="75" t="s">
        <v>68</v>
      </c>
      <c r="AB242" s="75" t="s">
        <v>503</v>
      </c>
      <c r="AC242" s="75" t="s">
        <v>505</v>
      </c>
      <c r="AF242" s="86">
        <v>66.014467220759855</v>
      </c>
      <c r="AG242" s="86">
        <v>23.213878583124341</v>
      </c>
      <c r="AH242" s="86">
        <v>5.5962028727174751</v>
      </c>
      <c r="AI242" s="86">
        <v>2.4872012767633223</v>
      </c>
      <c r="AJ242" s="86">
        <v>0</v>
      </c>
      <c r="AK242" s="86">
        <v>8.1870375360126033</v>
      </c>
      <c r="AL242" s="86">
        <v>0</v>
      </c>
      <c r="AM242" s="86">
        <v>39.484320268617743</v>
      </c>
      <c r="AN242" s="86">
        <v>39.484320268617743</v>
      </c>
    </row>
    <row r="243" spans="2:40" ht="14.45" customHeight="1" x14ac:dyDescent="0.45">
      <c r="B243" s="75" t="s">
        <v>16</v>
      </c>
      <c r="C243" s="75" t="s">
        <v>21</v>
      </c>
      <c r="D243" s="75" t="s">
        <v>21</v>
      </c>
      <c r="E243" s="75" t="s">
        <v>546</v>
      </c>
      <c r="F243" s="75" t="s">
        <v>547</v>
      </c>
      <c r="G243" s="75" t="s">
        <v>141</v>
      </c>
      <c r="H243" s="84">
        <v>60</v>
      </c>
      <c r="I243" s="75" t="s">
        <v>548</v>
      </c>
      <c r="J243" s="75" t="s">
        <v>193</v>
      </c>
      <c r="K243" s="75" t="s">
        <v>210</v>
      </c>
      <c r="L243" s="75" t="s">
        <v>128</v>
      </c>
      <c r="M243" s="75" t="s">
        <v>210</v>
      </c>
      <c r="N243" s="75" t="s">
        <v>211</v>
      </c>
      <c r="O243" s="84">
        <v>2015</v>
      </c>
      <c r="P243" s="84">
        <v>2025</v>
      </c>
      <c r="Q243" s="85">
        <v>1000</v>
      </c>
      <c r="R243" s="85" t="s">
        <v>214</v>
      </c>
      <c r="S243" s="85">
        <v>100</v>
      </c>
      <c r="T243" s="85">
        <v>100</v>
      </c>
      <c r="U243" s="85">
        <v>100</v>
      </c>
      <c r="V243" s="85">
        <v>100</v>
      </c>
      <c r="W243" s="85">
        <v>100</v>
      </c>
      <c r="X243" s="85">
        <v>100</v>
      </c>
      <c r="Y243" s="85">
        <v>400</v>
      </c>
      <c r="Z243" s="75" t="s">
        <v>131</v>
      </c>
      <c r="AB243" s="75" t="s">
        <v>549</v>
      </c>
      <c r="AC243" s="75" t="s">
        <v>550</v>
      </c>
      <c r="AD243" s="75" t="s">
        <v>133</v>
      </c>
      <c r="AE243" s="75" t="s">
        <v>133</v>
      </c>
      <c r="AF243" s="86">
        <v>98.619329388560146</v>
      </c>
      <c r="AG243" s="86">
        <v>96.970825357482951</v>
      </c>
      <c r="AH243" s="86">
        <v>95.256213514226857</v>
      </c>
      <c r="AI243" s="86">
        <v>93.480091770585744</v>
      </c>
      <c r="AJ243" s="86">
        <v>91.557386650916499</v>
      </c>
      <c r="AK243" s="86">
        <v>89.586484002853723</v>
      </c>
      <c r="AL243" s="86">
        <v>351.31954510923026</v>
      </c>
      <c r="AM243" s="86">
        <v>466.85100129606576</v>
      </c>
      <c r="AN243" s="86">
        <v>818.17054640529602</v>
      </c>
    </row>
    <row r="244" spans="2:40" ht="14.45" customHeight="1" x14ac:dyDescent="0.45">
      <c r="B244" s="75" t="s">
        <v>16</v>
      </c>
      <c r="C244" s="75" t="s">
        <v>21</v>
      </c>
      <c r="D244" s="75" t="s">
        <v>21</v>
      </c>
      <c r="E244" s="75" t="s">
        <v>546</v>
      </c>
      <c r="F244" s="75" t="s">
        <v>683</v>
      </c>
      <c r="G244" s="75" t="s">
        <v>141</v>
      </c>
      <c r="H244" s="84" t="s">
        <v>207</v>
      </c>
      <c r="I244" s="75" t="s">
        <v>684</v>
      </c>
      <c r="J244" s="75" t="s">
        <v>136</v>
      </c>
      <c r="K244" s="75" t="s">
        <v>210</v>
      </c>
      <c r="L244" s="75" t="s">
        <v>128</v>
      </c>
      <c r="M244" s="75" t="s">
        <v>210</v>
      </c>
      <c r="N244" s="75" t="s">
        <v>211</v>
      </c>
      <c r="O244" s="84">
        <v>2011</v>
      </c>
      <c r="P244" s="84" t="s">
        <v>228</v>
      </c>
      <c r="Q244" s="85">
        <v>80</v>
      </c>
      <c r="R244" s="85" t="s">
        <v>214</v>
      </c>
      <c r="S244" s="85">
        <v>17.777777777777779</v>
      </c>
      <c r="T244" s="85"/>
      <c r="U244" s="85"/>
      <c r="V244" s="85"/>
      <c r="W244" s="85"/>
      <c r="X244" s="85"/>
      <c r="Y244" s="85">
        <v>0</v>
      </c>
      <c r="Z244" s="75" t="s">
        <v>131</v>
      </c>
      <c r="AB244" s="75" t="s">
        <v>685</v>
      </c>
      <c r="AC244" s="75" t="s">
        <v>686</v>
      </c>
      <c r="AF244" s="86">
        <v>17.532325224632917</v>
      </c>
      <c r="AG244" s="86">
        <v>0</v>
      </c>
      <c r="AH244" s="86">
        <v>0</v>
      </c>
      <c r="AI244" s="86">
        <v>0</v>
      </c>
      <c r="AJ244" s="86">
        <v>0</v>
      </c>
      <c r="AK244" s="86">
        <v>0</v>
      </c>
      <c r="AL244" s="86">
        <v>0</v>
      </c>
      <c r="AM244" s="86">
        <v>0</v>
      </c>
      <c r="AN244" s="86">
        <v>0</v>
      </c>
    </row>
    <row r="245" spans="2:40" ht="14.45" customHeight="1" x14ac:dyDescent="0.45">
      <c r="B245" s="75" t="s">
        <v>16</v>
      </c>
      <c r="C245" s="75" t="s">
        <v>21</v>
      </c>
      <c r="D245" s="75" t="s">
        <v>578</v>
      </c>
      <c r="E245" s="75" t="s">
        <v>578</v>
      </c>
      <c r="F245" s="75" t="s">
        <v>579</v>
      </c>
      <c r="G245" s="75" t="s">
        <v>141</v>
      </c>
      <c r="H245" s="84" t="s">
        <v>207</v>
      </c>
      <c r="I245" s="75" t="s">
        <v>580</v>
      </c>
      <c r="J245" s="75" t="s">
        <v>209</v>
      </c>
      <c r="K245" s="75" t="s">
        <v>210</v>
      </c>
      <c r="L245" s="75" t="s">
        <v>133</v>
      </c>
      <c r="M245" s="75" t="s">
        <v>210</v>
      </c>
      <c r="N245" s="75" t="s">
        <v>211</v>
      </c>
      <c r="O245" s="84">
        <v>2011</v>
      </c>
      <c r="P245" s="84">
        <v>2020</v>
      </c>
      <c r="Q245" s="85">
        <v>903</v>
      </c>
      <c r="R245" s="85"/>
      <c r="S245" s="85">
        <v>92</v>
      </c>
      <c r="T245" s="85">
        <v>124</v>
      </c>
      <c r="U245" s="85">
        <v>134</v>
      </c>
      <c r="V245" s="85">
        <v>141</v>
      </c>
      <c r="W245" s="85">
        <v>151</v>
      </c>
      <c r="X245" s="85">
        <v>149</v>
      </c>
      <c r="Y245" s="85">
        <v>0</v>
      </c>
      <c r="Z245" s="75" t="s">
        <v>276</v>
      </c>
      <c r="AA245" s="75" t="s">
        <v>581</v>
      </c>
      <c r="AB245" s="75" t="s">
        <v>582</v>
      </c>
      <c r="AC245" s="75" t="s">
        <v>214</v>
      </c>
      <c r="AF245" s="86">
        <v>103.95832627094704</v>
      </c>
      <c r="AG245" s="86">
        <v>140.11774410431994</v>
      </c>
      <c r="AH245" s="86">
        <v>151.41756217724895</v>
      </c>
      <c r="AI245" s="86">
        <v>159.32743482829926</v>
      </c>
      <c r="AJ245" s="86">
        <v>170.6272529012283</v>
      </c>
      <c r="AK245" s="86">
        <v>168.36728928664249</v>
      </c>
      <c r="AL245" s="86">
        <v>0</v>
      </c>
      <c r="AM245" s="86">
        <v>789.85728329773895</v>
      </c>
      <c r="AN245" s="86">
        <v>789.85728329773895</v>
      </c>
    </row>
    <row r="246" spans="2:40" ht="14.45" customHeight="1" x14ac:dyDescent="0.45">
      <c r="B246" s="75" t="s">
        <v>16</v>
      </c>
      <c r="C246" s="75" t="s">
        <v>23</v>
      </c>
      <c r="D246" s="75" t="s">
        <v>23</v>
      </c>
      <c r="E246" s="75" t="s">
        <v>400</v>
      </c>
      <c r="F246" s="75" t="s">
        <v>401</v>
      </c>
      <c r="G246" s="75" t="s">
        <v>124</v>
      </c>
      <c r="H246" s="84">
        <v>1</v>
      </c>
      <c r="I246" s="75" t="s">
        <v>402</v>
      </c>
      <c r="J246" s="75" t="s">
        <v>227</v>
      </c>
      <c r="K246" s="75" t="s">
        <v>127</v>
      </c>
      <c r="L246" s="75" t="s">
        <v>128</v>
      </c>
      <c r="M246" s="75" t="s">
        <v>127</v>
      </c>
      <c r="N246" s="75" t="s">
        <v>129</v>
      </c>
      <c r="O246" s="84">
        <v>2017</v>
      </c>
      <c r="P246" s="84">
        <v>2033</v>
      </c>
      <c r="Q246" s="85">
        <v>55700</v>
      </c>
      <c r="R246" s="85">
        <v>55700</v>
      </c>
      <c r="S246" s="85">
        <v>473.6</v>
      </c>
      <c r="T246" s="85">
        <v>778</v>
      </c>
      <c r="U246" s="85">
        <v>1674</v>
      </c>
      <c r="V246" s="85">
        <v>2856</v>
      </c>
      <c r="W246" s="85">
        <v>4769</v>
      </c>
      <c r="X246" s="85">
        <v>4757</v>
      </c>
      <c r="Y246" s="85">
        <v>40011.4</v>
      </c>
      <c r="Z246" s="75" t="s">
        <v>131</v>
      </c>
      <c r="AA246" s="75" t="s">
        <v>403</v>
      </c>
      <c r="AB246" s="75" t="s">
        <v>404</v>
      </c>
      <c r="AC246" s="75" t="s">
        <v>405</v>
      </c>
      <c r="AD246" s="75" t="s">
        <v>133</v>
      </c>
      <c r="AE246" s="75" t="s">
        <v>133</v>
      </c>
      <c r="AF246" s="86">
        <v>467.06114398422091</v>
      </c>
      <c r="AG246" s="86">
        <v>754.43302128121729</v>
      </c>
      <c r="AH246" s="86">
        <v>1594.5890142281576</v>
      </c>
      <c r="AI246" s="86">
        <v>2669.7914209679288</v>
      </c>
      <c r="AJ246" s="86">
        <v>4366.3717693822073</v>
      </c>
      <c r="AK246" s="86">
        <v>4261.6290440157509</v>
      </c>
      <c r="AL246" s="86">
        <v>40011.4</v>
      </c>
      <c r="AM246" s="86">
        <v>13646.81426987526</v>
      </c>
      <c r="AN246" s="86">
        <v>53658.214269875258</v>
      </c>
    </row>
    <row r="247" spans="2:40" ht="14.45" customHeight="1" x14ac:dyDescent="0.45">
      <c r="B247" s="75" t="s">
        <v>16</v>
      </c>
      <c r="C247" s="75" t="s">
        <v>24</v>
      </c>
      <c r="D247" s="75" t="s">
        <v>31</v>
      </c>
      <c r="E247" s="75" t="s">
        <v>261</v>
      </c>
      <c r="F247" s="75" t="s">
        <v>262</v>
      </c>
      <c r="G247" s="75" t="s">
        <v>141</v>
      </c>
      <c r="H247" s="84">
        <v>1</v>
      </c>
      <c r="I247" s="75" t="s">
        <v>263</v>
      </c>
      <c r="J247" s="75" t="s">
        <v>181</v>
      </c>
      <c r="K247" s="75" t="s">
        <v>127</v>
      </c>
      <c r="L247" s="75" t="s">
        <v>128</v>
      </c>
      <c r="M247" s="75" t="s">
        <v>152</v>
      </c>
      <c r="N247" s="75" t="s">
        <v>211</v>
      </c>
      <c r="O247" s="84">
        <v>2015</v>
      </c>
      <c r="P247" s="84">
        <v>2018</v>
      </c>
      <c r="Q247" s="85">
        <v>25.11</v>
      </c>
      <c r="R247" s="85">
        <v>25.11</v>
      </c>
      <c r="S247" s="85">
        <v>10.34</v>
      </c>
      <c r="T247" s="85">
        <v>14.77</v>
      </c>
      <c r="U247" s="85">
        <v>0</v>
      </c>
      <c r="V247" s="85"/>
      <c r="W247" s="85"/>
      <c r="X247" s="85"/>
      <c r="Y247" s="85">
        <v>0</v>
      </c>
      <c r="Z247" s="75" t="s">
        <v>131</v>
      </c>
      <c r="AB247" s="75" t="s">
        <v>153</v>
      </c>
      <c r="AE247" s="75" t="s">
        <v>133</v>
      </c>
      <c r="AF247" s="86">
        <v>10.197238658777119</v>
      </c>
      <c r="AG247" s="86">
        <v>14.322590905300231</v>
      </c>
      <c r="AH247" s="86">
        <v>0</v>
      </c>
      <c r="AI247" s="86">
        <v>0</v>
      </c>
      <c r="AJ247" s="86">
        <v>0</v>
      </c>
      <c r="AK247" s="86">
        <v>0</v>
      </c>
      <c r="AL247" s="86">
        <v>0</v>
      </c>
      <c r="AM247" s="86">
        <v>14.322590905300231</v>
      </c>
      <c r="AN247" s="86">
        <v>14.322590905300231</v>
      </c>
    </row>
    <row r="248" spans="2:40" ht="14.45" customHeight="1" x14ac:dyDescent="0.45">
      <c r="B248" s="75" t="s">
        <v>16</v>
      </c>
      <c r="C248" s="75" t="s">
        <v>24</v>
      </c>
      <c r="D248" s="75" t="s">
        <v>31</v>
      </c>
      <c r="E248" s="75" t="s">
        <v>261</v>
      </c>
      <c r="F248" s="75" t="s">
        <v>264</v>
      </c>
      <c r="G248" s="75" t="s">
        <v>141</v>
      </c>
      <c r="H248" s="84">
        <v>3</v>
      </c>
      <c r="I248" s="75" t="s">
        <v>263</v>
      </c>
      <c r="J248" s="75" t="s">
        <v>136</v>
      </c>
      <c r="K248" s="75" t="s">
        <v>127</v>
      </c>
      <c r="L248" s="75" t="s">
        <v>128</v>
      </c>
      <c r="M248" s="75" t="s">
        <v>152</v>
      </c>
      <c r="N248" s="75" t="s">
        <v>211</v>
      </c>
      <c r="O248" s="84">
        <v>2015</v>
      </c>
      <c r="P248" s="84">
        <v>2018</v>
      </c>
      <c r="Q248" s="85">
        <v>30.15</v>
      </c>
      <c r="R248" s="85">
        <v>30.15</v>
      </c>
      <c r="S248" s="85">
        <v>7.45</v>
      </c>
      <c r="T248" s="85">
        <v>10.68</v>
      </c>
      <c r="U248" s="85">
        <v>12.02</v>
      </c>
      <c r="V248" s="85">
        <v>0</v>
      </c>
      <c r="W248" s="85">
        <v>0</v>
      </c>
      <c r="X248" s="85">
        <v>0</v>
      </c>
      <c r="Y248" s="85">
        <v>0</v>
      </c>
      <c r="Z248" s="75" t="s">
        <v>131</v>
      </c>
      <c r="AB248" s="75" t="s">
        <v>153</v>
      </c>
      <c r="AE248" s="75" t="s">
        <v>133</v>
      </c>
      <c r="AF248" s="86">
        <v>7.3471400394477318</v>
      </c>
      <c r="AG248" s="86">
        <v>10.356484148179179</v>
      </c>
      <c r="AH248" s="86">
        <v>11.449796864410066</v>
      </c>
      <c r="AI248" s="86">
        <v>0</v>
      </c>
      <c r="AJ248" s="86">
        <v>0</v>
      </c>
      <c r="AK248" s="86">
        <v>0</v>
      </c>
      <c r="AL248" s="86">
        <v>0</v>
      </c>
      <c r="AM248" s="86">
        <v>21.806281012589245</v>
      </c>
      <c r="AN248" s="86">
        <v>21.806281012589245</v>
      </c>
    </row>
    <row r="249" spans="2:40" ht="14.45" customHeight="1" x14ac:dyDescent="0.45">
      <c r="B249" s="75" t="s">
        <v>16</v>
      </c>
      <c r="C249" s="75" t="s">
        <v>24</v>
      </c>
      <c r="D249" s="75" t="s">
        <v>31</v>
      </c>
      <c r="E249" s="75" t="s">
        <v>261</v>
      </c>
      <c r="F249" s="75" t="s">
        <v>265</v>
      </c>
      <c r="G249" s="75" t="s">
        <v>141</v>
      </c>
      <c r="H249" s="84">
        <v>3</v>
      </c>
      <c r="I249" s="75" t="s">
        <v>263</v>
      </c>
      <c r="J249" s="75" t="s">
        <v>126</v>
      </c>
      <c r="K249" s="75" t="s">
        <v>127</v>
      </c>
      <c r="L249" s="75" t="s">
        <v>128</v>
      </c>
      <c r="M249" s="75" t="s">
        <v>152</v>
      </c>
      <c r="N249" s="75" t="s">
        <v>211</v>
      </c>
      <c r="O249" s="84">
        <v>2015</v>
      </c>
      <c r="P249" s="84">
        <v>2018</v>
      </c>
      <c r="Q249" s="85">
        <v>32.799999999999997</v>
      </c>
      <c r="R249" s="85">
        <v>32.799999999999997</v>
      </c>
      <c r="S249" s="85">
        <v>7.5</v>
      </c>
      <c r="T249" s="85">
        <v>10.39</v>
      </c>
      <c r="U249" s="85">
        <v>14.9</v>
      </c>
      <c r="V249" s="85"/>
      <c r="W249" s="85"/>
      <c r="X249" s="85"/>
      <c r="Y249" s="85">
        <v>0</v>
      </c>
      <c r="Z249" s="75" t="s">
        <v>131</v>
      </c>
      <c r="AB249" s="75" t="s">
        <v>153</v>
      </c>
      <c r="AE249" s="75" t="s">
        <v>133</v>
      </c>
      <c r="AF249" s="86">
        <v>7.396449704142011</v>
      </c>
      <c r="AG249" s="86">
        <v>10.07526875464248</v>
      </c>
      <c r="AH249" s="86">
        <v>14.193175813619801</v>
      </c>
      <c r="AI249" s="86">
        <v>0</v>
      </c>
      <c r="AJ249" s="86">
        <v>0</v>
      </c>
      <c r="AK249" s="86">
        <v>0</v>
      </c>
      <c r="AL249" s="86">
        <v>0</v>
      </c>
      <c r="AM249" s="86">
        <v>24.268444568262282</v>
      </c>
      <c r="AN249" s="86">
        <v>24.268444568262282</v>
      </c>
    </row>
    <row r="250" spans="2:40" ht="14.45" customHeight="1" x14ac:dyDescent="0.45">
      <c r="B250" s="75" t="s">
        <v>16</v>
      </c>
      <c r="C250" s="75" t="s">
        <v>24</v>
      </c>
      <c r="D250" s="75" t="s">
        <v>31</v>
      </c>
      <c r="E250" s="75" t="s">
        <v>261</v>
      </c>
      <c r="F250" s="75" t="s">
        <v>266</v>
      </c>
      <c r="G250" s="75" t="s">
        <v>141</v>
      </c>
      <c r="H250" s="84">
        <v>11</v>
      </c>
      <c r="I250" s="75" t="s">
        <v>263</v>
      </c>
      <c r="J250" s="75" t="s">
        <v>193</v>
      </c>
      <c r="K250" s="75" t="s">
        <v>127</v>
      </c>
      <c r="L250" s="75" t="s">
        <v>128</v>
      </c>
      <c r="M250" s="75" t="s">
        <v>152</v>
      </c>
      <c r="N250" s="75" t="s">
        <v>211</v>
      </c>
      <c r="O250" s="84">
        <v>2015</v>
      </c>
      <c r="P250" s="84">
        <v>2018</v>
      </c>
      <c r="Q250" s="85">
        <v>79.7</v>
      </c>
      <c r="R250" s="85">
        <v>79.7</v>
      </c>
      <c r="S250" s="85">
        <v>35.9</v>
      </c>
      <c r="T250" s="85">
        <v>27.66</v>
      </c>
      <c r="U250" s="85">
        <v>16.170000000000002</v>
      </c>
      <c r="V250" s="85">
        <v>0</v>
      </c>
      <c r="W250" s="85">
        <v>0</v>
      </c>
      <c r="X250" s="85">
        <v>0</v>
      </c>
      <c r="Y250" s="85">
        <v>0</v>
      </c>
      <c r="Z250" s="75" t="s">
        <v>131</v>
      </c>
      <c r="AB250" s="75" t="s">
        <v>153</v>
      </c>
      <c r="AE250" s="75" t="s">
        <v>133</v>
      </c>
      <c r="AF250" s="86">
        <v>35.404339250493095</v>
      </c>
      <c r="AG250" s="86">
        <v>26.822130293879784</v>
      </c>
      <c r="AH250" s="86">
        <v>15.402929725250484</v>
      </c>
      <c r="AI250" s="86">
        <v>0</v>
      </c>
      <c r="AJ250" s="86">
        <v>0</v>
      </c>
      <c r="AK250" s="86">
        <v>0</v>
      </c>
      <c r="AL250" s="86">
        <v>0</v>
      </c>
      <c r="AM250" s="86">
        <v>42.225060019130268</v>
      </c>
      <c r="AN250" s="86">
        <v>42.225060019130268</v>
      </c>
    </row>
    <row r="251" spans="2:40" ht="14.45" customHeight="1" x14ac:dyDescent="0.45">
      <c r="B251" s="75" t="s">
        <v>16</v>
      </c>
      <c r="C251" s="75" t="s">
        <v>24</v>
      </c>
      <c r="D251" s="75" t="s">
        <v>31</v>
      </c>
      <c r="E251" s="75" t="s">
        <v>261</v>
      </c>
      <c r="F251" s="75" t="s">
        <v>267</v>
      </c>
      <c r="G251" s="75" t="s">
        <v>141</v>
      </c>
      <c r="H251" s="84">
        <v>5</v>
      </c>
      <c r="I251" s="75" t="s">
        <v>263</v>
      </c>
      <c r="J251" s="75" t="s">
        <v>165</v>
      </c>
      <c r="K251" s="75" t="s">
        <v>127</v>
      </c>
      <c r="L251" s="75" t="s">
        <v>128</v>
      </c>
      <c r="M251" s="75" t="s">
        <v>152</v>
      </c>
      <c r="N251" s="75" t="s">
        <v>211</v>
      </c>
      <c r="O251" s="84">
        <v>2015</v>
      </c>
      <c r="P251" s="84">
        <v>2018</v>
      </c>
      <c r="Q251" s="85">
        <v>70.72</v>
      </c>
      <c r="R251" s="85">
        <v>70.72</v>
      </c>
      <c r="S251" s="85">
        <v>14.24</v>
      </c>
      <c r="T251" s="85">
        <v>29.87</v>
      </c>
      <c r="U251" s="85">
        <v>26.6</v>
      </c>
      <c r="V251" s="85"/>
      <c r="W251" s="85"/>
      <c r="X251" s="85"/>
      <c r="Y251" s="85">
        <v>0</v>
      </c>
      <c r="Z251" s="75" t="s">
        <v>131</v>
      </c>
      <c r="AB251" s="75" t="s">
        <v>153</v>
      </c>
      <c r="AE251" s="75" t="s">
        <v>133</v>
      </c>
      <c r="AF251" s="86">
        <v>14.043392504930965</v>
      </c>
      <c r="AG251" s="86">
        <v>28.965185534280156</v>
      </c>
      <c r="AH251" s="86">
        <v>25.338152794784342</v>
      </c>
      <c r="AI251" s="86">
        <v>0</v>
      </c>
      <c r="AJ251" s="86">
        <v>0</v>
      </c>
      <c r="AK251" s="86">
        <v>0</v>
      </c>
      <c r="AL251" s="86">
        <v>0</v>
      </c>
      <c r="AM251" s="86">
        <v>54.303338329064502</v>
      </c>
      <c r="AN251" s="86">
        <v>54.303338329064502</v>
      </c>
    </row>
    <row r="252" spans="2:40" ht="14.45" customHeight="1" x14ac:dyDescent="0.45">
      <c r="B252" s="75" t="s">
        <v>16</v>
      </c>
      <c r="C252" s="75" t="s">
        <v>24</v>
      </c>
      <c r="D252" s="75" t="s">
        <v>31</v>
      </c>
      <c r="E252" s="75" t="s">
        <v>261</v>
      </c>
      <c r="F252" s="75" t="s">
        <v>268</v>
      </c>
      <c r="G252" s="75" t="s">
        <v>141</v>
      </c>
      <c r="H252" s="84">
        <v>6</v>
      </c>
      <c r="I252" s="75" t="s">
        <v>263</v>
      </c>
      <c r="J252" s="75" t="s">
        <v>172</v>
      </c>
      <c r="K252" s="75" t="s">
        <v>127</v>
      </c>
      <c r="L252" s="75" t="s">
        <v>128</v>
      </c>
      <c r="M252" s="75" t="s">
        <v>152</v>
      </c>
      <c r="N252" s="75" t="s">
        <v>211</v>
      </c>
      <c r="O252" s="84">
        <v>2015</v>
      </c>
      <c r="P252" s="84">
        <v>2018</v>
      </c>
      <c r="Q252" s="85">
        <v>67.760000000000005</v>
      </c>
      <c r="R252" s="85">
        <v>67.760000000000005</v>
      </c>
      <c r="S252" s="85">
        <v>22.69</v>
      </c>
      <c r="T252" s="85">
        <v>27.18</v>
      </c>
      <c r="U252" s="85">
        <v>17.89</v>
      </c>
      <c r="V252" s="85">
        <v>0</v>
      </c>
      <c r="W252" s="85">
        <v>0</v>
      </c>
      <c r="X252" s="85">
        <v>0</v>
      </c>
      <c r="Y252" s="85">
        <v>0</v>
      </c>
      <c r="Z252" s="75" t="s">
        <v>131</v>
      </c>
      <c r="AB252" s="75" t="s">
        <v>153</v>
      </c>
      <c r="AE252" s="75" t="s">
        <v>133</v>
      </c>
      <c r="AF252" s="86">
        <v>22.376725838264299</v>
      </c>
      <c r="AG252" s="86">
        <v>26.356670332163866</v>
      </c>
      <c r="AH252" s="86">
        <v>17.041336597695185</v>
      </c>
      <c r="AI252" s="86">
        <v>0</v>
      </c>
      <c r="AJ252" s="86">
        <v>0</v>
      </c>
      <c r="AK252" s="86">
        <v>0</v>
      </c>
      <c r="AL252" s="86">
        <v>0</v>
      </c>
      <c r="AM252" s="86">
        <v>43.398006929859051</v>
      </c>
      <c r="AN252" s="86">
        <v>43.398006929859051</v>
      </c>
    </row>
    <row r="253" spans="2:40" ht="14.45" customHeight="1" x14ac:dyDescent="0.45">
      <c r="B253" s="75" t="s">
        <v>16</v>
      </c>
      <c r="C253" s="75" t="s">
        <v>24</v>
      </c>
      <c r="D253" s="75" t="s">
        <v>31</v>
      </c>
      <c r="F253" s="75" t="s">
        <v>269</v>
      </c>
      <c r="G253" s="75" t="s">
        <v>141</v>
      </c>
      <c r="H253" s="84"/>
      <c r="I253" s="75" t="s">
        <v>270</v>
      </c>
      <c r="J253" s="75" t="s">
        <v>227</v>
      </c>
      <c r="K253" s="75" t="s">
        <v>127</v>
      </c>
      <c r="L253" s="75" t="s">
        <v>128</v>
      </c>
      <c r="M253" s="75" t="s">
        <v>127</v>
      </c>
      <c r="N253" s="75" t="s">
        <v>137</v>
      </c>
      <c r="O253" s="84">
        <v>2018</v>
      </c>
      <c r="P253" s="84">
        <v>2021</v>
      </c>
      <c r="Q253" s="85">
        <v>300</v>
      </c>
      <c r="R253" s="85">
        <v>300</v>
      </c>
      <c r="S253" s="85"/>
      <c r="T253" s="85"/>
      <c r="U253" s="85"/>
      <c r="V253" s="85">
        <v>100</v>
      </c>
      <c r="W253" s="85">
        <v>100</v>
      </c>
      <c r="X253" s="85">
        <v>100</v>
      </c>
      <c r="Y253" s="85">
        <v>0</v>
      </c>
      <c r="Z253" s="75" t="s">
        <v>131</v>
      </c>
      <c r="AB253" s="75" t="s">
        <v>153</v>
      </c>
      <c r="AE253" s="75" t="s">
        <v>133</v>
      </c>
      <c r="AF253" s="86">
        <v>0</v>
      </c>
      <c r="AG253" s="86">
        <v>0</v>
      </c>
      <c r="AH253" s="86">
        <v>0</v>
      </c>
      <c r="AI253" s="86">
        <v>93.480091770585744</v>
      </c>
      <c r="AJ253" s="86">
        <v>91.557386650916499</v>
      </c>
      <c r="AK253" s="86">
        <v>89.586484002853723</v>
      </c>
      <c r="AL253" s="86">
        <v>0</v>
      </c>
      <c r="AM253" s="86">
        <v>274.62396242435597</v>
      </c>
      <c r="AN253" s="86">
        <v>274.62396242435597</v>
      </c>
    </row>
    <row r="254" spans="2:40" ht="14.45" customHeight="1" x14ac:dyDescent="0.45">
      <c r="B254" s="75" t="s">
        <v>16</v>
      </c>
      <c r="C254" s="75" t="s">
        <v>24</v>
      </c>
      <c r="D254" s="75" t="s">
        <v>31</v>
      </c>
      <c r="E254" s="75" t="s">
        <v>261</v>
      </c>
      <c r="F254" s="75" t="s">
        <v>271</v>
      </c>
      <c r="G254" s="75" t="s">
        <v>141</v>
      </c>
      <c r="H254" s="84">
        <v>3</v>
      </c>
      <c r="I254" s="75" t="s">
        <v>263</v>
      </c>
      <c r="J254" s="75" t="s">
        <v>184</v>
      </c>
      <c r="K254" s="75" t="s">
        <v>127</v>
      </c>
      <c r="L254" s="75" t="s">
        <v>128</v>
      </c>
      <c r="M254" s="75" t="s">
        <v>152</v>
      </c>
      <c r="N254" s="75" t="s">
        <v>211</v>
      </c>
      <c r="O254" s="84">
        <v>2015</v>
      </c>
      <c r="P254" s="84">
        <v>2018</v>
      </c>
      <c r="Q254" s="85">
        <v>62.7</v>
      </c>
      <c r="R254" s="85">
        <v>62.7</v>
      </c>
      <c r="S254" s="85">
        <v>20.9</v>
      </c>
      <c r="T254" s="85">
        <v>20.55</v>
      </c>
      <c r="U254" s="85">
        <v>21.2</v>
      </c>
      <c r="V254" s="85">
        <v>0</v>
      </c>
      <c r="W254" s="85">
        <v>0</v>
      </c>
      <c r="X254" s="85">
        <v>0</v>
      </c>
      <c r="Y254" s="85">
        <v>0</v>
      </c>
      <c r="Z254" s="75" t="s">
        <v>131</v>
      </c>
      <c r="AB254" s="75" t="s">
        <v>153</v>
      </c>
      <c r="AE254" s="75" t="s">
        <v>133</v>
      </c>
      <c r="AF254" s="86">
        <v>20.611439842209069</v>
      </c>
      <c r="AG254" s="86">
        <v>19.927504610962746</v>
      </c>
      <c r="AH254" s="86">
        <v>20.194317265016092</v>
      </c>
      <c r="AI254" s="86">
        <v>0</v>
      </c>
      <c r="AJ254" s="86">
        <v>0</v>
      </c>
      <c r="AK254" s="86">
        <v>0</v>
      </c>
      <c r="AL254" s="86">
        <v>0</v>
      </c>
      <c r="AM254" s="86">
        <v>40.121821875978839</v>
      </c>
      <c r="AN254" s="86">
        <v>40.121821875978839</v>
      </c>
    </row>
    <row r="255" spans="2:40" ht="14.45" customHeight="1" x14ac:dyDescent="0.45">
      <c r="B255" s="75" t="s">
        <v>16</v>
      </c>
      <c r="C255" s="75" t="s">
        <v>24</v>
      </c>
      <c r="D255" s="75" t="s">
        <v>31</v>
      </c>
      <c r="E255" s="75" t="s">
        <v>261</v>
      </c>
      <c r="F255" s="75" t="s">
        <v>272</v>
      </c>
      <c r="G255" s="75" t="s">
        <v>141</v>
      </c>
      <c r="H255" s="84">
        <v>2</v>
      </c>
      <c r="I255" s="75" t="s">
        <v>263</v>
      </c>
      <c r="J255" s="75" t="s">
        <v>143</v>
      </c>
      <c r="K255" s="75" t="s">
        <v>127</v>
      </c>
      <c r="L255" s="75" t="s">
        <v>128</v>
      </c>
      <c r="M255" s="75" t="s">
        <v>152</v>
      </c>
      <c r="N255" s="75" t="s">
        <v>211</v>
      </c>
      <c r="O255" s="84">
        <v>2015</v>
      </c>
      <c r="P255" s="84">
        <v>2018</v>
      </c>
      <c r="Q255" s="85">
        <v>21.53</v>
      </c>
      <c r="R255" s="85">
        <v>21.53</v>
      </c>
      <c r="S255" s="85">
        <v>7.25</v>
      </c>
      <c r="T255" s="85">
        <v>8.0500000000000007</v>
      </c>
      <c r="U255" s="85">
        <v>6.23</v>
      </c>
      <c r="V255" s="85"/>
      <c r="W255" s="85"/>
      <c r="X255" s="85"/>
      <c r="Y255" s="85">
        <v>0</v>
      </c>
      <c r="Z255" s="75" t="s">
        <v>131</v>
      </c>
      <c r="AB255" s="75" t="s">
        <v>153</v>
      </c>
      <c r="AE255" s="75" t="s">
        <v>133</v>
      </c>
      <c r="AF255" s="86">
        <v>7.1499013806706113</v>
      </c>
      <c r="AG255" s="86">
        <v>7.806151441277378</v>
      </c>
      <c r="AH255" s="86">
        <v>5.9344621019363331</v>
      </c>
      <c r="AI255" s="86">
        <v>0</v>
      </c>
      <c r="AJ255" s="86">
        <v>0</v>
      </c>
      <c r="AK255" s="86">
        <v>0</v>
      </c>
      <c r="AL255" s="86">
        <v>0</v>
      </c>
      <c r="AM255" s="86">
        <v>13.740613543213712</v>
      </c>
      <c r="AN255" s="86">
        <v>13.740613543213712</v>
      </c>
    </row>
    <row r="256" spans="2:40" ht="14.45" customHeight="1" x14ac:dyDescent="0.45">
      <c r="B256" s="75" t="s">
        <v>16</v>
      </c>
      <c r="C256" s="75" t="s">
        <v>24</v>
      </c>
      <c r="D256" s="75" t="s">
        <v>384</v>
      </c>
      <c r="E256" s="75" t="s">
        <v>261</v>
      </c>
      <c r="F256" s="75" t="s">
        <v>385</v>
      </c>
      <c r="G256" s="75" t="s">
        <v>141</v>
      </c>
      <c r="H256" s="84"/>
      <c r="I256" s="75" t="s">
        <v>386</v>
      </c>
      <c r="J256" s="75" t="s">
        <v>126</v>
      </c>
      <c r="K256" s="75" t="s">
        <v>127</v>
      </c>
      <c r="L256" s="75" t="s">
        <v>128</v>
      </c>
      <c r="M256" s="75" t="s">
        <v>127</v>
      </c>
      <c r="N256" s="75" t="s">
        <v>211</v>
      </c>
      <c r="O256" s="84" t="s">
        <v>213</v>
      </c>
      <c r="P256" s="84" t="s">
        <v>213</v>
      </c>
      <c r="Q256" s="85">
        <v>312.82</v>
      </c>
      <c r="R256" s="85">
        <v>312.82</v>
      </c>
      <c r="S256" s="85">
        <v>51.341999999999999</v>
      </c>
      <c r="T256" s="85">
        <v>47.067999999999998</v>
      </c>
      <c r="U256" s="85">
        <v>45.643000000000001</v>
      </c>
      <c r="V256" s="85">
        <v>41.311</v>
      </c>
      <c r="W256" s="85">
        <v>41.311</v>
      </c>
      <c r="X256" s="85">
        <v>41.311</v>
      </c>
      <c r="Y256" s="85">
        <v>0</v>
      </c>
      <c r="Z256" s="75" t="s">
        <v>131</v>
      </c>
      <c r="AB256" s="75" t="s">
        <v>153</v>
      </c>
      <c r="AE256" s="75" t="s">
        <v>133</v>
      </c>
      <c r="AF256" s="86">
        <v>50.633136094674555</v>
      </c>
      <c r="AG256" s="86">
        <v>45.642228079260072</v>
      </c>
      <c r="AH256" s="86">
        <v>43.477793534298563</v>
      </c>
      <c r="AI256" s="86">
        <v>38.617560711346677</v>
      </c>
      <c r="AJ256" s="86">
        <v>37.823271999360117</v>
      </c>
      <c r="AK256" s="86">
        <v>37.009072406418902</v>
      </c>
      <c r="AL256" s="86">
        <v>0</v>
      </c>
      <c r="AM256" s="86">
        <v>202.56992673068433</v>
      </c>
      <c r="AN256" s="86">
        <v>202.56992673068433</v>
      </c>
    </row>
    <row r="257" spans="2:40" ht="14.45" customHeight="1" x14ac:dyDescent="0.45">
      <c r="B257" s="75" t="s">
        <v>16</v>
      </c>
      <c r="C257" s="75" t="s">
        <v>24</v>
      </c>
      <c r="D257" s="75" t="s">
        <v>384</v>
      </c>
      <c r="E257" s="75" t="s">
        <v>261</v>
      </c>
      <c r="F257" s="75" t="s">
        <v>385</v>
      </c>
      <c r="G257" s="75" t="s">
        <v>141</v>
      </c>
      <c r="H257" s="84"/>
      <c r="I257" s="75" t="s">
        <v>387</v>
      </c>
      <c r="J257" s="75" t="s">
        <v>193</v>
      </c>
      <c r="K257" s="75" t="s">
        <v>127</v>
      </c>
      <c r="L257" s="75" t="s">
        <v>128</v>
      </c>
      <c r="M257" s="75" t="s">
        <v>127</v>
      </c>
      <c r="N257" s="75" t="s">
        <v>211</v>
      </c>
      <c r="O257" s="84" t="s">
        <v>213</v>
      </c>
      <c r="P257" s="84" t="s">
        <v>213</v>
      </c>
      <c r="Q257" s="85">
        <v>729.73099999999988</v>
      </c>
      <c r="R257" s="85">
        <v>729.73099999999988</v>
      </c>
      <c r="S257" s="85">
        <v>119.773</v>
      </c>
      <c r="T257" s="85">
        <v>109.803</v>
      </c>
      <c r="U257" s="85">
        <v>106.48099999999999</v>
      </c>
      <c r="V257" s="85">
        <v>96.376999999999995</v>
      </c>
      <c r="W257" s="85">
        <v>96.376999999999995</v>
      </c>
      <c r="X257" s="85">
        <v>96.376999999999995</v>
      </c>
      <c r="Y257" s="85">
        <v>0</v>
      </c>
      <c r="Z257" s="75" t="s">
        <v>131</v>
      </c>
      <c r="AB257" s="75" t="s">
        <v>153</v>
      </c>
      <c r="AE257" s="75" t="s">
        <v>133</v>
      </c>
      <c r="AF257" s="86">
        <v>118.11932938856015</v>
      </c>
      <c r="AG257" s="86">
        <v>106.476875367277</v>
      </c>
      <c r="AH257" s="86">
        <v>101.42976871208388</v>
      </c>
      <c r="AI257" s="86">
        <v>90.093308045737416</v>
      </c>
      <c r="AJ257" s="86">
        <v>88.240262532553785</v>
      </c>
      <c r="AK257" s="86">
        <v>86.34076568743032</v>
      </c>
      <c r="AL257" s="86">
        <v>0</v>
      </c>
      <c r="AM257" s="86">
        <v>472.58098034508237</v>
      </c>
      <c r="AN257" s="86">
        <v>472.58098034508237</v>
      </c>
    </row>
    <row r="258" spans="2:40" ht="14.45" customHeight="1" x14ac:dyDescent="0.45">
      <c r="B258" s="75" t="s">
        <v>16</v>
      </c>
      <c r="C258" s="75" t="s">
        <v>24</v>
      </c>
      <c r="D258" s="75" t="s">
        <v>384</v>
      </c>
      <c r="E258" s="75" t="s">
        <v>261</v>
      </c>
      <c r="F258" s="75" t="s">
        <v>385</v>
      </c>
      <c r="G258" s="75" t="s">
        <v>141</v>
      </c>
      <c r="H258" s="84"/>
      <c r="I258" s="75" t="s">
        <v>388</v>
      </c>
      <c r="J258" s="75" t="s">
        <v>143</v>
      </c>
      <c r="K258" s="75" t="s">
        <v>127</v>
      </c>
      <c r="L258" s="75" t="s">
        <v>128</v>
      </c>
      <c r="M258" s="75" t="s">
        <v>127</v>
      </c>
      <c r="N258" s="75" t="s">
        <v>211</v>
      </c>
      <c r="O258" s="84" t="s">
        <v>213</v>
      </c>
      <c r="P258" s="84" t="s">
        <v>213</v>
      </c>
      <c r="Q258" s="85">
        <v>571.303</v>
      </c>
      <c r="R258" s="85">
        <v>571.303</v>
      </c>
      <c r="S258" s="85">
        <v>93.596000000000004</v>
      </c>
      <c r="T258" s="85">
        <v>85.805000000000007</v>
      </c>
      <c r="U258" s="85">
        <v>83.206999999999994</v>
      </c>
      <c r="V258" s="85">
        <v>75.313000000000002</v>
      </c>
      <c r="W258" s="85">
        <v>75.313000000000002</v>
      </c>
      <c r="X258" s="85">
        <v>75.313000000000002</v>
      </c>
      <c r="Y258" s="85">
        <v>0</v>
      </c>
      <c r="Z258" s="75" t="s">
        <v>131</v>
      </c>
      <c r="AB258" s="75" t="s">
        <v>153</v>
      </c>
      <c r="AE258" s="75" t="s">
        <v>133</v>
      </c>
      <c r="AF258" s="86">
        <v>92.303747534516759</v>
      </c>
      <c r="AG258" s="86">
        <v>83.205816697988254</v>
      </c>
      <c r="AH258" s="86">
        <v>79.259837578782737</v>
      </c>
      <c r="AI258" s="86">
        <v>70.402661515181236</v>
      </c>
      <c r="AJ258" s="86">
        <v>68.954614608404739</v>
      </c>
      <c r="AK258" s="86">
        <v>67.470268697069216</v>
      </c>
      <c r="AL258" s="86">
        <v>0</v>
      </c>
      <c r="AM258" s="86">
        <v>369.29319909742622</v>
      </c>
      <c r="AN258" s="86">
        <v>369.29319909742622</v>
      </c>
    </row>
    <row r="259" spans="2:40" ht="14.45" customHeight="1" x14ac:dyDescent="0.45">
      <c r="B259" s="75" t="s">
        <v>16</v>
      </c>
      <c r="C259" s="75" t="s">
        <v>24</v>
      </c>
      <c r="D259" s="75" t="s">
        <v>384</v>
      </c>
      <c r="E259" s="75" t="s">
        <v>261</v>
      </c>
      <c r="F259" s="75" t="s">
        <v>385</v>
      </c>
      <c r="G259" s="75" t="s">
        <v>141</v>
      </c>
      <c r="H259" s="84"/>
      <c r="I259" s="75" t="s">
        <v>389</v>
      </c>
      <c r="J259" s="75" t="s">
        <v>181</v>
      </c>
      <c r="K259" s="75" t="s">
        <v>127</v>
      </c>
      <c r="L259" s="75" t="s">
        <v>128</v>
      </c>
      <c r="M259" s="75" t="s">
        <v>127</v>
      </c>
      <c r="N259" s="75" t="s">
        <v>211</v>
      </c>
      <c r="O259" s="84" t="s">
        <v>213</v>
      </c>
      <c r="P259" s="84" t="s">
        <v>213</v>
      </c>
      <c r="Q259" s="85">
        <v>623.30899999999997</v>
      </c>
      <c r="R259" s="85">
        <v>623.30899999999997</v>
      </c>
      <c r="S259" s="85">
        <v>103.36</v>
      </c>
      <c r="T259" s="85">
        <v>94.754999999999995</v>
      </c>
      <c r="U259" s="85">
        <v>91.888999999999996</v>
      </c>
      <c r="V259" s="85">
        <v>83.168999999999997</v>
      </c>
      <c r="W259" s="85">
        <v>83.168999999999997</v>
      </c>
      <c r="X259" s="85">
        <v>83.168999999999997</v>
      </c>
      <c r="Y259" s="85">
        <v>0</v>
      </c>
      <c r="Z259" s="75" t="s">
        <v>131</v>
      </c>
      <c r="AB259" s="75" t="s">
        <v>153</v>
      </c>
      <c r="AE259" s="75" t="s">
        <v>133</v>
      </c>
      <c r="AF259" s="86">
        <v>101.93293885601577</v>
      </c>
      <c r="AG259" s="86">
        <v>91.884705567482968</v>
      </c>
      <c r="AH259" s="86">
        <v>87.529982036087901</v>
      </c>
      <c r="AI259" s="86">
        <v>77.746457524678448</v>
      </c>
      <c r="AJ259" s="86">
        <v>76.147362903700738</v>
      </c>
      <c r="AK259" s="86">
        <v>74.508182880333408</v>
      </c>
      <c r="AL259" s="86">
        <v>0</v>
      </c>
      <c r="AM259" s="86">
        <v>407.81669091228355</v>
      </c>
      <c r="AN259" s="86">
        <v>407.81669091228355</v>
      </c>
    </row>
    <row r="260" spans="2:40" ht="14.45" customHeight="1" x14ac:dyDescent="0.45">
      <c r="B260" s="75" t="s">
        <v>16</v>
      </c>
      <c r="C260" s="75" t="s">
        <v>24</v>
      </c>
      <c r="D260" s="75" t="s">
        <v>384</v>
      </c>
      <c r="E260" s="75" t="s">
        <v>261</v>
      </c>
      <c r="F260" s="75" t="s">
        <v>385</v>
      </c>
      <c r="G260" s="75" t="s">
        <v>141</v>
      </c>
      <c r="H260" s="84"/>
      <c r="I260" s="75" t="s">
        <v>390</v>
      </c>
      <c r="J260" s="75" t="s">
        <v>184</v>
      </c>
      <c r="K260" s="75" t="s">
        <v>127</v>
      </c>
      <c r="L260" s="75" t="s">
        <v>128</v>
      </c>
      <c r="M260" s="75" t="s">
        <v>127</v>
      </c>
      <c r="N260" s="75" t="s">
        <v>211</v>
      </c>
      <c r="O260" s="84" t="s">
        <v>213</v>
      </c>
      <c r="P260" s="84" t="s">
        <v>213</v>
      </c>
      <c r="Q260" s="85">
        <v>594.87800000000004</v>
      </c>
      <c r="R260" s="85">
        <v>594.87800000000004</v>
      </c>
      <c r="S260" s="85">
        <v>98.183000000000007</v>
      </c>
      <c r="T260" s="85">
        <v>90.009</v>
      </c>
      <c r="U260" s="85">
        <v>87.284999999999997</v>
      </c>
      <c r="V260" s="85">
        <v>79.003</v>
      </c>
      <c r="W260" s="85">
        <v>79.003</v>
      </c>
      <c r="X260" s="85">
        <v>79.003</v>
      </c>
      <c r="Y260" s="85">
        <v>0</v>
      </c>
      <c r="Z260" s="75" t="s">
        <v>131</v>
      </c>
      <c r="AB260" s="75" t="s">
        <v>153</v>
      </c>
      <c r="AE260" s="75" t="s">
        <v>133</v>
      </c>
      <c r="AF260" s="86">
        <v>96.827416173570015</v>
      </c>
      <c r="AG260" s="86">
        <v>87.282470196016831</v>
      </c>
      <c r="AH260" s="86">
        <v>83.144385965892909</v>
      </c>
      <c r="AI260" s="86">
        <v>73.852076901515858</v>
      </c>
      <c r="AJ260" s="86">
        <v>72.333082175823563</v>
      </c>
      <c r="AK260" s="86">
        <v>70.776009956774516</v>
      </c>
      <c r="AL260" s="86">
        <v>0</v>
      </c>
      <c r="AM260" s="86">
        <v>387.3880251960237</v>
      </c>
      <c r="AN260" s="86">
        <v>387.3880251960237</v>
      </c>
    </row>
    <row r="261" spans="2:40" ht="14.45" customHeight="1" x14ac:dyDescent="0.45">
      <c r="B261" s="75" t="s">
        <v>16</v>
      </c>
      <c r="C261" s="75" t="s">
        <v>24</v>
      </c>
      <c r="D261" s="75" t="s">
        <v>384</v>
      </c>
      <c r="E261" s="75" t="s">
        <v>261</v>
      </c>
      <c r="F261" s="75" t="s">
        <v>385</v>
      </c>
      <c r="G261" s="75" t="s">
        <v>141</v>
      </c>
      <c r="H261" s="84"/>
      <c r="I261" s="75" t="s">
        <v>391</v>
      </c>
      <c r="J261" s="75" t="s">
        <v>136</v>
      </c>
      <c r="K261" s="75" t="s">
        <v>127</v>
      </c>
      <c r="L261" s="75" t="s">
        <v>128</v>
      </c>
      <c r="M261" s="75" t="s">
        <v>127</v>
      </c>
      <c r="N261" s="75" t="s">
        <v>211</v>
      </c>
      <c r="O261" s="84" t="s">
        <v>213</v>
      </c>
      <c r="P261" s="84" t="s">
        <v>213</v>
      </c>
      <c r="Q261" s="85">
        <v>747.82600000000014</v>
      </c>
      <c r="R261" s="85">
        <v>747.82600000000014</v>
      </c>
      <c r="S261" s="85">
        <v>123.498</v>
      </c>
      <c r="T261" s="85">
        <v>113.21599999999999</v>
      </c>
      <c r="U261" s="85">
        <v>109.789</v>
      </c>
      <c r="V261" s="85">
        <v>99.373000000000005</v>
      </c>
      <c r="W261" s="85">
        <v>99.373000000000005</v>
      </c>
      <c r="X261" s="85">
        <v>99.373000000000005</v>
      </c>
      <c r="Y261" s="85">
        <v>0</v>
      </c>
      <c r="Z261" s="75" t="s">
        <v>131</v>
      </c>
      <c r="AB261" s="75" t="s">
        <v>153</v>
      </c>
      <c r="AE261" s="75" t="s">
        <v>133</v>
      </c>
      <c r="AF261" s="86">
        <v>121.79289940828401</v>
      </c>
      <c r="AG261" s="86">
        <v>109.78648963672789</v>
      </c>
      <c r="AH261" s="86">
        <v>104.58084425513452</v>
      </c>
      <c r="AI261" s="86">
        <v>92.893971595184169</v>
      </c>
      <c r="AJ261" s="86">
        <v>90.983321836615247</v>
      </c>
      <c r="AK261" s="86">
        <v>89.02477674815583</v>
      </c>
      <c r="AL261" s="86">
        <v>0</v>
      </c>
      <c r="AM261" s="86">
        <v>487.26940407181763</v>
      </c>
      <c r="AN261" s="86">
        <v>487.26940407181763</v>
      </c>
    </row>
    <row r="262" spans="2:40" ht="14.45" customHeight="1" x14ac:dyDescent="0.45">
      <c r="B262" s="75" t="s">
        <v>16</v>
      </c>
      <c r="C262" s="75" t="s">
        <v>24</v>
      </c>
      <c r="D262" s="75" t="s">
        <v>384</v>
      </c>
      <c r="E262" s="75" t="s">
        <v>261</v>
      </c>
      <c r="F262" s="75" t="s">
        <v>385</v>
      </c>
      <c r="G262" s="75" t="s">
        <v>141</v>
      </c>
      <c r="H262" s="84"/>
      <c r="I262" s="75" t="s">
        <v>392</v>
      </c>
      <c r="J262" s="75" t="s">
        <v>165</v>
      </c>
      <c r="K262" s="75" t="s">
        <v>127</v>
      </c>
      <c r="L262" s="75" t="s">
        <v>128</v>
      </c>
      <c r="M262" s="75" t="s">
        <v>127</v>
      </c>
      <c r="N262" s="75" t="s">
        <v>211</v>
      </c>
      <c r="O262" s="84" t="s">
        <v>213</v>
      </c>
      <c r="P262" s="84" t="s">
        <v>213</v>
      </c>
      <c r="Q262" s="85">
        <v>911.60500000000002</v>
      </c>
      <c r="R262" s="85">
        <v>911.60500000000002</v>
      </c>
      <c r="S262" s="85">
        <v>149.012</v>
      </c>
      <c r="T262" s="85">
        <v>136.60900000000001</v>
      </c>
      <c r="U262" s="85">
        <v>132.47399999999999</v>
      </c>
      <c r="V262" s="85">
        <v>119.905</v>
      </c>
      <c r="W262" s="85">
        <v>119.905</v>
      </c>
      <c r="X262" s="85">
        <v>119.905</v>
      </c>
      <c r="Y262" s="85">
        <v>0</v>
      </c>
      <c r="Z262" s="75" t="s">
        <v>131</v>
      </c>
      <c r="AB262" s="75" t="s">
        <v>153</v>
      </c>
      <c r="AE262" s="75" t="s">
        <v>133</v>
      </c>
      <c r="AF262" s="86">
        <v>146.95463510848126</v>
      </c>
      <c r="AG262" s="86">
        <v>132.47087481260388</v>
      </c>
      <c r="AH262" s="86">
        <v>126.18971629083687</v>
      </c>
      <c r="AI262" s="86">
        <v>112.08730403752082</v>
      </c>
      <c r="AJ262" s="86">
        <v>109.78188446378142</v>
      </c>
      <c r="AK262" s="86">
        <v>107.41867364362174</v>
      </c>
      <c r="AL262" s="86">
        <v>0</v>
      </c>
      <c r="AM262" s="86">
        <v>587.94845324836479</v>
      </c>
      <c r="AN262" s="86">
        <v>587.94845324836479</v>
      </c>
    </row>
    <row r="263" spans="2:40" ht="14.45" customHeight="1" x14ac:dyDescent="0.45">
      <c r="B263" s="75" t="s">
        <v>16</v>
      </c>
      <c r="C263" s="75" t="s">
        <v>24</v>
      </c>
      <c r="D263" s="75" t="s">
        <v>384</v>
      </c>
      <c r="E263" s="75" t="s">
        <v>261</v>
      </c>
      <c r="F263" s="75" t="s">
        <v>385</v>
      </c>
      <c r="G263" s="75" t="s">
        <v>141</v>
      </c>
      <c r="H263" s="84"/>
      <c r="I263" s="75" t="s">
        <v>393</v>
      </c>
      <c r="J263" s="75" t="s">
        <v>172</v>
      </c>
      <c r="K263" s="75" t="s">
        <v>127</v>
      </c>
      <c r="L263" s="75" t="s">
        <v>128</v>
      </c>
      <c r="M263" s="75" t="s">
        <v>127</v>
      </c>
      <c r="N263" s="75" t="s">
        <v>211</v>
      </c>
      <c r="O263" s="84" t="s">
        <v>213</v>
      </c>
      <c r="P263" s="84" t="s">
        <v>213</v>
      </c>
      <c r="Q263" s="85">
        <v>982.904</v>
      </c>
      <c r="R263" s="85">
        <v>982.904</v>
      </c>
      <c r="S263" s="85">
        <v>162.23599999999999</v>
      </c>
      <c r="T263" s="85">
        <v>148.73099999999999</v>
      </c>
      <c r="U263" s="85">
        <v>144.22999999999999</v>
      </c>
      <c r="V263" s="85">
        <v>130.548</v>
      </c>
      <c r="W263" s="85">
        <v>130.548</v>
      </c>
      <c r="X263" s="85">
        <v>130.548</v>
      </c>
      <c r="Y263" s="85">
        <v>0</v>
      </c>
      <c r="Z263" s="75" t="s">
        <v>131</v>
      </c>
      <c r="AB263" s="75" t="s">
        <v>153</v>
      </c>
      <c r="AE263" s="75" t="s">
        <v>133</v>
      </c>
      <c r="AF263" s="86">
        <v>159.99605522682444</v>
      </c>
      <c r="AG263" s="86">
        <v>144.22567826243795</v>
      </c>
      <c r="AH263" s="86">
        <v>137.38803675156939</v>
      </c>
      <c r="AI263" s="86">
        <v>122.03639020466427</v>
      </c>
      <c r="AJ263" s="86">
        <v>119.52633712503847</v>
      </c>
      <c r="AK263" s="86">
        <v>116.95336313604547</v>
      </c>
      <c r="AL263" s="86">
        <v>0</v>
      </c>
      <c r="AM263" s="86">
        <v>640.12980547975553</v>
      </c>
      <c r="AN263" s="86">
        <v>640.12980547975553</v>
      </c>
    </row>
    <row r="264" spans="2:40" ht="14.45" customHeight="1" x14ac:dyDescent="0.45">
      <c r="B264" s="75" t="s">
        <v>16</v>
      </c>
      <c r="C264" s="75" t="s">
        <v>24</v>
      </c>
      <c r="D264" s="75" t="s">
        <v>384</v>
      </c>
      <c r="E264" s="75" t="s">
        <v>261</v>
      </c>
      <c r="F264" s="75" t="s">
        <v>385</v>
      </c>
      <c r="G264" s="75" t="s">
        <v>141</v>
      </c>
      <c r="H264" s="84"/>
      <c r="I264" s="75" t="s">
        <v>394</v>
      </c>
      <c r="J264" s="75" t="s">
        <v>227</v>
      </c>
      <c r="K264" s="75" t="s">
        <v>127</v>
      </c>
      <c r="L264" s="75" t="s">
        <v>128</v>
      </c>
      <c r="M264" s="75" t="s">
        <v>127</v>
      </c>
      <c r="N264" s="75" t="s">
        <v>211</v>
      </c>
      <c r="O264" s="84" t="s">
        <v>213</v>
      </c>
      <c r="P264" s="84" t="s">
        <v>213</v>
      </c>
      <c r="Q264" s="85">
        <v>10.615000000000009</v>
      </c>
      <c r="R264" s="85">
        <v>10.615000000000009</v>
      </c>
      <c r="S264" s="85"/>
      <c r="T264" s="85"/>
      <c r="U264" s="85"/>
      <c r="V264" s="85"/>
      <c r="W264" s="85"/>
      <c r="X264" s="85"/>
      <c r="Y264" s="85">
        <v>0</v>
      </c>
      <c r="Z264" s="75" t="s">
        <v>131</v>
      </c>
      <c r="AB264" s="75" t="s">
        <v>153</v>
      </c>
      <c r="AE264" s="75" t="s">
        <v>133</v>
      </c>
      <c r="AF264" s="86">
        <v>0</v>
      </c>
      <c r="AG264" s="86">
        <v>0</v>
      </c>
      <c r="AH264" s="86">
        <v>0</v>
      </c>
      <c r="AI264" s="86">
        <v>0</v>
      </c>
      <c r="AJ264" s="86">
        <v>0</v>
      </c>
      <c r="AK264" s="86">
        <v>0</v>
      </c>
      <c r="AL264" s="86">
        <v>0</v>
      </c>
      <c r="AM264" s="86">
        <v>0</v>
      </c>
      <c r="AN264" s="86">
        <v>0</v>
      </c>
    </row>
    <row r="265" spans="2:40" ht="14.45" customHeight="1" x14ac:dyDescent="0.45">
      <c r="B265" s="75" t="s">
        <v>16</v>
      </c>
      <c r="C265" s="75" t="s">
        <v>24</v>
      </c>
      <c r="D265" s="75" t="s">
        <v>384</v>
      </c>
      <c r="F265" s="75" t="s">
        <v>395</v>
      </c>
      <c r="G265" s="75" t="s">
        <v>141</v>
      </c>
      <c r="H265" s="84"/>
      <c r="I265" s="75" t="s">
        <v>396</v>
      </c>
      <c r="J265" s="75" t="s">
        <v>227</v>
      </c>
      <c r="K265" s="75" t="s">
        <v>127</v>
      </c>
      <c r="L265" s="75" t="s">
        <v>128</v>
      </c>
      <c r="M265" s="75" t="s">
        <v>127</v>
      </c>
      <c r="N265" s="75" t="s">
        <v>137</v>
      </c>
      <c r="O265" s="84" t="s">
        <v>130</v>
      </c>
      <c r="P265" s="84" t="s">
        <v>130</v>
      </c>
      <c r="Q265" s="85">
        <v>578</v>
      </c>
      <c r="R265" s="85">
        <v>578</v>
      </c>
      <c r="S265" s="85">
        <v>0</v>
      </c>
      <c r="T265" s="85">
        <v>50</v>
      </c>
      <c r="U265" s="85">
        <v>75</v>
      </c>
      <c r="V265" s="85">
        <v>151</v>
      </c>
      <c r="W265" s="85">
        <v>151</v>
      </c>
      <c r="X265" s="85">
        <v>151</v>
      </c>
      <c r="Y265" s="85">
        <v>0</v>
      </c>
      <c r="Z265" s="75" t="s">
        <v>131</v>
      </c>
      <c r="AB265" s="75" t="s">
        <v>153</v>
      </c>
      <c r="AE265" s="75" t="s">
        <v>133</v>
      </c>
      <c r="AF265" s="86">
        <v>0</v>
      </c>
      <c r="AG265" s="86">
        <v>48.485412678741476</v>
      </c>
      <c r="AH265" s="86">
        <v>71.442160135670136</v>
      </c>
      <c r="AI265" s="86">
        <v>141.15493857358447</v>
      </c>
      <c r="AJ265" s="86">
        <v>138.25165384288391</v>
      </c>
      <c r="AK265" s="86">
        <v>135.27559084430911</v>
      </c>
      <c r="AL265" s="86">
        <v>0</v>
      </c>
      <c r="AM265" s="86">
        <v>534.60975607518913</v>
      </c>
      <c r="AN265" s="86">
        <v>534.60975607518913</v>
      </c>
    </row>
    <row r="266" spans="2:40" ht="14.45" customHeight="1" x14ac:dyDescent="0.45">
      <c r="B266" s="75" t="s">
        <v>16</v>
      </c>
      <c r="C266" s="75" t="s">
        <v>24</v>
      </c>
      <c r="D266" s="75" t="s">
        <v>422</v>
      </c>
      <c r="F266" s="75" t="s">
        <v>422</v>
      </c>
      <c r="G266" s="75" t="s">
        <v>141</v>
      </c>
      <c r="H266" s="84"/>
      <c r="I266" s="75" t="s">
        <v>423</v>
      </c>
      <c r="J266" s="75" t="s">
        <v>126</v>
      </c>
      <c r="K266" s="75" t="s">
        <v>127</v>
      </c>
      <c r="L266" s="75" t="s">
        <v>128</v>
      </c>
      <c r="M266" s="75" t="s">
        <v>127</v>
      </c>
      <c r="N266" s="75" t="s">
        <v>211</v>
      </c>
      <c r="O266" s="84" t="s">
        <v>213</v>
      </c>
      <c r="P266" s="84" t="s">
        <v>213</v>
      </c>
      <c r="Q266" s="85">
        <v>207.2</v>
      </c>
      <c r="R266" s="85">
        <v>207.2</v>
      </c>
      <c r="S266" s="85">
        <v>18.695</v>
      </c>
      <c r="T266" s="85">
        <v>18.695</v>
      </c>
      <c r="U266" s="85">
        <v>18.695</v>
      </c>
      <c r="V266" s="85">
        <v>18.695</v>
      </c>
      <c r="W266" s="85">
        <v>18.695</v>
      </c>
      <c r="X266" s="85">
        <v>18.695</v>
      </c>
      <c r="Y266" s="85">
        <v>0</v>
      </c>
      <c r="Z266" s="75" t="s">
        <v>131</v>
      </c>
      <c r="AB266" s="75" t="s">
        <v>153</v>
      </c>
      <c r="AE266" s="75" t="s">
        <v>133</v>
      </c>
      <c r="AF266" s="86">
        <v>18.436883629191321</v>
      </c>
      <c r="AG266" s="86">
        <v>18.128695800581436</v>
      </c>
      <c r="AH266" s="86">
        <v>17.80814911648471</v>
      </c>
      <c r="AI266" s="86">
        <v>17.476103156511005</v>
      </c>
      <c r="AJ266" s="86">
        <v>17.116653434388837</v>
      </c>
      <c r="AK266" s="86">
        <v>16.748193184333502</v>
      </c>
      <c r="AL266" s="86">
        <v>0</v>
      </c>
      <c r="AM266" s="86">
        <v>87.277794692299494</v>
      </c>
      <c r="AN266" s="86">
        <v>87.277794692299494</v>
      </c>
    </row>
    <row r="267" spans="2:40" ht="14.45" customHeight="1" x14ac:dyDescent="0.45">
      <c r="B267" s="75" t="s">
        <v>16</v>
      </c>
      <c r="C267" s="75" t="s">
        <v>24</v>
      </c>
      <c r="D267" s="75" t="s">
        <v>422</v>
      </c>
      <c r="F267" s="75" t="s">
        <v>422</v>
      </c>
      <c r="G267" s="75" t="s">
        <v>141</v>
      </c>
      <c r="H267" s="84"/>
      <c r="I267" s="75" t="s">
        <v>423</v>
      </c>
      <c r="J267" s="75" t="s">
        <v>193</v>
      </c>
      <c r="K267" s="75" t="s">
        <v>127</v>
      </c>
      <c r="L267" s="75" t="s">
        <v>128</v>
      </c>
      <c r="M267" s="75" t="s">
        <v>127</v>
      </c>
      <c r="N267" s="75" t="s">
        <v>211</v>
      </c>
      <c r="O267" s="84" t="s">
        <v>213</v>
      </c>
      <c r="P267" s="84" t="s">
        <v>213</v>
      </c>
      <c r="Q267" s="85">
        <v>504.2</v>
      </c>
      <c r="R267" s="85">
        <v>504.2</v>
      </c>
      <c r="S267" s="85">
        <v>43.421999999999997</v>
      </c>
      <c r="T267" s="85">
        <v>43.421999999999997</v>
      </c>
      <c r="U267" s="85">
        <v>43.421999999999997</v>
      </c>
      <c r="V267" s="85">
        <v>43.421999999999997</v>
      </c>
      <c r="W267" s="85">
        <v>43.421999999999997</v>
      </c>
      <c r="X267" s="85">
        <v>43.421999999999997</v>
      </c>
      <c r="Y267" s="85">
        <v>0</v>
      </c>
      <c r="Z267" s="75" t="s">
        <v>131</v>
      </c>
      <c r="AB267" s="75" t="s">
        <v>153</v>
      </c>
      <c r="AE267" s="75" t="s">
        <v>133</v>
      </c>
      <c r="AF267" s="86">
        <v>42.822485207100584</v>
      </c>
      <c r="AG267" s="86">
        <v>42.106671786726245</v>
      </c>
      <c r="AH267" s="86">
        <v>41.362153032147582</v>
      </c>
      <c r="AI267" s="86">
        <v>40.590925448623736</v>
      </c>
      <c r="AJ267" s="86">
        <v>39.756048431560956</v>
      </c>
      <c r="AK267" s="86">
        <v>38.90024308371914</v>
      </c>
      <c r="AL267" s="86">
        <v>0</v>
      </c>
      <c r="AM267" s="86">
        <v>202.71604178277767</v>
      </c>
      <c r="AN267" s="86">
        <v>202.71604178277767</v>
      </c>
    </row>
    <row r="268" spans="2:40" ht="14.45" customHeight="1" x14ac:dyDescent="0.45">
      <c r="B268" s="75" t="s">
        <v>16</v>
      </c>
      <c r="C268" s="75" t="s">
        <v>24</v>
      </c>
      <c r="D268" s="75" t="s">
        <v>422</v>
      </c>
      <c r="F268" s="75" t="s">
        <v>422</v>
      </c>
      <c r="G268" s="75" t="s">
        <v>141</v>
      </c>
      <c r="H268" s="84"/>
      <c r="I268" s="75" t="s">
        <v>423</v>
      </c>
      <c r="J268" s="75" t="s">
        <v>143</v>
      </c>
      <c r="K268" s="75" t="s">
        <v>127</v>
      </c>
      <c r="L268" s="75" t="s">
        <v>128</v>
      </c>
      <c r="M268" s="75" t="s">
        <v>127</v>
      </c>
      <c r="N268" s="75" t="s">
        <v>211</v>
      </c>
      <c r="O268" s="84" t="s">
        <v>213</v>
      </c>
      <c r="P268" s="84" t="s">
        <v>213</v>
      </c>
      <c r="Q268" s="85">
        <v>385.5</v>
      </c>
      <c r="R268" s="85">
        <v>385.5</v>
      </c>
      <c r="S268" s="85">
        <v>32.633000000000003</v>
      </c>
      <c r="T268" s="85">
        <v>32.633000000000003</v>
      </c>
      <c r="U268" s="85">
        <v>32.633000000000003</v>
      </c>
      <c r="V268" s="85">
        <v>32.633000000000003</v>
      </c>
      <c r="W268" s="85">
        <v>32.633000000000003</v>
      </c>
      <c r="X268" s="85">
        <v>32.633000000000003</v>
      </c>
      <c r="Y268" s="85">
        <v>0</v>
      </c>
      <c r="Z268" s="75" t="s">
        <v>131</v>
      </c>
      <c r="AB268" s="75" t="s">
        <v>153</v>
      </c>
      <c r="AE268" s="75" t="s">
        <v>133</v>
      </c>
      <c r="AF268" s="86">
        <v>32.182445759368839</v>
      </c>
      <c r="AG268" s="86">
        <v>31.644489438907414</v>
      </c>
      <c r="AH268" s="86">
        <v>31.084960156097651</v>
      </c>
      <c r="AI268" s="86">
        <v>30.505358347495246</v>
      </c>
      <c r="AJ268" s="86">
        <v>29.877921985793581</v>
      </c>
      <c r="AK268" s="86">
        <v>29.234757324651255</v>
      </c>
      <c r="AL268" s="86">
        <v>0</v>
      </c>
      <c r="AM268" s="86">
        <v>152.34748725294514</v>
      </c>
      <c r="AN268" s="86">
        <v>152.34748725294514</v>
      </c>
    </row>
    <row r="269" spans="2:40" ht="14.45" customHeight="1" x14ac:dyDescent="0.45">
      <c r="B269" s="75" t="s">
        <v>16</v>
      </c>
      <c r="C269" s="75" t="s">
        <v>24</v>
      </c>
      <c r="D269" s="75" t="s">
        <v>422</v>
      </c>
      <c r="F269" s="75" t="s">
        <v>422</v>
      </c>
      <c r="G269" s="75" t="s">
        <v>141</v>
      </c>
      <c r="H269" s="84"/>
      <c r="I269" s="75" t="s">
        <v>423</v>
      </c>
      <c r="J269" s="75" t="s">
        <v>181</v>
      </c>
      <c r="K269" s="75" t="s">
        <v>127</v>
      </c>
      <c r="L269" s="75" t="s">
        <v>128</v>
      </c>
      <c r="M269" s="75" t="s">
        <v>127</v>
      </c>
      <c r="N269" s="75" t="s">
        <v>211</v>
      </c>
      <c r="O269" s="84" t="s">
        <v>213</v>
      </c>
      <c r="P269" s="84" t="s">
        <v>213</v>
      </c>
      <c r="Q269" s="85">
        <v>284.60000000000002</v>
      </c>
      <c r="R269" s="85">
        <v>284.60000000000002</v>
      </c>
      <c r="S269" s="85">
        <v>24.893000000000001</v>
      </c>
      <c r="T269" s="85">
        <v>24.893000000000001</v>
      </c>
      <c r="U269" s="85">
        <v>24.893000000000001</v>
      </c>
      <c r="V269" s="85">
        <v>24.893000000000001</v>
      </c>
      <c r="W269" s="85">
        <v>24.893000000000001</v>
      </c>
      <c r="X269" s="85">
        <v>24.893000000000001</v>
      </c>
      <c r="Y269" s="85">
        <v>0</v>
      </c>
      <c r="Z269" s="75" t="s">
        <v>131</v>
      </c>
      <c r="AB269" s="75" t="s">
        <v>153</v>
      </c>
      <c r="AE269" s="75" t="s">
        <v>133</v>
      </c>
      <c r="AF269" s="86">
        <v>24.549309664694277</v>
      </c>
      <c r="AG269" s="86">
        <v>24.138947556238232</v>
      </c>
      <c r="AH269" s="86">
        <v>23.71212923009649</v>
      </c>
      <c r="AI269" s="86">
        <v>23.26999924445191</v>
      </c>
      <c r="AJ269" s="86">
        <v>22.791380259012644</v>
      </c>
      <c r="AK269" s="86">
        <v>22.300763462830375</v>
      </c>
      <c r="AL269" s="86">
        <v>0</v>
      </c>
      <c r="AM269" s="86">
        <v>116.21321975262966</v>
      </c>
      <c r="AN269" s="86">
        <v>116.21321975262966</v>
      </c>
    </row>
    <row r="270" spans="2:40" ht="14.45" customHeight="1" x14ac:dyDescent="0.45">
      <c r="B270" s="75" t="s">
        <v>16</v>
      </c>
      <c r="C270" s="75" t="s">
        <v>24</v>
      </c>
      <c r="D270" s="75" t="s">
        <v>422</v>
      </c>
      <c r="F270" s="75" t="s">
        <v>422</v>
      </c>
      <c r="G270" s="75" t="s">
        <v>141</v>
      </c>
      <c r="H270" s="84"/>
      <c r="I270" s="75" t="s">
        <v>423</v>
      </c>
      <c r="J270" s="75" t="s">
        <v>184</v>
      </c>
      <c r="K270" s="75" t="s">
        <v>127</v>
      </c>
      <c r="L270" s="75" t="s">
        <v>128</v>
      </c>
      <c r="M270" s="75" t="s">
        <v>127</v>
      </c>
      <c r="N270" s="75" t="s">
        <v>211</v>
      </c>
      <c r="O270" s="84" t="s">
        <v>213</v>
      </c>
      <c r="P270" s="84" t="s">
        <v>213</v>
      </c>
      <c r="Q270" s="85">
        <v>374.5</v>
      </c>
      <c r="R270" s="85">
        <v>374.5</v>
      </c>
      <c r="S270" s="85">
        <v>31.382999999999999</v>
      </c>
      <c r="T270" s="85">
        <v>31.382999999999999</v>
      </c>
      <c r="U270" s="85">
        <v>31.382999999999999</v>
      </c>
      <c r="V270" s="85">
        <v>31.382999999999999</v>
      </c>
      <c r="W270" s="85">
        <v>31.382999999999999</v>
      </c>
      <c r="X270" s="85">
        <v>31.382999999999999</v>
      </c>
      <c r="Y270" s="85">
        <v>0</v>
      </c>
      <c r="Z270" s="75" t="s">
        <v>131</v>
      </c>
      <c r="AB270" s="75" t="s">
        <v>153</v>
      </c>
      <c r="AE270" s="75" t="s">
        <v>133</v>
      </c>
      <c r="AF270" s="86">
        <v>30.949704142011832</v>
      </c>
      <c r="AG270" s="86">
        <v>30.432354121938872</v>
      </c>
      <c r="AH270" s="86">
        <v>29.894257487169813</v>
      </c>
      <c r="AI270" s="86">
        <v>29.336857200362921</v>
      </c>
      <c r="AJ270" s="86">
        <v>28.733454652657123</v>
      </c>
      <c r="AK270" s="86">
        <v>28.114926274615581</v>
      </c>
      <c r="AL270" s="86">
        <v>0</v>
      </c>
      <c r="AM270" s="86">
        <v>146.5118497367443</v>
      </c>
      <c r="AN270" s="86">
        <v>146.5118497367443</v>
      </c>
    </row>
    <row r="271" spans="2:40" ht="14.45" customHeight="1" x14ac:dyDescent="0.45">
      <c r="B271" s="75" t="s">
        <v>16</v>
      </c>
      <c r="C271" s="75" t="s">
        <v>24</v>
      </c>
      <c r="D271" s="75" t="s">
        <v>422</v>
      </c>
      <c r="F271" s="75" t="s">
        <v>422</v>
      </c>
      <c r="G271" s="75" t="s">
        <v>141</v>
      </c>
      <c r="H271" s="84"/>
      <c r="I271" s="75" t="s">
        <v>423</v>
      </c>
      <c r="J271" s="75" t="s">
        <v>136</v>
      </c>
      <c r="K271" s="75" t="s">
        <v>127</v>
      </c>
      <c r="L271" s="75" t="s">
        <v>128</v>
      </c>
      <c r="M271" s="75" t="s">
        <v>127</v>
      </c>
      <c r="N271" s="75" t="s">
        <v>211</v>
      </c>
      <c r="O271" s="84" t="s">
        <v>213</v>
      </c>
      <c r="P271" s="84" t="s">
        <v>213</v>
      </c>
      <c r="Q271" s="85">
        <v>328.4</v>
      </c>
      <c r="R271" s="85">
        <v>328.4</v>
      </c>
      <c r="S271" s="85">
        <v>29.173999999999999</v>
      </c>
      <c r="T271" s="85">
        <v>29.173999999999999</v>
      </c>
      <c r="U271" s="85">
        <v>29.173999999999999</v>
      </c>
      <c r="V271" s="85">
        <v>29.173999999999999</v>
      </c>
      <c r="W271" s="85">
        <v>29.173999999999999</v>
      </c>
      <c r="X271" s="85">
        <v>29.173999999999999</v>
      </c>
      <c r="Y271" s="85">
        <v>0</v>
      </c>
      <c r="Z271" s="75" t="s">
        <v>131</v>
      </c>
      <c r="AB271" s="75" t="s">
        <v>153</v>
      </c>
      <c r="AE271" s="75" t="s">
        <v>133</v>
      </c>
      <c r="AF271" s="86">
        <v>28.771203155818537</v>
      </c>
      <c r="AG271" s="86">
        <v>28.290268589792074</v>
      </c>
      <c r="AH271" s="86">
        <v>27.790047730640541</v>
      </c>
      <c r="AI271" s="86">
        <v>27.271881973150684</v>
      </c>
      <c r="AJ271" s="86">
        <v>26.710951981538379</v>
      </c>
      <c r="AK271" s="86">
        <v>26.135960842992542</v>
      </c>
      <c r="AL271" s="86">
        <v>0</v>
      </c>
      <c r="AM271" s="86">
        <v>136.19911111811422</v>
      </c>
      <c r="AN271" s="86">
        <v>136.19911111811422</v>
      </c>
    </row>
    <row r="272" spans="2:40" ht="14.45" customHeight="1" x14ac:dyDescent="0.45">
      <c r="B272" s="75" t="s">
        <v>16</v>
      </c>
      <c r="C272" s="75" t="s">
        <v>24</v>
      </c>
      <c r="D272" s="75" t="s">
        <v>422</v>
      </c>
      <c r="F272" s="75" t="s">
        <v>422</v>
      </c>
      <c r="G272" s="75" t="s">
        <v>141</v>
      </c>
      <c r="H272" s="84"/>
      <c r="I272" s="75" t="s">
        <v>423</v>
      </c>
      <c r="J272" s="75" t="s">
        <v>165</v>
      </c>
      <c r="K272" s="75" t="s">
        <v>127</v>
      </c>
      <c r="L272" s="75" t="s">
        <v>128</v>
      </c>
      <c r="M272" s="75" t="s">
        <v>127</v>
      </c>
      <c r="N272" s="75" t="s">
        <v>211</v>
      </c>
      <c r="O272" s="84" t="s">
        <v>213</v>
      </c>
      <c r="P272" s="84" t="s">
        <v>213</v>
      </c>
      <c r="Q272" s="85">
        <v>517.6</v>
      </c>
      <c r="R272" s="85">
        <v>517.6</v>
      </c>
      <c r="S272" s="85">
        <v>47.250999999999998</v>
      </c>
      <c r="T272" s="85">
        <v>47.250999999999998</v>
      </c>
      <c r="U272" s="85">
        <v>47.250999999999998</v>
      </c>
      <c r="V272" s="85">
        <v>47.250999999999998</v>
      </c>
      <c r="W272" s="85">
        <v>47.250999999999998</v>
      </c>
      <c r="X272" s="85">
        <v>47.250999999999998</v>
      </c>
      <c r="Y272" s="85">
        <v>0</v>
      </c>
      <c r="Z272" s="75" t="s">
        <v>131</v>
      </c>
      <c r="AB272" s="75" t="s">
        <v>153</v>
      </c>
      <c r="AE272" s="75" t="s">
        <v>133</v>
      </c>
      <c r="AF272" s="86">
        <v>46.598619329388555</v>
      </c>
      <c r="AG272" s="86">
        <v>45.819684689664264</v>
      </c>
      <c r="AH272" s="86">
        <v>45.009513447607326</v>
      </c>
      <c r="AI272" s="86">
        <v>44.170278162519466</v>
      </c>
      <c r="AJ272" s="86">
        <v>43.26178076642455</v>
      </c>
      <c r="AK272" s="86">
        <v>42.33050955618841</v>
      </c>
      <c r="AL272" s="86">
        <v>0</v>
      </c>
      <c r="AM272" s="86">
        <v>220.59176662240404</v>
      </c>
      <c r="AN272" s="86">
        <v>220.59176662240404</v>
      </c>
    </row>
    <row r="273" spans="2:40" ht="14.45" customHeight="1" x14ac:dyDescent="0.45">
      <c r="B273" s="75" t="s">
        <v>16</v>
      </c>
      <c r="C273" s="75" t="s">
        <v>24</v>
      </c>
      <c r="D273" s="75" t="s">
        <v>422</v>
      </c>
      <c r="F273" s="75" t="s">
        <v>422</v>
      </c>
      <c r="G273" s="75" t="s">
        <v>141</v>
      </c>
      <c r="H273" s="84"/>
      <c r="I273" s="75" t="s">
        <v>423</v>
      </c>
      <c r="J273" s="75" t="s">
        <v>172</v>
      </c>
      <c r="K273" s="75" t="s">
        <v>127</v>
      </c>
      <c r="L273" s="75" t="s">
        <v>128</v>
      </c>
      <c r="M273" s="75" t="s">
        <v>127</v>
      </c>
      <c r="N273" s="75" t="s">
        <v>211</v>
      </c>
      <c r="O273" s="84" t="s">
        <v>213</v>
      </c>
      <c r="P273" s="84" t="s">
        <v>213</v>
      </c>
      <c r="Q273" s="85">
        <v>335.7</v>
      </c>
      <c r="R273" s="85">
        <v>335.7</v>
      </c>
      <c r="S273" s="85">
        <v>30.545999999999999</v>
      </c>
      <c r="T273" s="85">
        <v>30.545999999999999</v>
      </c>
      <c r="U273" s="85">
        <v>30.545999999999999</v>
      </c>
      <c r="V273" s="85">
        <v>30.545999999999999</v>
      </c>
      <c r="W273" s="85">
        <v>30.545999999999999</v>
      </c>
      <c r="X273" s="85">
        <v>30.545999999999999</v>
      </c>
      <c r="Y273" s="85">
        <v>0</v>
      </c>
      <c r="Z273" s="75" t="s">
        <v>131</v>
      </c>
      <c r="AB273" s="75" t="s">
        <v>153</v>
      </c>
      <c r="AE273" s="75" t="s">
        <v>133</v>
      </c>
      <c r="AF273" s="86">
        <v>30.124260355029584</v>
      </c>
      <c r="AG273" s="86">
        <v>29.620708313696742</v>
      </c>
      <c r="AH273" s="86">
        <v>29.096962980055732</v>
      </c>
      <c r="AI273" s="86">
        <v>28.554428832243119</v>
      </c>
      <c r="AJ273" s="86">
        <v>27.967119326388953</v>
      </c>
      <c r="AK273" s="86">
        <v>27.365087403511694</v>
      </c>
      <c r="AL273" s="86">
        <v>0</v>
      </c>
      <c r="AM273" s="86">
        <v>142.60430685589625</v>
      </c>
      <c r="AN273" s="86">
        <v>142.60430685589625</v>
      </c>
    </row>
    <row r="274" spans="2:40" ht="14.45" customHeight="1" x14ac:dyDescent="0.45">
      <c r="B274" s="75" t="s">
        <v>16</v>
      </c>
      <c r="C274" s="75" t="s">
        <v>24</v>
      </c>
      <c r="D274" s="75" t="s">
        <v>199</v>
      </c>
      <c r="E274" s="75" t="s">
        <v>200</v>
      </c>
      <c r="F274" s="75" t="s">
        <v>201</v>
      </c>
      <c r="G274" s="75" t="s">
        <v>124</v>
      </c>
      <c r="H274" s="84">
        <v>1</v>
      </c>
      <c r="I274" s="75" t="s">
        <v>202</v>
      </c>
      <c r="J274" s="75" t="s">
        <v>193</v>
      </c>
      <c r="K274" s="75" t="s">
        <v>127</v>
      </c>
      <c r="L274" s="75" t="s">
        <v>128</v>
      </c>
      <c r="M274" s="75" t="s">
        <v>152</v>
      </c>
      <c r="N274" s="75" t="s">
        <v>144</v>
      </c>
      <c r="O274" s="84">
        <v>2015</v>
      </c>
      <c r="P274" s="84">
        <v>2017</v>
      </c>
      <c r="Q274" s="85">
        <v>230</v>
      </c>
      <c r="R274" s="85">
        <v>165</v>
      </c>
      <c r="S274" s="85">
        <v>43.6</v>
      </c>
      <c r="T274" s="85">
        <v>67.2</v>
      </c>
      <c r="U274" s="85">
        <v>31</v>
      </c>
      <c r="V274" s="85">
        <v>24.5</v>
      </c>
      <c r="W274" s="85"/>
      <c r="X274" s="85"/>
      <c r="Y274" s="85">
        <v>0</v>
      </c>
      <c r="Z274" s="75" t="s">
        <v>131</v>
      </c>
      <c r="AB274" s="75" t="s">
        <v>153</v>
      </c>
      <c r="AD274" s="75" t="s">
        <v>133</v>
      </c>
      <c r="AE274" s="75" t="s">
        <v>133</v>
      </c>
      <c r="AF274" s="86">
        <v>42.998027613412226</v>
      </c>
      <c r="AG274" s="86">
        <v>65.164394640228551</v>
      </c>
      <c r="AH274" s="86">
        <v>29.529426189410323</v>
      </c>
      <c r="AI274" s="86">
        <v>22.902622483793508</v>
      </c>
      <c r="AJ274" s="86">
        <v>0</v>
      </c>
      <c r="AK274" s="86">
        <v>0</v>
      </c>
      <c r="AL274" s="86">
        <v>0</v>
      </c>
      <c r="AM274" s="86">
        <v>117.59644331343237</v>
      </c>
      <c r="AN274" s="86">
        <v>117.59644331343237</v>
      </c>
    </row>
    <row r="275" spans="2:40" ht="14.45" customHeight="1" x14ac:dyDescent="0.45">
      <c r="B275" s="75" t="s">
        <v>16</v>
      </c>
      <c r="C275" s="75" t="s">
        <v>24</v>
      </c>
      <c r="D275" s="75" t="s">
        <v>199</v>
      </c>
      <c r="E275" s="75" t="s">
        <v>243</v>
      </c>
      <c r="F275" s="75" t="s">
        <v>244</v>
      </c>
      <c r="G275" s="75" t="s">
        <v>124</v>
      </c>
      <c r="H275" s="84">
        <v>1</v>
      </c>
      <c r="I275" s="75" t="s">
        <v>245</v>
      </c>
      <c r="J275" s="75" t="s">
        <v>165</v>
      </c>
      <c r="K275" s="75" t="s">
        <v>127</v>
      </c>
      <c r="L275" s="75" t="s">
        <v>128</v>
      </c>
      <c r="M275" s="75" t="s">
        <v>152</v>
      </c>
      <c r="N275" s="75" t="s">
        <v>144</v>
      </c>
      <c r="O275" s="84">
        <v>2013</v>
      </c>
      <c r="P275" s="84">
        <v>2016</v>
      </c>
      <c r="Q275" s="85">
        <v>116.9</v>
      </c>
      <c r="R275" s="85">
        <v>116.7</v>
      </c>
      <c r="S275" s="85">
        <v>24.1</v>
      </c>
      <c r="T275" s="85">
        <v>4.5</v>
      </c>
      <c r="U275" s="85">
        <v>0.4</v>
      </c>
      <c r="V275" s="85">
        <v>0.2</v>
      </c>
      <c r="W275" s="85">
        <v>0.2</v>
      </c>
      <c r="X275" s="85">
        <v>0.2</v>
      </c>
      <c r="Y275" s="85">
        <v>0</v>
      </c>
      <c r="Z275" s="75" t="s">
        <v>131</v>
      </c>
      <c r="AB275" s="75" t="s">
        <v>153</v>
      </c>
      <c r="AE275" s="75" t="s">
        <v>133</v>
      </c>
      <c r="AF275" s="86">
        <v>23.767258382642996</v>
      </c>
      <c r="AG275" s="86">
        <v>4.3636871410867331</v>
      </c>
      <c r="AH275" s="86">
        <v>0.38102485405690745</v>
      </c>
      <c r="AI275" s="86">
        <v>0.1869601835411715</v>
      </c>
      <c r="AJ275" s="86">
        <v>0.18311477330183301</v>
      </c>
      <c r="AK275" s="86">
        <v>0.17917296800570745</v>
      </c>
      <c r="AL275" s="86">
        <v>0</v>
      </c>
      <c r="AM275" s="86">
        <v>5.2939599199923526</v>
      </c>
      <c r="AN275" s="86">
        <v>5.2939599199923526</v>
      </c>
    </row>
    <row r="276" spans="2:40" ht="14.45" customHeight="1" x14ac:dyDescent="0.45">
      <c r="B276" s="75" t="s">
        <v>16</v>
      </c>
      <c r="C276" s="75" t="s">
        <v>24</v>
      </c>
      <c r="D276" s="75" t="s">
        <v>199</v>
      </c>
      <c r="E276" s="75" t="s">
        <v>250</v>
      </c>
      <c r="F276" s="75" t="s">
        <v>251</v>
      </c>
      <c r="G276" s="75" t="s">
        <v>124</v>
      </c>
      <c r="H276" s="84">
        <v>1</v>
      </c>
      <c r="I276" s="75" t="s">
        <v>252</v>
      </c>
      <c r="J276" s="75" t="s">
        <v>172</v>
      </c>
      <c r="K276" s="75" t="s">
        <v>127</v>
      </c>
      <c r="L276" s="75" t="s">
        <v>128</v>
      </c>
      <c r="M276" s="75" t="s">
        <v>127</v>
      </c>
      <c r="N276" s="75" t="s">
        <v>144</v>
      </c>
      <c r="O276" s="84">
        <v>2015</v>
      </c>
      <c r="P276" s="84">
        <v>2017</v>
      </c>
      <c r="Q276" s="85">
        <v>95.4</v>
      </c>
      <c r="R276" s="85">
        <v>95.4</v>
      </c>
      <c r="S276" s="85">
        <v>26.5</v>
      </c>
      <c r="T276" s="85">
        <v>44.7</v>
      </c>
      <c r="U276" s="85">
        <v>9.8000000000000007</v>
      </c>
      <c r="V276" s="85"/>
      <c r="W276" s="85"/>
      <c r="X276" s="85"/>
      <c r="Y276" s="85">
        <v>0</v>
      </c>
      <c r="Z276" s="75" t="s">
        <v>131</v>
      </c>
      <c r="AB276" s="75" t="s">
        <v>153</v>
      </c>
      <c r="AE276" s="75" t="s">
        <v>133</v>
      </c>
      <c r="AF276" s="86">
        <v>26.134122287968442</v>
      </c>
      <c r="AG276" s="86">
        <v>43.345958934794879</v>
      </c>
      <c r="AH276" s="86">
        <v>9.3351089243942322</v>
      </c>
      <c r="AI276" s="86">
        <v>0</v>
      </c>
      <c r="AJ276" s="86">
        <v>0</v>
      </c>
      <c r="AK276" s="86">
        <v>0</v>
      </c>
      <c r="AL276" s="86">
        <v>0</v>
      </c>
      <c r="AM276" s="86">
        <v>52.681067859189113</v>
      </c>
      <c r="AN276" s="86">
        <v>52.681067859189113</v>
      </c>
    </row>
    <row r="277" spans="2:40" ht="14.45" customHeight="1" x14ac:dyDescent="0.45">
      <c r="B277" s="75" t="s">
        <v>16</v>
      </c>
      <c r="C277" s="75" t="s">
        <v>24</v>
      </c>
      <c r="D277" s="75" t="s">
        <v>199</v>
      </c>
      <c r="E277" s="75" t="s">
        <v>235</v>
      </c>
      <c r="F277" s="75" t="s">
        <v>301</v>
      </c>
      <c r="G277" s="75" t="s">
        <v>124</v>
      </c>
      <c r="H277" s="84">
        <v>1</v>
      </c>
      <c r="I277" s="75" t="s">
        <v>302</v>
      </c>
      <c r="J277" s="75" t="s">
        <v>136</v>
      </c>
      <c r="K277" s="75" t="s">
        <v>127</v>
      </c>
      <c r="L277" s="75" t="s">
        <v>128</v>
      </c>
      <c r="M277" s="75" t="s">
        <v>127</v>
      </c>
      <c r="N277" s="75" t="s">
        <v>303</v>
      </c>
      <c r="O277" s="84">
        <v>2016</v>
      </c>
      <c r="P277" s="84">
        <v>2020</v>
      </c>
      <c r="Q277" s="85">
        <v>284.39999999999998</v>
      </c>
      <c r="R277" s="85">
        <v>284.39999999999998</v>
      </c>
      <c r="S277" s="85">
        <v>49.2</v>
      </c>
      <c r="T277" s="85">
        <v>47.5</v>
      </c>
      <c r="U277" s="85">
        <v>29.8</v>
      </c>
      <c r="V277" s="85">
        <v>20</v>
      </c>
      <c r="W277" s="85"/>
      <c r="X277" s="85"/>
      <c r="Y277" s="85">
        <v>0</v>
      </c>
      <c r="Z277" s="75" t="s">
        <v>131</v>
      </c>
      <c r="AB277" s="75" t="s">
        <v>153</v>
      </c>
      <c r="AD277" s="75" t="s">
        <v>133</v>
      </c>
      <c r="AE277" s="75" t="s">
        <v>133</v>
      </c>
      <c r="AF277" s="86">
        <v>48.520710059171599</v>
      </c>
      <c r="AG277" s="86">
        <v>46.061142044804399</v>
      </c>
      <c r="AH277" s="86">
        <v>28.386351627239602</v>
      </c>
      <c r="AI277" s="86">
        <v>18.696018354117147</v>
      </c>
      <c r="AJ277" s="86">
        <v>0</v>
      </c>
      <c r="AK277" s="86">
        <v>0</v>
      </c>
      <c r="AL277" s="86">
        <v>0</v>
      </c>
      <c r="AM277" s="86">
        <v>93.143512026161147</v>
      </c>
      <c r="AN277" s="86">
        <v>93.143512026161147</v>
      </c>
    </row>
    <row r="278" spans="2:40" ht="14.45" customHeight="1" x14ac:dyDescent="0.45">
      <c r="B278" s="75" t="s">
        <v>16</v>
      </c>
      <c r="C278" s="75" t="s">
        <v>24</v>
      </c>
      <c r="D278" s="75" t="s">
        <v>199</v>
      </c>
      <c r="E278" s="75" t="s">
        <v>381</v>
      </c>
      <c r="F278" s="75" t="s">
        <v>382</v>
      </c>
      <c r="G278" s="75" t="s">
        <v>124</v>
      </c>
      <c r="H278" s="84">
        <v>1</v>
      </c>
      <c r="I278" s="75" t="s">
        <v>383</v>
      </c>
      <c r="J278" s="75" t="s">
        <v>193</v>
      </c>
      <c r="K278" s="75" t="s">
        <v>127</v>
      </c>
      <c r="L278" s="75" t="s">
        <v>128</v>
      </c>
      <c r="M278" s="75" t="s">
        <v>127</v>
      </c>
      <c r="N278" s="75" t="s">
        <v>195</v>
      </c>
      <c r="O278" s="84">
        <v>2014</v>
      </c>
      <c r="P278" s="84">
        <v>2016</v>
      </c>
      <c r="Q278" s="85">
        <v>124.2</v>
      </c>
      <c r="R278" s="85">
        <v>124.2</v>
      </c>
      <c r="S278" s="85">
        <v>45</v>
      </c>
      <c r="T278" s="85">
        <v>4.9550000000000001</v>
      </c>
      <c r="U278" s="85">
        <v>2.1930000000000001</v>
      </c>
      <c r="V278" s="85"/>
      <c r="W278" s="85"/>
      <c r="X278" s="85"/>
      <c r="Y278" s="85">
        <v>0</v>
      </c>
      <c r="Z278" s="75" t="s">
        <v>131</v>
      </c>
      <c r="AB278" s="75" t="s">
        <v>153</v>
      </c>
      <c r="AD278" s="75" t="s">
        <v>133</v>
      </c>
      <c r="AE278" s="75" t="s">
        <v>133</v>
      </c>
      <c r="AF278" s="86">
        <v>44.378698224852066</v>
      </c>
      <c r="AG278" s="86">
        <v>4.8049043964632805</v>
      </c>
      <c r="AH278" s="86">
        <v>2.0889687623669948</v>
      </c>
      <c r="AI278" s="86">
        <v>0</v>
      </c>
      <c r="AJ278" s="86">
        <v>0</v>
      </c>
      <c r="AK278" s="86">
        <v>0</v>
      </c>
      <c r="AL278" s="86">
        <v>0</v>
      </c>
      <c r="AM278" s="86">
        <v>6.8938731588302753</v>
      </c>
      <c r="AN278" s="86">
        <v>6.8938731588302753</v>
      </c>
    </row>
    <row r="279" spans="2:40" ht="14.45" customHeight="1" x14ac:dyDescent="0.45">
      <c r="B279" s="75" t="s">
        <v>16</v>
      </c>
      <c r="C279" s="75" t="s">
        <v>24</v>
      </c>
      <c r="D279" s="75" t="s">
        <v>199</v>
      </c>
      <c r="E279" s="75" t="s">
        <v>122</v>
      </c>
      <c r="F279" s="75" t="s">
        <v>433</v>
      </c>
      <c r="G279" s="75" t="s">
        <v>141</v>
      </c>
      <c r="H279" s="84">
        <v>2</v>
      </c>
      <c r="I279" s="75" t="s">
        <v>434</v>
      </c>
      <c r="J279" s="75" t="s">
        <v>136</v>
      </c>
      <c r="K279" s="75" t="s">
        <v>127</v>
      </c>
      <c r="L279" s="75" t="s">
        <v>128</v>
      </c>
      <c r="M279" s="75" t="s">
        <v>127</v>
      </c>
      <c r="N279" s="75" t="s">
        <v>137</v>
      </c>
      <c r="O279" s="84" t="s">
        <v>130</v>
      </c>
      <c r="P279" s="84" t="s">
        <v>130</v>
      </c>
      <c r="Q279" s="85">
        <v>150</v>
      </c>
      <c r="R279" s="85">
        <v>150</v>
      </c>
      <c r="S279" s="85"/>
      <c r="T279" s="85"/>
      <c r="U279" s="85"/>
      <c r="V279" s="85"/>
      <c r="W279" s="85"/>
      <c r="X279" s="85"/>
      <c r="Y279" s="85">
        <v>0</v>
      </c>
      <c r="Z279" s="75" t="s">
        <v>131</v>
      </c>
      <c r="AA279" s="75" t="s">
        <v>70</v>
      </c>
      <c r="AB279" s="75" t="s">
        <v>776</v>
      </c>
      <c r="AC279" s="75" t="s">
        <v>435</v>
      </c>
      <c r="AE279" s="75" t="s">
        <v>133</v>
      </c>
      <c r="AF279" s="86">
        <v>0</v>
      </c>
      <c r="AG279" s="86">
        <v>0</v>
      </c>
      <c r="AH279" s="86">
        <v>0</v>
      </c>
      <c r="AI279" s="86">
        <v>0</v>
      </c>
      <c r="AJ279" s="86">
        <v>0</v>
      </c>
      <c r="AK279" s="86">
        <v>0</v>
      </c>
      <c r="AL279" s="86">
        <v>0</v>
      </c>
      <c r="AM279" s="86">
        <v>0</v>
      </c>
      <c r="AN279" s="86">
        <v>0</v>
      </c>
    </row>
    <row r="280" spans="2:40" ht="14.45" customHeight="1" x14ac:dyDescent="0.45">
      <c r="B280" s="75" t="s">
        <v>16</v>
      </c>
      <c r="C280" s="75" t="s">
        <v>24</v>
      </c>
      <c r="D280" s="75" t="s">
        <v>199</v>
      </c>
      <c r="E280" s="75" t="s">
        <v>442</v>
      </c>
      <c r="F280" s="75" t="s">
        <v>443</v>
      </c>
      <c r="G280" s="75" t="s">
        <v>124</v>
      </c>
      <c r="H280" s="84">
        <v>1</v>
      </c>
      <c r="I280" s="75" t="s">
        <v>444</v>
      </c>
      <c r="J280" s="75" t="s">
        <v>172</v>
      </c>
      <c r="K280" s="75" t="s">
        <v>127</v>
      </c>
      <c r="L280" s="75" t="s">
        <v>128</v>
      </c>
      <c r="M280" s="75" t="s">
        <v>127</v>
      </c>
      <c r="N280" s="75" t="s">
        <v>144</v>
      </c>
      <c r="O280" s="84">
        <v>2012</v>
      </c>
      <c r="P280" s="84">
        <v>2016</v>
      </c>
      <c r="Q280" s="85">
        <v>106.5</v>
      </c>
      <c r="R280" s="85">
        <v>106.5</v>
      </c>
      <c r="S280" s="85">
        <v>17.8</v>
      </c>
      <c r="T280" s="85">
        <v>6.2</v>
      </c>
      <c r="U280" s="85"/>
      <c r="V280" s="85"/>
      <c r="W280" s="85"/>
      <c r="X280" s="85"/>
      <c r="Y280" s="85">
        <v>0</v>
      </c>
      <c r="Z280" s="75" t="s">
        <v>131</v>
      </c>
      <c r="AB280" s="75" t="s">
        <v>153</v>
      </c>
      <c r="AE280" s="75" t="s">
        <v>133</v>
      </c>
      <c r="AF280" s="86">
        <v>17.554240631163708</v>
      </c>
      <c r="AG280" s="86">
        <v>6.0121911721639432</v>
      </c>
      <c r="AH280" s="86">
        <v>0</v>
      </c>
      <c r="AI280" s="86">
        <v>0</v>
      </c>
      <c r="AJ280" s="86">
        <v>0</v>
      </c>
      <c r="AK280" s="86">
        <v>0</v>
      </c>
      <c r="AL280" s="86">
        <v>0</v>
      </c>
      <c r="AM280" s="86">
        <v>6.0121911721639432</v>
      </c>
      <c r="AN280" s="86">
        <v>6.0121911721639432</v>
      </c>
    </row>
    <row r="281" spans="2:40" ht="14.45" customHeight="1" x14ac:dyDescent="0.45">
      <c r="B281" s="75" t="s">
        <v>16</v>
      </c>
      <c r="C281" s="75" t="s">
        <v>24</v>
      </c>
      <c r="D281" s="75" t="s">
        <v>199</v>
      </c>
      <c r="E281" s="75" t="s">
        <v>447</v>
      </c>
      <c r="F281" s="75" t="s">
        <v>448</v>
      </c>
      <c r="G281" s="75" t="s">
        <v>124</v>
      </c>
      <c r="H281" s="84">
        <v>1</v>
      </c>
      <c r="I281" s="75" t="s">
        <v>449</v>
      </c>
      <c r="J281" s="75" t="s">
        <v>143</v>
      </c>
      <c r="K281" s="75" t="s">
        <v>127</v>
      </c>
      <c r="L281" s="75" t="s">
        <v>128</v>
      </c>
      <c r="M281" s="75" t="s">
        <v>127</v>
      </c>
      <c r="N281" s="75" t="s">
        <v>137</v>
      </c>
      <c r="O281" s="84">
        <v>2018</v>
      </c>
      <c r="P281" s="84">
        <v>2021</v>
      </c>
      <c r="Q281" s="85">
        <v>250</v>
      </c>
      <c r="R281" s="85">
        <v>250</v>
      </c>
      <c r="S281" s="85">
        <v>2.68</v>
      </c>
      <c r="T281" s="85">
        <v>3.629</v>
      </c>
      <c r="U281" s="85">
        <v>97</v>
      </c>
      <c r="V281" s="85">
        <v>74.8</v>
      </c>
      <c r="W281" s="85">
        <v>53.1</v>
      </c>
      <c r="X281" s="85">
        <v>0.3</v>
      </c>
      <c r="Y281" s="85">
        <v>0</v>
      </c>
      <c r="Z281" s="75" t="s">
        <v>131</v>
      </c>
      <c r="AB281" s="75" t="s">
        <v>153</v>
      </c>
      <c r="AD281" s="75" t="s">
        <v>133</v>
      </c>
      <c r="AE281" s="75" t="s">
        <v>133</v>
      </c>
      <c r="AF281" s="86">
        <v>2.6429980276134124</v>
      </c>
      <c r="AG281" s="86">
        <v>3.5190712522230561</v>
      </c>
      <c r="AH281" s="86">
        <v>92.398527108800039</v>
      </c>
      <c r="AI281" s="86">
        <v>69.923108644398127</v>
      </c>
      <c r="AJ281" s="86">
        <v>48.616972311636658</v>
      </c>
      <c r="AK281" s="86">
        <v>0.26875945200856116</v>
      </c>
      <c r="AL281" s="86">
        <v>0</v>
      </c>
      <c r="AM281" s="86">
        <v>214.72643876906645</v>
      </c>
      <c r="AN281" s="86">
        <v>214.72643876906645</v>
      </c>
    </row>
    <row r="282" spans="2:40" ht="14.45" customHeight="1" x14ac:dyDescent="0.45">
      <c r="B282" s="75" t="s">
        <v>16</v>
      </c>
      <c r="C282" s="75" t="s">
        <v>24</v>
      </c>
      <c r="D282" s="75" t="s">
        <v>199</v>
      </c>
      <c r="E282" s="75" t="s">
        <v>452</v>
      </c>
      <c r="F282" s="75" t="s">
        <v>453</v>
      </c>
      <c r="G282" s="75" t="s">
        <v>124</v>
      </c>
      <c r="H282" s="84">
        <v>1</v>
      </c>
      <c r="I282" s="75" t="s">
        <v>454</v>
      </c>
      <c r="J282" s="75" t="s">
        <v>181</v>
      </c>
      <c r="K282" s="75" t="s">
        <v>127</v>
      </c>
      <c r="L282" s="75" t="s">
        <v>128</v>
      </c>
      <c r="M282" s="75" t="s">
        <v>152</v>
      </c>
      <c r="N282" s="75" t="s">
        <v>129</v>
      </c>
      <c r="O282" s="84">
        <v>2016</v>
      </c>
      <c r="P282" s="84">
        <v>2018</v>
      </c>
      <c r="Q282" s="85">
        <v>89.7</v>
      </c>
      <c r="R282" s="85">
        <v>89.7</v>
      </c>
      <c r="S282" s="85">
        <v>2</v>
      </c>
      <c r="T282" s="85">
        <v>38</v>
      </c>
      <c r="U282" s="85">
        <v>42.2</v>
      </c>
      <c r="V282" s="85">
        <v>2</v>
      </c>
      <c r="W282" s="85"/>
      <c r="X282" s="85"/>
      <c r="Y282" s="85">
        <v>0</v>
      </c>
      <c r="Z282" s="75" t="s">
        <v>131</v>
      </c>
      <c r="AB282" s="75" t="s">
        <v>153</v>
      </c>
      <c r="AD282" s="75" t="s">
        <v>133</v>
      </c>
      <c r="AE282" s="75" t="s">
        <v>133</v>
      </c>
      <c r="AF282" s="86">
        <v>1.972386587771203</v>
      </c>
      <c r="AG282" s="86">
        <v>36.848913635843523</v>
      </c>
      <c r="AH282" s="86">
        <v>40.198122103003733</v>
      </c>
      <c r="AI282" s="86">
        <v>1.8696018354117148</v>
      </c>
      <c r="AJ282" s="86">
        <v>0</v>
      </c>
      <c r="AK282" s="86">
        <v>0</v>
      </c>
      <c r="AL282" s="86">
        <v>0</v>
      </c>
      <c r="AM282" s="86">
        <v>78.916637574258971</v>
      </c>
      <c r="AN282" s="86">
        <v>78.916637574258971</v>
      </c>
    </row>
    <row r="283" spans="2:40" ht="14.45" customHeight="1" x14ac:dyDescent="0.45">
      <c r="B283" s="75" t="s">
        <v>16</v>
      </c>
      <c r="C283" s="75" t="s">
        <v>24</v>
      </c>
      <c r="D283" s="75" t="s">
        <v>199</v>
      </c>
      <c r="F283" s="75" t="s">
        <v>455</v>
      </c>
      <c r="G283" s="75" t="s">
        <v>141</v>
      </c>
      <c r="H283" s="84">
        <v>1</v>
      </c>
      <c r="I283" s="75" t="s">
        <v>456</v>
      </c>
      <c r="J283" s="75" t="s">
        <v>181</v>
      </c>
      <c r="K283" s="75" t="s">
        <v>127</v>
      </c>
      <c r="L283" s="75" t="s">
        <v>128</v>
      </c>
      <c r="M283" s="75" t="s">
        <v>152</v>
      </c>
      <c r="N283" s="75" t="s">
        <v>144</v>
      </c>
      <c r="O283" s="84">
        <v>2016</v>
      </c>
      <c r="P283" s="84">
        <v>2017</v>
      </c>
      <c r="Q283" s="85">
        <v>13.4</v>
      </c>
      <c r="R283" s="85">
        <v>11.6</v>
      </c>
      <c r="S283" s="85">
        <v>2.2000000000000002</v>
      </c>
      <c r="T283" s="85">
        <v>4.3</v>
      </c>
      <c r="U283" s="85"/>
      <c r="V283" s="85"/>
      <c r="W283" s="85"/>
      <c r="X283" s="85"/>
      <c r="Y283" s="85">
        <v>0</v>
      </c>
      <c r="Z283" s="75" t="s">
        <v>131</v>
      </c>
      <c r="AB283" s="75" t="s">
        <v>153</v>
      </c>
      <c r="AE283" s="75" t="s">
        <v>133</v>
      </c>
      <c r="AF283" s="86">
        <v>2.1696252465483234</v>
      </c>
      <c r="AG283" s="86">
        <v>4.169745490371767</v>
      </c>
      <c r="AH283" s="86">
        <v>0</v>
      </c>
      <c r="AI283" s="86">
        <v>0</v>
      </c>
      <c r="AJ283" s="86">
        <v>0</v>
      </c>
      <c r="AK283" s="86">
        <v>0</v>
      </c>
      <c r="AL283" s="86">
        <v>0</v>
      </c>
      <c r="AM283" s="86">
        <v>4.169745490371767</v>
      </c>
      <c r="AN283" s="86">
        <v>4.169745490371767</v>
      </c>
    </row>
    <row r="284" spans="2:40" ht="14.45" customHeight="1" x14ac:dyDescent="0.45">
      <c r="B284" s="75" t="s">
        <v>16</v>
      </c>
      <c r="C284" s="75" t="s">
        <v>24</v>
      </c>
      <c r="D284" s="75" t="s">
        <v>199</v>
      </c>
      <c r="F284" s="75" t="s">
        <v>457</v>
      </c>
      <c r="G284" s="75" t="s">
        <v>141</v>
      </c>
      <c r="H284" s="84">
        <v>0</v>
      </c>
      <c r="J284" s="75" t="s">
        <v>136</v>
      </c>
      <c r="M284" s="75" t="s">
        <v>127</v>
      </c>
      <c r="N284" s="75" t="s">
        <v>233</v>
      </c>
      <c r="O284" s="84">
        <v>2012</v>
      </c>
      <c r="P284" s="84">
        <v>2016</v>
      </c>
      <c r="Q284" s="85"/>
      <c r="R284" s="85"/>
      <c r="S284" s="85"/>
      <c r="T284" s="85"/>
      <c r="U284" s="85"/>
      <c r="V284" s="85"/>
      <c r="W284" s="85"/>
      <c r="X284" s="85"/>
      <c r="Y284" s="85">
        <v>0</v>
      </c>
      <c r="Z284" s="75" t="s">
        <v>131</v>
      </c>
      <c r="AB284" s="75" t="s">
        <v>153</v>
      </c>
      <c r="AE284" s="75" t="s">
        <v>133</v>
      </c>
      <c r="AF284" s="86">
        <v>0</v>
      </c>
      <c r="AG284" s="86">
        <v>0</v>
      </c>
      <c r="AH284" s="86">
        <v>0</v>
      </c>
      <c r="AI284" s="86">
        <v>0</v>
      </c>
      <c r="AJ284" s="86">
        <v>0</v>
      </c>
      <c r="AK284" s="86">
        <v>0</v>
      </c>
      <c r="AL284" s="86">
        <v>0</v>
      </c>
      <c r="AM284" s="86">
        <v>0</v>
      </c>
      <c r="AN284" s="86">
        <v>0</v>
      </c>
    </row>
    <row r="285" spans="2:40" ht="14.45" customHeight="1" x14ac:dyDescent="0.45">
      <c r="B285" s="75" t="s">
        <v>16</v>
      </c>
      <c r="C285" s="75" t="s">
        <v>24</v>
      </c>
      <c r="D285" s="75" t="s">
        <v>199</v>
      </c>
      <c r="F285" s="75" t="s">
        <v>458</v>
      </c>
      <c r="G285" s="75" t="s">
        <v>124</v>
      </c>
      <c r="H285" s="84">
        <v>1</v>
      </c>
      <c r="I285" s="75" t="s">
        <v>459</v>
      </c>
      <c r="J285" s="75" t="s">
        <v>126</v>
      </c>
      <c r="K285" s="75" t="s">
        <v>127</v>
      </c>
      <c r="L285" s="75" t="s">
        <v>128</v>
      </c>
      <c r="M285" s="75" t="s">
        <v>127</v>
      </c>
      <c r="N285" s="75" t="s">
        <v>144</v>
      </c>
      <c r="O285" s="84">
        <v>2015</v>
      </c>
      <c r="P285" s="84">
        <v>2017</v>
      </c>
      <c r="Q285" s="85">
        <v>30.3</v>
      </c>
      <c r="R285" s="85">
        <v>30.3</v>
      </c>
      <c r="S285" s="85">
        <v>15.3</v>
      </c>
      <c r="T285" s="85">
        <v>1.1000000000000001</v>
      </c>
      <c r="U285" s="85"/>
      <c r="V285" s="85"/>
      <c r="W285" s="85"/>
      <c r="X285" s="85"/>
      <c r="Y285" s="85">
        <v>0</v>
      </c>
      <c r="Z285" s="75" t="s">
        <v>131</v>
      </c>
      <c r="AB285" s="75" t="s">
        <v>153</v>
      </c>
      <c r="AE285" s="75" t="s">
        <v>133</v>
      </c>
      <c r="AF285" s="86">
        <v>15.088757396449704</v>
      </c>
      <c r="AG285" s="86">
        <v>1.0666790789323126</v>
      </c>
      <c r="AH285" s="86">
        <v>0</v>
      </c>
      <c r="AI285" s="86">
        <v>0</v>
      </c>
      <c r="AJ285" s="86">
        <v>0</v>
      </c>
      <c r="AK285" s="86">
        <v>0</v>
      </c>
      <c r="AL285" s="86">
        <v>0</v>
      </c>
      <c r="AM285" s="86">
        <v>1.0666790789323126</v>
      </c>
      <c r="AN285" s="86">
        <v>1.0666790789323126</v>
      </c>
    </row>
    <row r="286" spans="2:40" ht="14.45" customHeight="1" x14ac:dyDescent="0.45">
      <c r="B286" s="75" t="s">
        <v>16</v>
      </c>
      <c r="C286" s="75" t="s">
        <v>24</v>
      </c>
      <c r="D286" s="75" t="s">
        <v>199</v>
      </c>
      <c r="F286" s="75" t="s">
        <v>460</v>
      </c>
      <c r="G286" s="75" t="s">
        <v>141</v>
      </c>
      <c r="H286" s="84">
        <v>1</v>
      </c>
      <c r="I286" s="75" t="s">
        <v>461</v>
      </c>
      <c r="J286" s="75" t="s">
        <v>193</v>
      </c>
      <c r="K286" s="75" t="s">
        <v>127</v>
      </c>
      <c r="L286" s="75" t="s">
        <v>128</v>
      </c>
      <c r="M286" s="75" t="s">
        <v>152</v>
      </c>
      <c r="N286" s="75" t="s">
        <v>211</v>
      </c>
      <c r="O286" s="84">
        <v>2012</v>
      </c>
      <c r="P286" s="84">
        <v>2017</v>
      </c>
      <c r="Q286" s="85">
        <v>43.2</v>
      </c>
      <c r="R286" s="85">
        <v>43.2</v>
      </c>
      <c r="S286" s="85"/>
      <c r="T286" s="85"/>
      <c r="U286" s="85"/>
      <c r="V286" s="85"/>
      <c r="W286" s="85"/>
      <c r="X286" s="85"/>
      <c r="Y286" s="85">
        <v>0</v>
      </c>
      <c r="Z286" s="75" t="s">
        <v>131</v>
      </c>
      <c r="AB286" s="75" t="s">
        <v>153</v>
      </c>
      <c r="AE286" s="75" t="s">
        <v>133</v>
      </c>
      <c r="AF286" s="86">
        <v>0</v>
      </c>
      <c r="AG286" s="86">
        <v>0</v>
      </c>
      <c r="AH286" s="86">
        <v>0</v>
      </c>
      <c r="AI286" s="86">
        <v>0</v>
      </c>
      <c r="AJ286" s="86">
        <v>0</v>
      </c>
      <c r="AK286" s="86">
        <v>0</v>
      </c>
      <c r="AL286" s="86">
        <v>0</v>
      </c>
      <c r="AM286" s="86">
        <v>0</v>
      </c>
      <c r="AN286" s="86">
        <v>0</v>
      </c>
    </row>
    <row r="287" spans="2:40" ht="14.45" customHeight="1" x14ac:dyDescent="0.45">
      <c r="B287" s="75" t="s">
        <v>16</v>
      </c>
      <c r="C287" s="75" t="s">
        <v>24</v>
      </c>
      <c r="D287" s="75" t="s">
        <v>199</v>
      </c>
      <c r="F287" s="75" t="s">
        <v>462</v>
      </c>
      <c r="G287" s="75" t="s">
        <v>141</v>
      </c>
      <c r="H287" s="84">
        <v>0</v>
      </c>
      <c r="J287" s="75" t="s">
        <v>165</v>
      </c>
      <c r="K287" s="75" t="s">
        <v>127</v>
      </c>
      <c r="L287" s="75" t="s">
        <v>128</v>
      </c>
      <c r="M287" s="75" t="s">
        <v>152</v>
      </c>
      <c r="N287" s="75" t="s">
        <v>211</v>
      </c>
      <c r="O287" s="84" t="s">
        <v>213</v>
      </c>
      <c r="P287" s="84" t="s">
        <v>213</v>
      </c>
      <c r="Q287" s="85"/>
      <c r="R287" s="85"/>
      <c r="S287" s="85"/>
      <c r="T287" s="85"/>
      <c r="U287" s="85"/>
      <c r="V287" s="85"/>
      <c r="W287" s="85"/>
      <c r="X287" s="85"/>
      <c r="Y287" s="85">
        <v>0</v>
      </c>
      <c r="Z287" s="75" t="s">
        <v>131</v>
      </c>
      <c r="AB287" s="75" t="s">
        <v>153</v>
      </c>
      <c r="AE287" s="75" t="s">
        <v>133</v>
      </c>
      <c r="AF287" s="86">
        <v>0</v>
      </c>
      <c r="AG287" s="86">
        <v>0</v>
      </c>
      <c r="AH287" s="86">
        <v>0</v>
      </c>
      <c r="AI287" s="86">
        <v>0</v>
      </c>
      <c r="AJ287" s="86">
        <v>0</v>
      </c>
      <c r="AK287" s="86">
        <v>0</v>
      </c>
      <c r="AL287" s="86">
        <v>0</v>
      </c>
      <c r="AM287" s="86">
        <v>0</v>
      </c>
      <c r="AN287" s="86">
        <v>0</v>
      </c>
    </row>
    <row r="288" spans="2:40" ht="14.45" customHeight="1" x14ac:dyDescent="0.45">
      <c r="B288" s="75" t="s">
        <v>16</v>
      </c>
      <c r="C288" s="75" t="s">
        <v>24</v>
      </c>
      <c r="D288" s="75" t="s">
        <v>199</v>
      </c>
      <c r="F288" s="75" t="s">
        <v>463</v>
      </c>
      <c r="G288" s="75" t="s">
        <v>141</v>
      </c>
      <c r="H288" s="84">
        <v>4</v>
      </c>
      <c r="I288" s="75" t="s">
        <v>464</v>
      </c>
      <c r="J288" s="75" t="s">
        <v>172</v>
      </c>
      <c r="K288" s="75" t="s">
        <v>127</v>
      </c>
      <c r="L288" s="75" t="s">
        <v>128</v>
      </c>
      <c r="M288" s="75" t="s">
        <v>152</v>
      </c>
      <c r="N288" s="75" t="s">
        <v>211</v>
      </c>
      <c r="O288" s="84" t="s">
        <v>213</v>
      </c>
      <c r="P288" s="84" t="s">
        <v>213</v>
      </c>
      <c r="Q288" s="85">
        <v>208.7</v>
      </c>
      <c r="R288" s="85">
        <v>194.6</v>
      </c>
      <c r="S288" s="85">
        <v>56.5</v>
      </c>
      <c r="T288" s="85">
        <v>30.2</v>
      </c>
      <c r="U288" s="85"/>
      <c r="V288" s="85"/>
      <c r="W288" s="85"/>
      <c r="X288" s="85"/>
      <c r="Y288" s="85">
        <v>0</v>
      </c>
      <c r="Z288" s="75" t="s">
        <v>131</v>
      </c>
      <c r="AB288" s="75" t="s">
        <v>153</v>
      </c>
      <c r="AE288" s="75" t="s">
        <v>133</v>
      </c>
      <c r="AF288" s="86">
        <v>55.719921104536482</v>
      </c>
      <c r="AG288" s="86">
        <v>29.28518925795985</v>
      </c>
      <c r="AH288" s="86">
        <v>0</v>
      </c>
      <c r="AI288" s="86">
        <v>0</v>
      </c>
      <c r="AJ288" s="86">
        <v>0</v>
      </c>
      <c r="AK288" s="86">
        <v>0</v>
      </c>
      <c r="AL288" s="86">
        <v>0</v>
      </c>
      <c r="AM288" s="86">
        <v>29.28518925795985</v>
      </c>
      <c r="AN288" s="86">
        <v>29.28518925795985</v>
      </c>
    </row>
    <row r="289" spans="2:40" ht="14.45" customHeight="1" x14ac:dyDescent="0.45">
      <c r="B289" s="75" t="s">
        <v>16</v>
      </c>
      <c r="C289" s="75" t="s">
        <v>24</v>
      </c>
      <c r="D289" s="75" t="s">
        <v>199</v>
      </c>
      <c r="F289" s="75" t="s">
        <v>465</v>
      </c>
      <c r="G289" s="75" t="s">
        <v>141</v>
      </c>
      <c r="H289" s="84">
        <v>2</v>
      </c>
      <c r="I289" s="75" t="s">
        <v>466</v>
      </c>
      <c r="J289" s="75" t="s">
        <v>184</v>
      </c>
      <c r="K289" s="75" t="s">
        <v>127</v>
      </c>
      <c r="L289" s="75" t="s">
        <v>128</v>
      </c>
      <c r="M289" s="75" t="s">
        <v>152</v>
      </c>
      <c r="N289" s="75" t="s">
        <v>211</v>
      </c>
      <c r="O289" s="84">
        <v>2013</v>
      </c>
      <c r="P289" s="84">
        <v>2016</v>
      </c>
      <c r="Q289" s="85">
        <v>37.799999999999997</v>
      </c>
      <c r="R289" s="85">
        <v>31</v>
      </c>
      <c r="S289" s="85">
        <v>8.6</v>
      </c>
      <c r="T289" s="85">
        <v>0.6</v>
      </c>
      <c r="U289" s="85"/>
      <c r="V289" s="85"/>
      <c r="W289" s="85"/>
      <c r="X289" s="85"/>
      <c r="Y289" s="85">
        <v>0</v>
      </c>
      <c r="Z289" s="75" t="s">
        <v>131</v>
      </c>
      <c r="AB289" s="75" t="s">
        <v>153</v>
      </c>
      <c r="AE289" s="75" t="s">
        <v>133</v>
      </c>
      <c r="AF289" s="86">
        <v>8.4812623274161734</v>
      </c>
      <c r="AG289" s="86">
        <v>0.58182495214489771</v>
      </c>
      <c r="AH289" s="86">
        <v>0</v>
      </c>
      <c r="AI289" s="86">
        <v>0</v>
      </c>
      <c r="AJ289" s="86">
        <v>0</v>
      </c>
      <c r="AK289" s="86">
        <v>0</v>
      </c>
      <c r="AL289" s="86">
        <v>0</v>
      </c>
      <c r="AM289" s="86">
        <v>0.58182495214489771</v>
      </c>
      <c r="AN289" s="86">
        <v>0.58182495214489771</v>
      </c>
    </row>
    <row r="290" spans="2:40" ht="14.45" customHeight="1" x14ac:dyDescent="0.45">
      <c r="B290" s="75" t="s">
        <v>16</v>
      </c>
      <c r="C290" s="75" t="s">
        <v>24</v>
      </c>
      <c r="D290" s="75" t="s">
        <v>199</v>
      </c>
      <c r="F290" s="75" t="s">
        <v>467</v>
      </c>
      <c r="G290" s="75" t="s">
        <v>141</v>
      </c>
      <c r="H290" s="84">
        <v>2</v>
      </c>
      <c r="I290" s="75" t="s">
        <v>468</v>
      </c>
      <c r="J290" s="75" t="s">
        <v>143</v>
      </c>
      <c r="K290" s="75" t="s">
        <v>127</v>
      </c>
      <c r="L290" s="75" t="s">
        <v>128</v>
      </c>
      <c r="M290" s="75" t="s">
        <v>152</v>
      </c>
      <c r="N290" s="75" t="s">
        <v>211</v>
      </c>
      <c r="O290" s="84">
        <v>2013</v>
      </c>
      <c r="P290" s="84">
        <v>2016</v>
      </c>
      <c r="Q290" s="85">
        <v>106.1</v>
      </c>
      <c r="R290" s="85">
        <v>63.7</v>
      </c>
      <c r="S290" s="85">
        <v>14</v>
      </c>
      <c r="T290" s="85"/>
      <c r="U290" s="85"/>
      <c r="V290" s="85"/>
      <c r="W290" s="85"/>
      <c r="X290" s="85"/>
      <c r="Y290" s="85">
        <v>0</v>
      </c>
      <c r="Z290" s="75" t="s">
        <v>131</v>
      </c>
      <c r="AB290" s="75" t="s">
        <v>153</v>
      </c>
      <c r="AE290" s="75" t="s">
        <v>133</v>
      </c>
      <c r="AF290" s="86">
        <v>13.806706114398422</v>
      </c>
      <c r="AG290" s="86">
        <v>0</v>
      </c>
      <c r="AH290" s="86">
        <v>0</v>
      </c>
      <c r="AI290" s="86">
        <v>0</v>
      </c>
      <c r="AJ290" s="86">
        <v>0</v>
      </c>
      <c r="AK290" s="86">
        <v>0</v>
      </c>
      <c r="AL290" s="86">
        <v>0</v>
      </c>
      <c r="AM290" s="86">
        <v>0</v>
      </c>
      <c r="AN290" s="86">
        <v>0</v>
      </c>
    </row>
    <row r="291" spans="2:40" ht="14.45" customHeight="1" x14ac:dyDescent="0.45">
      <c r="B291" s="75" t="s">
        <v>16</v>
      </c>
      <c r="C291" s="75" t="s">
        <v>24</v>
      </c>
      <c r="D291" s="75" t="s">
        <v>199</v>
      </c>
      <c r="E291" s="75" t="s">
        <v>551</v>
      </c>
      <c r="F291" s="75" t="s">
        <v>552</v>
      </c>
      <c r="G291" s="75" t="s">
        <v>124</v>
      </c>
      <c r="H291" s="84">
        <v>1</v>
      </c>
      <c r="I291" s="75" t="s">
        <v>553</v>
      </c>
      <c r="J291" s="75" t="s">
        <v>193</v>
      </c>
      <c r="K291" s="75" t="s">
        <v>127</v>
      </c>
      <c r="L291" s="75" t="s">
        <v>128</v>
      </c>
      <c r="M291" s="75" t="s">
        <v>152</v>
      </c>
      <c r="N291" s="75" t="s">
        <v>144</v>
      </c>
      <c r="O291" s="84">
        <v>2014</v>
      </c>
      <c r="P291" s="84">
        <v>2017</v>
      </c>
      <c r="Q291" s="85">
        <v>165</v>
      </c>
      <c r="R291" s="85"/>
      <c r="S291" s="85"/>
      <c r="T291" s="85"/>
      <c r="U291" s="85"/>
      <c r="V291" s="85"/>
      <c r="W291" s="85"/>
      <c r="X291" s="85"/>
      <c r="Y291" s="85">
        <v>0</v>
      </c>
      <c r="Z291" s="75" t="s">
        <v>131</v>
      </c>
      <c r="AB291" s="75" t="s">
        <v>153</v>
      </c>
      <c r="AE291" s="75" t="s">
        <v>133</v>
      </c>
      <c r="AF291" s="86">
        <v>0</v>
      </c>
      <c r="AG291" s="86">
        <v>0</v>
      </c>
      <c r="AH291" s="86">
        <v>0</v>
      </c>
      <c r="AI291" s="86">
        <v>0</v>
      </c>
      <c r="AJ291" s="86">
        <v>0</v>
      </c>
      <c r="AK291" s="86">
        <v>0</v>
      </c>
      <c r="AL291" s="86">
        <v>0</v>
      </c>
      <c r="AM291" s="86">
        <v>0</v>
      </c>
      <c r="AN291" s="86">
        <v>0</v>
      </c>
    </row>
    <row r="292" spans="2:40" ht="14.45" customHeight="1" x14ac:dyDescent="0.45">
      <c r="B292" s="75" t="s">
        <v>16</v>
      </c>
      <c r="C292" s="75" t="s">
        <v>24</v>
      </c>
      <c r="D292" s="75" t="s">
        <v>199</v>
      </c>
      <c r="E292" s="75" t="s">
        <v>558</v>
      </c>
      <c r="F292" s="75" t="s">
        <v>559</v>
      </c>
      <c r="G292" s="75" t="s">
        <v>124</v>
      </c>
      <c r="H292" s="84">
        <v>1</v>
      </c>
      <c r="I292" s="75" t="s">
        <v>560</v>
      </c>
      <c r="J292" s="75" t="s">
        <v>193</v>
      </c>
      <c r="K292" s="75" t="s">
        <v>210</v>
      </c>
      <c r="L292" s="75" t="s">
        <v>128</v>
      </c>
      <c r="M292" s="75" t="s">
        <v>152</v>
      </c>
      <c r="N292" s="75" t="s">
        <v>195</v>
      </c>
      <c r="O292" s="84">
        <v>2014</v>
      </c>
      <c r="P292" s="84">
        <v>2017</v>
      </c>
      <c r="Q292" s="85">
        <v>600</v>
      </c>
      <c r="R292" s="85">
        <v>211</v>
      </c>
      <c r="S292" s="85">
        <v>150</v>
      </c>
      <c r="T292" s="85">
        <v>67</v>
      </c>
      <c r="U292" s="85">
        <v>33</v>
      </c>
      <c r="V292" s="85"/>
      <c r="W292" s="85"/>
      <c r="X292" s="85"/>
      <c r="Y292" s="85">
        <v>0</v>
      </c>
      <c r="Z292" s="75" t="s">
        <v>131</v>
      </c>
      <c r="AB292" s="75" t="s">
        <v>153</v>
      </c>
      <c r="AD292" s="75" t="s">
        <v>133</v>
      </c>
      <c r="AE292" s="75" t="s">
        <v>133</v>
      </c>
      <c r="AF292" s="86">
        <v>147.92899408284023</v>
      </c>
      <c r="AG292" s="86">
        <v>64.970452989513575</v>
      </c>
      <c r="AH292" s="86">
        <v>31.434550459694862</v>
      </c>
      <c r="AI292" s="86">
        <v>0</v>
      </c>
      <c r="AJ292" s="86">
        <v>0</v>
      </c>
      <c r="AK292" s="86">
        <v>0</v>
      </c>
      <c r="AL292" s="86">
        <v>0</v>
      </c>
      <c r="AM292" s="86">
        <v>96.405003449208436</v>
      </c>
      <c r="AN292" s="86">
        <v>96.405003449208436</v>
      </c>
    </row>
    <row r="293" spans="2:40" ht="14.45" customHeight="1" x14ac:dyDescent="0.45">
      <c r="B293" s="75" t="s">
        <v>16</v>
      </c>
      <c r="C293" s="75" t="s">
        <v>24</v>
      </c>
      <c r="D293" s="75" t="s">
        <v>199</v>
      </c>
      <c r="E293" s="75" t="s">
        <v>563</v>
      </c>
      <c r="F293" s="75" t="s">
        <v>564</v>
      </c>
      <c r="G293" s="75" t="s">
        <v>124</v>
      </c>
      <c r="H293" s="84">
        <v>1</v>
      </c>
      <c r="I293" s="75" t="s">
        <v>565</v>
      </c>
      <c r="J293" s="75" t="s">
        <v>184</v>
      </c>
      <c r="K293" s="75" t="s">
        <v>127</v>
      </c>
      <c r="L293" s="75" t="s">
        <v>128</v>
      </c>
      <c r="M293" s="75" t="s">
        <v>127</v>
      </c>
      <c r="N293" s="75" t="s">
        <v>144</v>
      </c>
      <c r="O293" s="84">
        <v>2012</v>
      </c>
      <c r="P293" s="84">
        <v>2016</v>
      </c>
      <c r="Q293" s="85">
        <v>128.6</v>
      </c>
      <c r="R293" s="85">
        <v>128.6</v>
      </c>
      <c r="S293" s="85">
        <v>9.4</v>
      </c>
      <c r="T293" s="85"/>
      <c r="U293" s="85"/>
      <c r="V293" s="85"/>
      <c r="W293" s="85"/>
      <c r="X293" s="85"/>
      <c r="Y293" s="85">
        <v>0</v>
      </c>
      <c r="Z293" s="75" t="s">
        <v>131</v>
      </c>
      <c r="AB293" s="75" t="s">
        <v>153</v>
      </c>
      <c r="AD293" s="75" t="s">
        <v>133</v>
      </c>
      <c r="AE293" s="75" t="s">
        <v>133</v>
      </c>
      <c r="AF293" s="86">
        <v>9.2702169625246551</v>
      </c>
      <c r="AG293" s="86">
        <v>0</v>
      </c>
      <c r="AH293" s="86">
        <v>0</v>
      </c>
      <c r="AI293" s="86">
        <v>0</v>
      </c>
      <c r="AJ293" s="86">
        <v>0</v>
      </c>
      <c r="AK293" s="86">
        <v>0</v>
      </c>
      <c r="AL293" s="86">
        <v>0</v>
      </c>
      <c r="AM293" s="86">
        <v>0</v>
      </c>
      <c r="AN293" s="86">
        <v>0</v>
      </c>
    </row>
    <row r="294" spans="2:40" ht="14.45" customHeight="1" x14ac:dyDescent="0.45">
      <c r="B294" s="75" t="s">
        <v>16</v>
      </c>
      <c r="C294" s="75" t="s">
        <v>24</v>
      </c>
      <c r="D294" s="75" t="s">
        <v>199</v>
      </c>
      <c r="E294" s="75" t="s">
        <v>612</v>
      </c>
      <c r="F294" s="75" t="s">
        <v>613</v>
      </c>
      <c r="G294" s="75" t="s">
        <v>124</v>
      </c>
      <c r="H294" s="84">
        <v>1</v>
      </c>
      <c r="I294" s="75" t="s">
        <v>614</v>
      </c>
      <c r="J294" s="75" t="s">
        <v>136</v>
      </c>
      <c r="K294" s="75" t="s">
        <v>127</v>
      </c>
      <c r="L294" s="75" t="s">
        <v>128</v>
      </c>
      <c r="M294" s="75" t="s">
        <v>127</v>
      </c>
      <c r="N294" s="75" t="s">
        <v>144</v>
      </c>
      <c r="O294" s="84">
        <v>2015</v>
      </c>
      <c r="P294" s="84">
        <v>2018</v>
      </c>
      <c r="Q294" s="85">
        <v>105.9</v>
      </c>
      <c r="R294" s="85">
        <v>105.9</v>
      </c>
      <c r="S294" s="85">
        <v>16.7</v>
      </c>
      <c r="T294" s="85">
        <v>40.4</v>
      </c>
      <c r="U294" s="85">
        <v>36.4</v>
      </c>
      <c r="V294" s="85">
        <v>4.0999999999999996</v>
      </c>
      <c r="W294" s="85">
        <v>0.3</v>
      </c>
      <c r="X294" s="85"/>
      <c r="Y294" s="85">
        <v>0</v>
      </c>
      <c r="Z294" s="75" t="s">
        <v>131</v>
      </c>
      <c r="AB294" s="75" t="s">
        <v>153</v>
      </c>
      <c r="AD294" s="75" t="s">
        <v>133</v>
      </c>
      <c r="AE294" s="75" t="s">
        <v>133</v>
      </c>
      <c r="AF294" s="86">
        <v>16.469428007889544</v>
      </c>
      <c r="AG294" s="86">
        <v>39.176213444423112</v>
      </c>
      <c r="AH294" s="86">
        <v>34.673261719178569</v>
      </c>
      <c r="AI294" s="86">
        <v>3.8326837625940149</v>
      </c>
      <c r="AJ294" s="86">
        <v>0.27467215995274946</v>
      </c>
      <c r="AK294" s="86">
        <v>0</v>
      </c>
      <c r="AL294" s="86">
        <v>0</v>
      </c>
      <c r="AM294" s="86">
        <v>77.956831086148441</v>
      </c>
      <c r="AN294" s="86">
        <v>77.956831086148441</v>
      </c>
    </row>
    <row r="295" spans="2:40" ht="14.45" customHeight="1" x14ac:dyDescent="0.45">
      <c r="B295" s="75" t="s">
        <v>16</v>
      </c>
      <c r="C295" s="75" t="s">
        <v>24</v>
      </c>
      <c r="D295" s="75" t="s">
        <v>149</v>
      </c>
      <c r="F295" s="75" t="s">
        <v>150</v>
      </c>
      <c r="G295" s="75" t="s">
        <v>141</v>
      </c>
      <c r="H295" s="84"/>
      <c r="I295" s="75" t="s">
        <v>151</v>
      </c>
      <c r="J295" s="75" t="s">
        <v>136</v>
      </c>
      <c r="K295" s="75" t="s">
        <v>127</v>
      </c>
      <c r="L295" s="75" t="s">
        <v>128</v>
      </c>
      <c r="M295" s="75" t="s">
        <v>152</v>
      </c>
      <c r="N295" s="75" t="s">
        <v>137</v>
      </c>
      <c r="O295" s="84">
        <v>2015</v>
      </c>
      <c r="P295" s="84">
        <v>2019</v>
      </c>
      <c r="Q295" s="85">
        <v>113.72499999999999</v>
      </c>
      <c r="R295" s="85">
        <v>48.43</v>
      </c>
      <c r="S295" s="85">
        <v>4.5</v>
      </c>
      <c r="T295" s="85">
        <v>6.5</v>
      </c>
      <c r="U295" s="85">
        <v>11.7</v>
      </c>
      <c r="V295" s="85">
        <v>24.8</v>
      </c>
      <c r="W295" s="85">
        <v>0.1</v>
      </c>
      <c r="X295" s="85">
        <v>0</v>
      </c>
      <c r="Y295" s="85">
        <v>0</v>
      </c>
      <c r="Z295" s="75" t="s">
        <v>131</v>
      </c>
      <c r="AB295" s="75" t="s">
        <v>153</v>
      </c>
      <c r="AE295" s="75" t="s">
        <v>133</v>
      </c>
      <c r="AF295" s="86">
        <v>4.4378698224852071</v>
      </c>
      <c r="AG295" s="86">
        <v>6.3031036482363918</v>
      </c>
      <c r="AH295" s="86">
        <v>11.144976981164541</v>
      </c>
      <c r="AI295" s="86">
        <v>23.183062759105265</v>
      </c>
      <c r="AJ295" s="86">
        <v>9.1557386650916506E-2</v>
      </c>
      <c r="AK295" s="86">
        <v>0</v>
      </c>
      <c r="AL295" s="86">
        <v>0</v>
      </c>
      <c r="AM295" s="86">
        <v>40.722700775157122</v>
      </c>
      <c r="AN295" s="86">
        <v>40.722700775157122</v>
      </c>
    </row>
    <row r="296" spans="2:40" ht="14.45" customHeight="1" x14ac:dyDescent="0.45">
      <c r="B296" s="75" t="s">
        <v>16</v>
      </c>
      <c r="C296" s="75" t="s">
        <v>24</v>
      </c>
      <c r="D296" s="75" t="s">
        <v>149</v>
      </c>
      <c r="F296" s="75" t="s">
        <v>185</v>
      </c>
      <c r="G296" s="75" t="s">
        <v>141</v>
      </c>
      <c r="H296" s="84">
        <v>2</v>
      </c>
      <c r="I296" s="75" t="s">
        <v>186</v>
      </c>
      <c r="J296" s="75" t="s">
        <v>184</v>
      </c>
      <c r="K296" s="75" t="s">
        <v>127</v>
      </c>
      <c r="L296" s="75" t="s">
        <v>128</v>
      </c>
      <c r="M296" s="75" t="s">
        <v>152</v>
      </c>
      <c r="N296" s="75" t="s">
        <v>137</v>
      </c>
      <c r="O296" s="84" t="s">
        <v>130</v>
      </c>
      <c r="P296" s="84" t="s">
        <v>130</v>
      </c>
      <c r="Q296" s="85">
        <v>58.4</v>
      </c>
      <c r="R296" s="85">
        <v>3.1</v>
      </c>
      <c r="S296" s="85">
        <v>0</v>
      </c>
      <c r="T296" s="85">
        <v>3.1</v>
      </c>
      <c r="U296" s="85">
        <v>0</v>
      </c>
      <c r="V296" s="85">
        <v>0</v>
      </c>
      <c r="W296" s="85">
        <v>0</v>
      </c>
      <c r="X296" s="85">
        <v>0</v>
      </c>
      <c r="Y296" s="85">
        <v>0</v>
      </c>
      <c r="Z296" s="75" t="s">
        <v>131</v>
      </c>
      <c r="AB296" s="75" t="s">
        <v>153</v>
      </c>
      <c r="AE296" s="75" t="s">
        <v>133</v>
      </c>
      <c r="AF296" s="86">
        <v>0</v>
      </c>
      <c r="AG296" s="86">
        <v>3.0060955860819716</v>
      </c>
      <c r="AH296" s="86">
        <v>0</v>
      </c>
      <c r="AI296" s="86">
        <v>0</v>
      </c>
      <c r="AJ296" s="86">
        <v>0</v>
      </c>
      <c r="AK296" s="86">
        <v>0</v>
      </c>
      <c r="AL296" s="86">
        <v>0</v>
      </c>
      <c r="AM296" s="86">
        <v>3.0060955860819716</v>
      </c>
      <c r="AN296" s="86">
        <v>3.0060955860819716</v>
      </c>
    </row>
    <row r="297" spans="2:40" ht="14.45" customHeight="1" x14ac:dyDescent="0.45">
      <c r="B297" s="75" t="s">
        <v>16</v>
      </c>
      <c r="C297" s="75" t="s">
        <v>24</v>
      </c>
      <c r="D297" s="75" t="s">
        <v>149</v>
      </c>
      <c r="F297" s="75" t="s">
        <v>290</v>
      </c>
      <c r="G297" s="75" t="s">
        <v>124</v>
      </c>
      <c r="H297" s="84">
        <v>1</v>
      </c>
      <c r="I297" s="75" t="s">
        <v>291</v>
      </c>
      <c r="J297" s="75" t="s">
        <v>193</v>
      </c>
      <c r="K297" s="75" t="s">
        <v>127</v>
      </c>
      <c r="L297" s="75" t="s">
        <v>128</v>
      </c>
      <c r="M297" s="75" t="s">
        <v>152</v>
      </c>
      <c r="N297" s="75" t="s">
        <v>137</v>
      </c>
      <c r="O297" s="84">
        <v>2018</v>
      </c>
      <c r="P297" s="84">
        <v>2020</v>
      </c>
      <c r="Q297" s="85">
        <v>79.599999999999994</v>
      </c>
      <c r="R297" s="85">
        <v>62.3</v>
      </c>
      <c r="S297" s="85">
        <v>1.7</v>
      </c>
      <c r="T297" s="85">
        <v>2.5</v>
      </c>
      <c r="U297" s="85">
        <v>3.4</v>
      </c>
      <c r="V297" s="85">
        <v>28.1</v>
      </c>
      <c r="W297" s="85">
        <v>26.6</v>
      </c>
      <c r="X297" s="85">
        <v>2.7</v>
      </c>
      <c r="Y297" s="85">
        <v>10.9</v>
      </c>
      <c r="Z297" s="75" t="s">
        <v>131</v>
      </c>
      <c r="AB297" s="75" t="s">
        <v>153</v>
      </c>
      <c r="AE297" s="75" t="s">
        <v>133</v>
      </c>
      <c r="AF297" s="86">
        <v>1.6765285996055226</v>
      </c>
      <c r="AG297" s="86">
        <v>2.4242706339370739</v>
      </c>
      <c r="AH297" s="86">
        <v>3.2387112594837126</v>
      </c>
      <c r="AI297" s="86">
        <v>26.267905787534595</v>
      </c>
      <c r="AJ297" s="86">
        <v>24.354264849143789</v>
      </c>
      <c r="AK297" s="86">
        <v>2.4188350680770507</v>
      </c>
      <c r="AL297" s="86">
        <v>9.573457604226526</v>
      </c>
      <c r="AM297" s="86">
        <v>58.703987598176219</v>
      </c>
      <c r="AN297" s="86">
        <v>68.277445202402745</v>
      </c>
    </row>
    <row r="298" spans="2:40" ht="14.45" customHeight="1" x14ac:dyDescent="0.45">
      <c r="B298" s="75" t="s">
        <v>16</v>
      </c>
      <c r="C298" s="75" t="s">
        <v>24</v>
      </c>
      <c r="D298" s="75" t="s">
        <v>149</v>
      </c>
      <c r="F298" s="75" t="s">
        <v>310</v>
      </c>
      <c r="G298" s="75" t="s">
        <v>141</v>
      </c>
      <c r="H298" s="84"/>
      <c r="I298" s="75" t="s">
        <v>311</v>
      </c>
      <c r="J298" s="75" t="s">
        <v>181</v>
      </c>
      <c r="K298" s="75" t="s">
        <v>127</v>
      </c>
      <c r="L298" s="75" t="s">
        <v>128</v>
      </c>
      <c r="M298" s="75" t="s">
        <v>152</v>
      </c>
      <c r="N298" s="75" t="s">
        <v>137</v>
      </c>
      <c r="O298" s="84" t="s">
        <v>233</v>
      </c>
      <c r="P298" s="84" t="s">
        <v>233</v>
      </c>
      <c r="Q298" s="85">
        <v>80</v>
      </c>
      <c r="R298" s="85">
        <v>5.8</v>
      </c>
      <c r="S298" s="85">
        <v>0</v>
      </c>
      <c r="T298" s="85">
        <v>0</v>
      </c>
      <c r="U298" s="85">
        <v>2</v>
      </c>
      <c r="V298" s="85">
        <v>3.8</v>
      </c>
      <c r="W298" s="85">
        <v>0</v>
      </c>
      <c r="X298" s="85">
        <v>0</v>
      </c>
      <c r="Y298" s="85">
        <v>0</v>
      </c>
      <c r="Z298" s="75" t="s">
        <v>131</v>
      </c>
      <c r="AB298" s="75" t="s">
        <v>153</v>
      </c>
      <c r="AE298" s="75" t="s">
        <v>133</v>
      </c>
      <c r="AF298" s="86">
        <v>0</v>
      </c>
      <c r="AG298" s="86">
        <v>0</v>
      </c>
      <c r="AH298" s="86">
        <v>1.905124270284537</v>
      </c>
      <c r="AI298" s="86">
        <v>3.5522434872822579</v>
      </c>
      <c r="AJ298" s="86">
        <v>0</v>
      </c>
      <c r="AK298" s="86">
        <v>0</v>
      </c>
      <c r="AL298" s="86">
        <v>0</v>
      </c>
      <c r="AM298" s="86">
        <v>5.4573677575667947</v>
      </c>
      <c r="AN298" s="86">
        <v>5.4573677575667947</v>
      </c>
    </row>
    <row r="299" spans="2:40" ht="14.45" customHeight="1" x14ac:dyDescent="0.45">
      <c r="B299" s="75" t="s">
        <v>16</v>
      </c>
      <c r="C299" s="75" t="s">
        <v>24</v>
      </c>
      <c r="D299" s="75" t="s">
        <v>149</v>
      </c>
      <c r="F299" s="75" t="s">
        <v>312</v>
      </c>
      <c r="G299" s="75" t="s">
        <v>141</v>
      </c>
      <c r="H299" s="84">
        <v>6</v>
      </c>
      <c r="I299" s="75" t="s">
        <v>313</v>
      </c>
      <c r="J299" s="75" t="s">
        <v>181</v>
      </c>
      <c r="K299" s="75" t="s">
        <v>127</v>
      </c>
      <c r="L299" s="75" t="s">
        <v>128</v>
      </c>
      <c r="M299" s="75" t="s">
        <v>152</v>
      </c>
      <c r="N299" s="75" t="s">
        <v>137</v>
      </c>
      <c r="O299" s="84" t="s">
        <v>233</v>
      </c>
      <c r="P299" s="84" t="s">
        <v>233</v>
      </c>
      <c r="Q299" s="85">
        <v>104.2</v>
      </c>
      <c r="R299" s="85">
        <v>6.35</v>
      </c>
      <c r="S299" s="85">
        <v>1.05</v>
      </c>
      <c r="T299" s="85">
        <v>2.5</v>
      </c>
      <c r="U299" s="85">
        <v>2.8</v>
      </c>
      <c r="V299" s="85">
        <v>0</v>
      </c>
      <c r="W299" s="85">
        <v>0</v>
      </c>
      <c r="X299" s="85">
        <v>0</v>
      </c>
      <c r="Y299" s="85">
        <v>0</v>
      </c>
      <c r="Z299" s="75" t="s">
        <v>131</v>
      </c>
      <c r="AB299" s="75" t="s">
        <v>153</v>
      </c>
      <c r="AE299" s="75" t="s">
        <v>133</v>
      </c>
      <c r="AF299" s="86">
        <v>1.0355029585798816</v>
      </c>
      <c r="AG299" s="86">
        <v>2.4242706339370739</v>
      </c>
      <c r="AH299" s="86">
        <v>2.6671739783983517</v>
      </c>
      <c r="AI299" s="86">
        <v>0</v>
      </c>
      <c r="AJ299" s="86">
        <v>0</v>
      </c>
      <c r="AK299" s="86">
        <v>0</v>
      </c>
      <c r="AL299" s="86">
        <v>0</v>
      </c>
      <c r="AM299" s="86">
        <v>5.091444612335426</v>
      </c>
      <c r="AN299" s="86">
        <v>5.091444612335426</v>
      </c>
    </row>
    <row r="300" spans="2:40" ht="14.45" customHeight="1" x14ac:dyDescent="0.45">
      <c r="B300" s="75" t="s">
        <v>16</v>
      </c>
      <c r="C300" s="75" t="s">
        <v>24</v>
      </c>
      <c r="D300" s="75" t="s">
        <v>149</v>
      </c>
      <c r="F300" s="75" t="s">
        <v>369</v>
      </c>
      <c r="G300" s="75" t="s">
        <v>124</v>
      </c>
      <c r="H300" s="84">
        <v>1</v>
      </c>
      <c r="I300" s="75" t="s">
        <v>370</v>
      </c>
      <c r="J300" s="75" t="s">
        <v>181</v>
      </c>
      <c r="K300" s="75" t="s">
        <v>127</v>
      </c>
      <c r="L300" s="75" t="s">
        <v>128</v>
      </c>
      <c r="M300" s="75" t="s">
        <v>152</v>
      </c>
      <c r="N300" s="75" t="s">
        <v>303</v>
      </c>
      <c r="O300" s="84">
        <v>2015</v>
      </c>
      <c r="P300" s="84">
        <v>2017</v>
      </c>
      <c r="Q300" s="85">
        <v>64</v>
      </c>
      <c r="R300" s="85">
        <v>16.100000000000001</v>
      </c>
      <c r="S300" s="85">
        <v>7.53</v>
      </c>
      <c r="T300" s="85">
        <v>8.57</v>
      </c>
      <c r="U300" s="85">
        <v>0</v>
      </c>
      <c r="V300" s="85">
        <v>0</v>
      </c>
      <c r="W300" s="85">
        <v>0</v>
      </c>
      <c r="X300" s="85">
        <v>0</v>
      </c>
      <c r="Y300" s="85">
        <v>0</v>
      </c>
      <c r="Z300" s="75" t="s">
        <v>131</v>
      </c>
      <c r="AB300" s="75" t="s">
        <v>153</v>
      </c>
      <c r="AE300" s="75" t="s">
        <v>133</v>
      </c>
      <c r="AF300" s="86">
        <v>7.4260355029585794</v>
      </c>
      <c r="AG300" s="86">
        <v>8.3103997331362898</v>
      </c>
      <c r="AH300" s="86">
        <v>0</v>
      </c>
      <c r="AI300" s="86">
        <v>0</v>
      </c>
      <c r="AJ300" s="86">
        <v>0</v>
      </c>
      <c r="AK300" s="86">
        <v>0</v>
      </c>
      <c r="AL300" s="86">
        <v>0</v>
      </c>
      <c r="AM300" s="86">
        <v>8.3103997331362898</v>
      </c>
      <c r="AN300" s="86">
        <v>8.3103997331362898</v>
      </c>
    </row>
    <row r="301" spans="2:40" ht="14.45" customHeight="1" x14ac:dyDescent="0.45">
      <c r="B301" s="75" t="s">
        <v>16</v>
      </c>
      <c r="C301" s="75" t="s">
        <v>24</v>
      </c>
      <c r="D301" s="75" t="s">
        <v>149</v>
      </c>
      <c r="F301" s="75" t="s">
        <v>398</v>
      </c>
      <c r="G301" s="75" t="s">
        <v>141</v>
      </c>
      <c r="H301" s="84"/>
      <c r="I301" s="75" t="s">
        <v>399</v>
      </c>
      <c r="J301" s="75" t="s">
        <v>184</v>
      </c>
      <c r="K301" s="75" t="s">
        <v>127</v>
      </c>
      <c r="L301" s="75" t="s">
        <v>128</v>
      </c>
      <c r="M301" s="75" t="s">
        <v>152</v>
      </c>
      <c r="N301" s="75" t="s">
        <v>211</v>
      </c>
      <c r="O301" s="84" t="s">
        <v>71</v>
      </c>
      <c r="P301" s="84" t="s">
        <v>72</v>
      </c>
      <c r="Q301" s="85">
        <v>53.81</v>
      </c>
      <c r="R301" s="85">
        <v>5</v>
      </c>
      <c r="S301" s="85">
        <v>2</v>
      </c>
      <c r="T301" s="85">
        <v>3</v>
      </c>
      <c r="U301" s="85">
        <v>0</v>
      </c>
      <c r="V301" s="85">
        <v>0</v>
      </c>
      <c r="W301" s="85">
        <v>0</v>
      </c>
      <c r="X301" s="85">
        <v>0</v>
      </c>
      <c r="Y301" s="85">
        <v>0</v>
      </c>
      <c r="Z301" s="75" t="s">
        <v>131</v>
      </c>
      <c r="AB301" s="75" t="s">
        <v>153</v>
      </c>
      <c r="AE301" s="75" t="s">
        <v>133</v>
      </c>
      <c r="AF301" s="86">
        <v>1.972386587771203</v>
      </c>
      <c r="AG301" s="86">
        <v>2.9091247607244886</v>
      </c>
      <c r="AH301" s="86">
        <v>0</v>
      </c>
      <c r="AI301" s="86">
        <v>0</v>
      </c>
      <c r="AJ301" s="86">
        <v>0</v>
      </c>
      <c r="AK301" s="86">
        <v>0</v>
      </c>
      <c r="AL301" s="86">
        <v>0</v>
      </c>
      <c r="AM301" s="86">
        <v>2.9091247607244886</v>
      </c>
      <c r="AN301" s="86">
        <v>2.9091247607244886</v>
      </c>
    </row>
    <row r="302" spans="2:40" ht="14.45" customHeight="1" x14ac:dyDescent="0.45">
      <c r="B302" s="75" t="s">
        <v>16</v>
      </c>
      <c r="C302" s="75" t="s">
        <v>24</v>
      </c>
      <c r="D302" s="75" t="s">
        <v>149</v>
      </c>
      <c r="E302" s="75" t="s">
        <v>414</v>
      </c>
      <c r="F302" s="75" t="s">
        <v>415</v>
      </c>
      <c r="G302" s="75" t="s">
        <v>124</v>
      </c>
      <c r="H302" s="84">
        <v>1</v>
      </c>
      <c r="I302" s="75" t="s">
        <v>416</v>
      </c>
      <c r="J302" s="75" t="s">
        <v>181</v>
      </c>
      <c r="K302" s="75" t="s">
        <v>127</v>
      </c>
      <c r="L302" s="75" t="s">
        <v>128</v>
      </c>
      <c r="M302" s="75" t="s">
        <v>152</v>
      </c>
      <c r="N302" s="75" t="s">
        <v>144</v>
      </c>
      <c r="O302" s="84" t="s">
        <v>212</v>
      </c>
      <c r="P302" s="84" t="s">
        <v>130</v>
      </c>
      <c r="Q302" s="85">
        <v>210.1</v>
      </c>
      <c r="R302" s="85">
        <v>14.45</v>
      </c>
      <c r="S302" s="85">
        <v>3.5</v>
      </c>
      <c r="T302" s="85">
        <v>4.2</v>
      </c>
      <c r="U302" s="85">
        <v>3.75</v>
      </c>
      <c r="V302" s="85">
        <v>1</v>
      </c>
      <c r="W302" s="85">
        <v>1</v>
      </c>
      <c r="X302" s="85">
        <v>1</v>
      </c>
      <c r="Y302" s="85">
        <v>0</v>
      </c>
      <c r="Z302" s="75" t="s">
        <v>131</v>
      </c>
      <c r="AB302" s="75" t="s">
        <v>153</v>
      </c>
      <c r="AE302" s="75" t="s">
        <v>133</v>
      </c>
      <c r="AF302" s="86">
        <v>3.4516765285996054</v>
      </c>
      <c r="AG302" s="86">
        <v>4.0727746650142844</v>
      </c>
      <c r="AH302" s="86">
        <v>3.5721080067835067</v>
      </c>
      <c r="AI302" s="86">
        <v>0.93480091770585738</v>
      </c>
      <c r="AJ302" s="86">
        <v>0.91557386650916495</v>
      </c>
      <c r="AK302" s="86">
        <v>0.89586484002853717</v>
      </c>
      <c r="AL302" s="86">
        <v>0</v>
      </c>
      <c r="AM302" s="86">
        <v>10.391122296041351</v>
      </c>
      <c r="AN302" s="86">
        <v>10.391122296041351</v>
      </c>
    </row>
    <row r="303" spans="2:40" ht="14.45" customHeight="1" x14ac:dyDescent="0.45">
      <c r="B303" s="75" t="s">
        <v>16</v>
      </c>
      <c r="C303" s="75" t="s">
        <v>24</v>
      </c>
      <c r="D303" s="75" t="s">
        <v>149</v>
      </c>
      <c r="F303" s="75" t="s">
        <v>445</v>
      </c>
      <c r="G303" s="75" t="s">
        <v>141</v>
      </c>
      <c r="H303" s="84" t="s">
        <v>207</v>
      </c>
      <c r="I303" s="75" t="s">
        <v>1548</v>
      </c>
      <c r="J303" s="75" t="s">
        <v>227</v>
      </c>
      <c r="K303" s="75" t="s">
        <v>127</v>
      </c>
      <c r="L303" s="75" t="s">
        <v>128</v>
      </c>
      <c r="M303" s="75" t="s">
        <v>127</v>
      </c>
      <c r="N303" s="75" t="s">
        <v>137</v>
      </c>
      <c r="O303" s="84" t="s">
        <v>130</v>
      </c>
      <c r="P303" s="84" t="s">
        <v>130</v>
      </c>
      <c r="Q303" s="85">
        <v>475</v>
      </c>
      <c r="R303" s="85">
        <v>475</v>
      </c>
      <c r="S303" s="85">
        <v>0</v>
      </c>
      <c r="T303" s="85">
        <v>10</v>
      </c>
      <c r="U303" s="85">
        <v>45</v>
      </c>
      <c r="V303" s="85">
        <v>45</v>
      </c>
      <c r="W303" s="85">
        <v>95</v>
      </c>
      <c r="X303" s="85">
        <v>280</v>
      </c>
      <c r="Y303" s="85">
        <v>0</v>
      </c>
      <c r="Z303" s="75" t="s">
        <v>131</v>
      </c>
      <c r="AB303" s="75" t="s">
        <v>446</v>
      </c>
      <c r="AE303" s="75" t="s">
        <v>133</v>
      </c>
      <c r="AF303" s="86">
        <v>0</v>
      </c>
      <c r="AG303" s="86">
        <v>9.6970825357482955</v>
      </c>
      <c r="AH303" s="86">
        <v>42.865296081402086</v>
      </c>
      <c r="AI303" s="86">
        <v>42.066041296763579</v>
      </c>
      <c r="AJ303" s="86">
        <v>86.979517318370668</v>
      </c>
      <c r="AK303" s="86">
        <v>250.8421552079904</v>
      </c>
      <c r="AL303" s="86">
        <v>0</v>
      </c>
      <c r="AM303" s="86">
        <v>432.45009244027506</v>
      </c>
      <c r="AN303" s="86">
        <v>432.45009244027506</v>
      </c>
    </row>
    <row r="304" spans="2:40" ht="14.45" customHeight="1" x14ac:dyDescent="0.45">
      <c r="B304" s="75" t="s">
        <v>16</v>
      </c>
      <c r="C304" s="75" t="s">
        <v>24</v>
      </c>
      <c r="D304" s="75" t="s">
        <v>149</v>
      </c>
      <c r="F304" s="75" t="s">
        <v>469</v>
      </c>
      <c r="G304" s="75" t="s">
        <v>141</v>
      </c>
      <c r="H304" s="84">
        <v>3</v>
      </c>
      <c r="J304" s="75" t="s">
        <v>227</v>
      </c>
      <c r="K304" s="75" t="s">
        <v>127</v>
      </c>
      <c r="L304" s="75" t="s">
        <v>128</v>
      </c>
      <c r="M304" s="75" t="s">
        <v>127</v>
      </c>
      <c r="N304" s="75" t="s">
        <v>211</v>
      </c>
      <c r="O304" s="84" t="s">
        <v>233</v>
      </c>
      <c r="P304" s="84" t="s">
        <v>233</v>
      </c>
      <c r="Q304" s="85">
        <v>95.8</v>
      </c>
      <c r="R304" s="85">
        <v>95.8</v>
      </c>
      <c r="S304" s="85">
        <v>5.7</v>
      </c>
      <c r="T304" s="85">
        <v>8.5</v>
      </c>
      <c r="U304" s="85">
        <v>5.5</v>
      </c>
      <c r="V304" s="85">
        <v>20.399999999999999</v>
      </c>
      <c r="W304" s="85">
        <v>30.4</v>
      </c>
      <c r="X304" s="85">
        <v>25.3</v>
      </c>
      <c r="Y304" s="85">
        <v>0</v>
      </c>
      <c r="Z304" s="75" t="s">
        <v>131</v>
      </c>
      <c r="AB304" s="75" t="s">
        <v>153</v>
      </c>
      <c r="AE304" s="75" t="s">
        <v>133</v>
      </c>
      <c r="AF304" s="86">
        <v>5.6213017751479288</v>
      </c>
      <c r="AG304" s="86">
        <v>8.2425201553860514</v>
      </c>
      <c r="AH304" s="86">
        <v>5.2390917432824766</v>
      </c>
      <c r="AI304" s="86">
        <v>19.069938721199488</v>
      </c>
      <c r="AJ304" s="86">
        <v>27.833445541878614</v>
      </c>
      <c r="AK304" s="86">
        <v>22.66538045272199</v>
      </c>
      <c r="AL304" s="86">
        <v>0</v>
      </c>
      <c r="AM304" s="86">
        <v>83.050376614468618</v>
      </c>
      <c r="AN304" s="86">
        <v>83.050376614468618</v>
      </c>
    </row>
    <row r="305" spans="2:40" ht="14.45" customHeight="1" x14ac:dyDescent="0.45">
      <c r="B305" s="75" t="s">
        <v>16</v>
      </c>
      <c r="C305" s="75" t="s">
        <v>24</v>
      </c>
      <c r="D305" s="75" t="s">
        <v>149</v>
      </c>
      <c r="F305" s="75" t="s">
        <v>470</v>
      </c>
      <c r="G305" s="75" t="s">
        <v>141</v>
      </c>
      <c r="H305" s="84">
        <v>22</v>
      </c>
      <c r="J305" s="75" t="s">
        <v>181</v>
      </c>
      <c r="K305" s="75" t="s">
        <v>127</v>
      </c>
      <c r="L305" s="75" t="s">
        <v>128</v>
      </c>
      <c r="M305" s="75" t="s">
        <v>127</v>
      </c>
      <c r="N305" s="75" t="s">
        <v>211</v>
      </c>
      <c r="O305" s="84" t="s">
        <v>233</v>
      </c>
      <c r="P305" s="84" t="s">
        <v>233</v>
      </c>
      <c r="Q305" s="85">
        <v>243.83</v>
      </c>
      <c r="R305" s="85">
        <v>243.83</v>
      </c>
      <c r="S305" s="85">
        <v>23.7</v>
      </c>
      <c r="T305" s="85">
        <v>39.299999999999997</v>
      </c>
      <c r="U305" s="85">
        <v>27.1</v>
      </c>
      <c r="V305" s="85">
        <v>15.3</v>
      </c>
      <c r="W305" s="85">
        <v>3</v>
      </c>
      <c r="X305" s="85">
        <v>3</v>
      </c>
      <c r="Y305" s="85">
        <v>0</v>
      </c>
      <c r="Z305" s="75" t="s">
        <v>131</v>
      </c>
      <c r="AB305" s="75" t="s">
        <v>153</v>
      </c>
      <c r="AE305" s="75" t="s">
        <v>133</v>
      </c>
      <c r="AF305" s="86">
        <v>23.372781065088756</v>
      </c>
      <c r="AG305" s="86">
        <v>38.109534365490795</v>
      </c>
      <c r="AH305" s="86">
        <v>25.814433862355479</v>
      </c>
      <c r="AI305" s="86">
        <v>14.302454040899619</v>
      </c>
      <c r="AJ305" s="86">
        <v>2.7467215995274947</v>
      </c>
      <c r="AK305" s="86">
        <v>2.6875945200856117</v>
      </c>
      <c r="AL305" s="86">
        <v>0</v>
      </c>
      <c r="AM305" s="86">
        <v>83.660738388358993</v>
      </c>
      <c r="AN305" s="86">
        <v>83.660738388358993</v>
      </c>
    </row>
    <row r="306" spans="2:40" ht="14.45" customHeight="1" x14ac:dyDescent="0.45">
      <c r="B306" s="75" t="s">
        <v>16</v>
      </c>
      <c r="C306" s="75" t="s">
        <v>24</v>
      </c>
      <c r="D306" s="75" t="s">
        <v>149</v>
      </c>
      <c r="F306" s="75" t="s">
        <v>471</v>
      </c>
      <c r="G306" s="75" t="s">
        <v>141</v>
      </c>
      <c r="H306" s="84">
        <v>41</v>
      </c>
      <c r="J306" s="75" t="s">
        <v>136</v>
      </c>
      <c r="K306" s="75" t="s">
        <v>127</v>
      </c>
      <c r="L306" s="75" t="s">
        <v>128</v>
      </c>
      <c r="M306" s="75" t="s">
        <v>127</v>
      </c>
      <c r="N306" s="75" t="s">
        <v>211</v>
      </c>
      <c r="O306" s="84" t="s">
        <v>233</v>
      </c>
      <c r="P306" s="84" t="s">
        <v>233</v>
      </c>
      <c r="Q306" s="85">
        <v>251.3</v>
      </c>
      <c r="R306" s="85">
        <v>251.3</v>
      </c>
      <c r="S306" s="85">
        <v>48.2</v>
      </c>
      <c r="T306" s="85">
        <v>52.2</v>
      </c>
      <c r="U306" s="85">
        <v>45</v>
      </c>
      <c r="V306" s="85">
        <v>36.5</v>
      </c>
      <c r="W306" s="85">
        <v>44</v>
      </c>
      <c r="X306" s="85">
        <v>25.4</v>
      </c>
      <c r="Y306" s="85">
        <v>0</v>
      </c>
      <c r="Z306" s="75" t="s">
        <v>131</v>
      </c>
      <c r="AB306" s="75" t="s">
        <v>153</v>
      </c>
      <c r="AE306" s="75" t="s">
        <v>133</v>
      </c>
      <c r="AF306" s="86">
        <v>47.534516765285993</v>
      </c>
      <c r="AG306" s="86">
        <v>50.618770836606103</v>
      </c>
      <c r="AH306" s="86">
        <v>42.865296081402086</v>
      </c>
      <c r="AI306" s="86">
        <v>34.120233496263793</v>
      </c>
      <c r="AJ306" s="86">
        <v>40.285250126403255</v>
      </c>
      <c r="AK306" s="86">
        <v>22.754966936724841</v>
      </c>
      <c r="AL306" s="86">
        <v>0</v>
      </c>
      <c r="AM306" s="86">
        <v>190.64451747740009</v>
      </c>
      <c r="AN306" s="86">
        <v>190.64451747740009</v>
      </c>
    </row>
    <row r="307" spans="2:40" ht="14.45" customHeight="1" x14ac:dyDescent="0.45">
      <c r="B307" s="75" t="s">
        <v>16</v>
      </c>
      <c r="C307" s="75" t="s">
        <v>24</v>
      </c>
      <c r="D307" s="75" t="s">
        <v>149</v>
      </c>
      <c r="F307" s="75" t="s">
        <v>472</v>
      </c>
      <c r="G307" s="75" t="s">
        <v>141</v>
      </c>
      <c r="H307" s="84">
        <v>11</v>
      </c>
      <c r="J307" s="75" t="s">
        <v>126</v>
      </c>
      <c r="K307" s="75" t="s">
        <v>127</v>
      </c>
      <c r="L307" s="75" t="s">
        <v>128</v>
      </c>
      <c r="M307" s="75" t="s">
        <v>127</v>
      </c>
      <c r="N307" s="75" t="s">
        <v>211</v>
      </c>
      <c r="O307" s="84" t="s">
        <v>233</v>
      </c>
      <c r="P307" s="84" t="s">
        <v>233</v>
      </c>
      <c r="Q307" s="85">
        <v>143.6</v>
      </c>
      <c r="R307" s="85">
        <v>143.6</v>
      </c>
      <c r="S307" s="85">
        <v>20.6</v>
      </c>
      <c r="T307" s="85">
        <v>36</v>
      </c>
      <c r="U307" s="85">
        <v>25.2</v>
      </c>
      <c r="V307" s="85">
        <v>22.5</v>
      </c>
      <c r="W307" s="85">
        <v>19.8</v>
      </c>
      <c r="X307" s="85">
        <v>19.5</v>
      </c>
      <c r="Y307" s="85">
        <v>0</v>
      </c>
      <c r="Z307" s="75" t="s">
        <v>131</v>
      </c>
      <c r="AB307" s="75" t="s">
        <v>153</v>
      </c>
      <c r="AE307" s="75" t="s">
        <v>133</v>
      </c>
      <c r="AF307" s="86">
        <v>20.315581854043394</v>
      </c>
      <c r="AG307" s="86">
        <v>34.909497128693864</v>
      </c>
      <c r="AH307" s="86">
        <v>24.004565805585166</v>
      </c>
      <c r="AI307" s="86">
        <v>21.03302064838179</v>
      </c>
      <c r="AJ307" s="86">
        <v>18.128362556881466</v>
      </c>
      <c r="AK307" s="86">
        <v>17.469364380556474</v>
      </c>
      <c r="AL307" s="86">
        <v>0</v>
      </c>
      <c r="AM307" s="86">
        <v>115.54481052009876</v>
      </c>
      <c r="AN307" s="86">
        <v>115.54481052009876</v>
      </c>
    </row>
    <row r="308" spans="2:40" ht="14.45" customHeight="1" x14ac:dyDescent="0.45">
      <c r="B308" s="75" t="s">
        <v>16</v>
      </c>
      <c r="C308" s="75" t="s">
        <v>24</v>
      </c>
      <c r="D308" s="75" t="s">
        <v>149</v>
      </c>
      <c r="F308" s="75" t="s">
        <v>473</v>
      </c>
      <c r="G308" s="75" t="s">
        <v>141</v>
      </c>
      <c r="H308" s="84">
        <v>45</v>
      </c>
      <c r="J308" s="75" t="s">
        <v>193</v>
      </c>
      <c r="K308" s="75" t="s">
        <v>127</v>
      </c>
      <c r="L308" s="75" t="s">
        <v>128</v>
      </c>
      <c r="M308" s="75" t="s">
        <v>127</v>
      </c>
      <c r="N308" s="75" t="s">
        <v>211</v>
      </c>
      <c r="O308" s="84" t="s">
        <v>233</v>
      </c>
      <c r="P308" s="84" t="s">
        <v>233</v>
      </c>
      <c r="Q308" s="85">
        <v>506.4</v>
      </c>
      <c r="R308" s="85">
        <v>373.1</v>
      </c>
      <c r="S308" s="85">
        <v>78.8</v>
      </c>
      <c r="T308" s="85">
        <v>96.7</v>
      </c>
      <c r="U308" s="85">
        <v>121.6</v>
      </c>
      <c r="V308" s="85">
        <v>71.900000000000006</v>
      </c>
      <c r="W308" s="85">
        <v>2.8</v>
      </c>
      <c r="X308" s="85">
        <v>1.3</v>
      </c>
      <c r="Y308" s="85">
        <v>0</v>
      </c>
      <c r="Z308" s="75" t="s">
        <v>131</v>
      </c>
      <c r="AB308" s="75" t="s">
        <v>153</v>
      </c>
      <c r="AE308" s="75" t="s">
        <v>133</v>
      </c>
      <c r="AF308" s="86">
        <v>77.712031558185402</v>
      </c>
      <c r="AG308" s="86">
        <v>93.770788120686007</v>
      </c>
      <c r="AH308" s="86">
        <v>115.83155563329984</v>
      </c>
      <c r="AI308" s="86">
        <v>67.212185983051157</v>
      </c>
      <c r="AJ308" s="86">
        <v>2.5636068262256617</v>
      </c>
      <c r="AK308" s="86">
        <v>1.1646242920370984</v>
      </c>
      <c r="AL308" s="86">
        <v>0</v>
      </c>
      <c r="AM308" s="86">
        <v>280.54276085529978</v>
      </c>
      <c r="AN308" s="86">
        <v>280.54276085529978</v>
      </c>
    </row>
    <row r="309" spans="2:40" ht="14.45" customHeight="1" x14ac:dyDescent="0.45">
      <c r="B309" s="75" t="s">
        <v>16</v>
      </c>
      <c r="C309" s="75" t="s">
        <v>24</v>
      </c>
      <c r="D309" s="75" t="s">
        <v>149</v>
      </c>
      <c r="F309" s="75" t="s">
        <v>474</v>
      </c>
      <c r="G309" s="75" t="s">
        <v>141</v>
      </c>
      <c r="H309" s="84">
        <v>80</v>
      </c>
      <c r="J309" s="75" t="s">
        <v>165</v>
      </c>
      <c r="K309" s="75" t="s">
        <v>127</v>
      </c>
      <c r="L309" s="75" t="s">
        <v>128</v>
      </c>
      <c r="M309" s="75" t="s">
        <v>127</v>
      </c>
      <c r="N309" s="75" t="s">
        <v>211</v>
      </c>
      <c r="O309" s="84" t="s">
        <v>233</v>
      </c>
      <c r="P309" s="84" t="s">
        <v>233</v>
      </c>
      <c r="Q309" s="85">
        <v>552.6</v>
      </c>
      <c r="R309" s="85">
        <v>552.6</v>
      </c>
      <c r="S309" s="85">
        <v>87.8</v>
      </c>
      <c r="T309" s="85">
        <v>126.9</v>
      </c>
      <c r="U309" s="85">
        <v>135</v>
      </c>
      <c r="V309" s="85">
        <v>98.3</v>
      </c>
      <c r="W309" s="85">
        <v>54.9</v>
      </c>
      <c r="X309" s="85">
        <v>49.6</v>
      </c>
      <c r="Y309" s="85">
        <v>0</v>
      </c>
      <c r="Z309" s="75" t="s">
        <v>131</v>
      </c>
      <c r="AB309" s="75" t="s">
        <v>153</v>
      </c>
      <c r="AE309" s="75" t="s">
        <v>133</v>
      </c>
      <c r="AF309" s="86">
        <v>86.58777120315581</v>
      </c>
      <c r="AG309" s="86">
        <v>123.05597737864586</v>
      </c>
      <c r="AH309" s="86">
        <v>128.59588824420624</v>
      </c>
      <c r="AI309" s="86">
        <v>91.890930210485777</v>
      </c>
      <c r="AJ309" s="86">
        <v>50.265005271353154</v>
      </c>
      <c r="AK309" s="86">
        <v>44.434896065415444</v>
      </c>
      <c r="AL309" s="86">
        <v>0</v>
      </c>
      <c r="AM309" s="86">
        <v>438.24269717010651</v>
      </c>
      <c r="AN309" s="86">
        <v>438.24269717010651</v>
      </c>
    </row>
    <row r="310" spans="2:40" ht="14.45" customHeight="1" x14ac:dyDescent="0.45">
      <c r="B310" s="75" t="s">
        <v>16</v>
      </c>
      <c r="C310" s="75" t="s">
        <v>24</v>
      </c>
      <c r="D310" s="75" t="s">
        <v>149</v>
      </c>
      <c r="F310" s="75" t="s">
        <v>475</v>
      </c>
      <c r="G310" s="75" t="s">
        <v>141</v>
      </c>
      <c r="H310" s="84">
        <v>51</v>
      </c>
      <c r="J310" s="75" t="s">
        <v>172</v>
      </c>
      <c r="K310" s="75" t="s">
        <v>127</v>
      </c>
      <c r="L310" s="75" t="s">
        <v>128</v>
      </c>
      <c r="M310" s="75" t="s">
        <v>127</v>
      </c>
      <c r="N310" s="75" t="s">
        <v>211</v>
      </c>
      <c r="O310" s="84" t="s">
        <v>233</v>
      </c>
      <c r="P310" s="84" t="s">
        <v>233</v>
      </c>
      <c r="Q310" s="85">
        <v>292.2</v>
      </c>
      <c r="R310" s="85">
        <v>292.2</v>
      </c>
      <c r="S310" s="85">
        <v>46.8</v>
      </c>
      <c r="T310" s="85">
        <v>76.400000000000006</v>
      </c>
      <c r="U310" s="85">
        <v>53.7</v>
      </c>
      <c r="V310" s="85">
        <v>49.2</v>
      </c>
      <c r="W310" s="85">
        <v>33.700000000000003</v>
      </c>
      <c r="X310" s="85">
        <v>32.4</v>
      </c>
      <c r="Y310" s="85">
        <v>0</v>
      </c>
      <c r="Z310" s="75" t="s">
        <v>131</v>
      </c>
      <c r="AB310" s="75" t="s">
        <v>153</v>
      </c>
      <c r="AE310" s="75" t="s">
        <v>133</v>
      </c>
      <c r="AF310" s="86">
        <v>46.153846153846146</v>
      </c>
      <c r="AG310" s="86">
        <v>74.085710573116984</v>
      </c>
      <c r="AH310" s="86">
        <v>51.152586657139821</v>
      </c>
      <c r="AI310" s="86">
        <v>45.992205151128189</v>
      </c>
      <c r="AJ310" s="86">
        <v>30.854839301358862</v>
      </c>
      <c r="AK310" s="86">
        <v>29.026020816924603</v>
      </c>
      <c r="AL310" s="86">
        <v>0</v>
      </c>
      <c r="AM310" s="86">
        <v>231.11136249966847</v>
      </c>
      <c r="AN310" s="86">
        <v>231.11136249966847</v>
      </c>
    </row>
    <row r="311" spans="2:40" ht="14.45" customHeight="1" x14ac:dyDescent="0.45">
      <c r="B311" s="75" t="s">
        <v>16</v>
      </c>
      <c r="C311" s="75" t="s">
        <v>24</v>
      </c>
      <c r="D311" s="75" t="s">
        <v>149</v>
      </c>
      <c r="F311" s="75" t="s">
        <v>476</v>
      </c>
      <c r="G311" s="75" t="s">
        <v>141</v>
      </c>
      <c r="H311" s="84">
        <v>40</v>
      </c>
      <c r="J311" s="75" t="s">
        <v>184</v>
      </c>
      <c r="K311" s="75" t="s">
        <v>127</v>
      </c>
      <c r="L311" s="75" t="s">
        <v>128</v>
      </c>
      <c r="M311" s="75" t="s">
        <v>127</v>
      </c>
      <c r="N311" s="75" t="s">
        <v>211</v>
      </c>
      <c r="O311" s="84" t="s">
        <v>233</v>
      </c>
      <c r="P311" s="84" t="s">
        <v>233</v>
      </c>
      <c r="Q311" s="85">
        <v>319.2</v>
      </c>
      <c r="R311" s="85">
        <v>319.2</v>
      </c>
      <c r="S311" s="85">
        <v>50.5</v>
      </c>
      <c r="T311" s="85">
        <v>72.900000000000006</v>
      </c>
      <c r="U311" s="85">
        <v>67.099999999999994</v>
      </c>
      <c r="V311" s="85">
        <v>65.599999999999994</v>
      </c>
      <c r="W311" s="85">
        <v>32.700000000000003</v>
      </c>
      <c r="X311" s="85">
        <v>30.4</v>
      </c>
      <c r="Y311" s="85">
        <v>0</v>
      </c>
      <c r="Z311" s="75" t="s">
        <v>131</v>
      </c>
      <c r="AB311" s="75" t="s">
        <v>153</v>
      </c>
      <c r="AE311" s="75" t="s">
        <v>133</v>
      </c>
      <c r="AF311" s="86">
        <v>49.802761341222876</v>
      </c>
      <c r="AG311" s="86">
        <v>70.691731685605077</v>
      </c>
      <c r="AH311" s="86">
        <v>63.916919268046215</v>
      </c>
      <c r="AI311" s="86">
        <v>61.322940201504238</v>
      </c>
      <c r="AJ311" s="86">
        <v>29.939265434849695</v>
      </c>
      <c r="AK311" s="86">
        <v>27.23429113686753</v>
      </c>
      <c r="AL311" s="86">
        <v>0</v>
      </c>
      <c r="AM311" s="86">
        <v>253.10514772687279</v>
      </c>
      <c r="AN311" s="86">
        <v>253.10514772687279</v>
      </c>
    </row>
    <row r="312" spans="2:40" ht="14.45" customHeight="1" x14ac:dyDescent="0.45">
      <c r="B312" s="75" t="s">
        <v>16</v>
      </c>
      <c r="C312" s="75" t="s">
        <v>24</v>
      </c>
      <c r="D312" s="75" t="s">
        <v>149</v>
      </c>
      <c r="F312" s="75" t="s">
        <v>477</v>
      </c>
      <c r="G312" s="75" t="s">
        <v>141</v>
      </c>
      <c r="H312" s="84">
        <v>19</v>
      </c>
      <c r="J312" s="75" t="s">
        <v>143</v>
      </c>
      <c r="K312" s="75" t="s">
        <v>127</v>
      </c>
      <c r="L312" s="75" t="s">
        <v>128</v>
      </c>
      <c r="M312" s="75" t="s">
        <v>127</v>
      </c>
      <c r="N312" s="75" t="s">
        <v>211</v>
      </c>
      <c r="O312" s="84" t="s">
        <v>233</v>
      </c>
      <c r="P312" s="84" t="s">
        <v>233</v>
      </c>
      <c r="Q312" s="85">
        <v>217.8</v>
      </c>
      <c r="R312" s="85">
        <v>217.8</v>
      </c>
      <c r="S312" s="85">
        <v>25.9</v>
      </c>
      <c r="T312" s="85">
        <v>56.6</v>
      </c>
      <c r="U312" s="85">
        <v>45.6</v>
      </c>
      <c r="V312" s="85">
        <v>40.700000000000003</v>
      </c>
      <c r="W312" s="85">
        <v>30.4</v>
      </c>
      <c r="X312" s="85">
        <v>18.600000000000001</v>
      </c>
      <c r="Y312" s="85">
        <v>0</v>
      </c>
      <c r="Z312" s="75" t="s">
        <v>131</v>
      </c>
      <c r="AB312" s="75" t="s">
        <v>153</v>
      </c>
      <c r="AE312" s="75" t="s">
        <v>133</v>
      </c>
      <c r="AF312" s="86">
        <v>25.542406311637077</v>
      </c>
      <c r="AG312" s="86">
        <v>54.885487152335351</v>
      </c>
      <c r="AH312" s="86">
        <v>43.436833362487448</v>
      </c>
      <c r="AI312" s="86">
        <v>38.046397350628396</v>
      </c>
      <c r="AJ312" s="86">
        <v>27.833445541878614</v>
      </c>
      <c r="AK312" s="86">
        <v>16.663086024530791</v>
      </c>
      <c r="AL312" s="86">
        <v>0</v>
      </c>
      <c r="AM312" s="86">
        <v>180.86524943186058</v>
      </c>
      <c r="AN312" s="86">
        <v>180.86524943186058</v>
      </c>
    </row>
    <row r="313" spans="2:40" ht="14.45" customHeight="1" x14ac:dyDescent="0.45">
      <c r="B313" s="75" t="s">
        <v>16</v>
      </c>
      <c r="C313" s="75" t="s">
        <v>24</v>
      </c>
      <c r="D313" s="75" t="s">
        <v>149</v>
      </c>
      <c r="F313" s="75" t="s">
        <v>478</v>
      </c>
      <c r="G313" s="75" t="s">
        <v>141</v>
      </c>
      <c r="H313" s="84"/>
      <c r="J313" s="75" t="s">
        <v>227</v>
      </c>
      <c r="K313" s="75" t="s">
        <v>127</v>
      </c>
      <c r="L313" s="75" t="s">
        <v>128</v>
      </c>
      <c r="M313" s="75" t="s">
        <v>127</v>
      </c>
      <c r="N313" s="75" t="s">
        <v>137</v>
      </c>
      <c r="O313" s="84" t="s">
        <v>130</v>
      </c>
      <c r="P313" s="84" t="s">
        <v>130</v>
      </c>
      <c r="Q313" s="85">
        <v>1464.766944232616</v>
      </c>
      <c r="R313" s="85">
        <v>1464.766944232616</v>
      </c>
      <c r="S313" s="85"/>
      <c r="T313" s="85"/>
      <c r="U313" s="85"/>
      <c r="V313" s="85">
        <v>122.18607150386538</v>
      </c>
      <c r="W313" s="85">
        <v>603.05615615349689</v>
      </c>
      <c r="X313" s="85">
        <v>739.52471657525359</v>
      </c>
      <c r="Y313" s="85">
        <v>0</v>
      </c>
      <c r="Z313" s="75" t="s">
        <v>131</v>
      </c>
      <c r="AB313" s="75" t="s">
        <v>153</v>
      </c>
      <c r="AE313" s="75" t="s">
        <v>133</v>
      </c>
      <c r="AF313" s="86">
        <v>0</v>
      </c>
      <c r="AG313" s="86">
        <v>0</v>
      </c>
      <c r="AH313" s="86">
        <v>0</v>
      </c>
      <c r="AI313" s="86">
        <v>114.21965177268686</v>
      </c>
      <c r="AJ313" s="86">
        <v>552.14245661161192</v>
      </c>
      <c r="AK313" s="86">
        <v>662.51419191183879</v>
      </c>
      <c r="AL313" s="86">
        <v>0</v>
      </c>
      <c r="AM313" s="86">
        <v>1328.8763002961377</v>
      </c>
      <c r="AN313" s="86">
        <v>1328.8763002961377</v>
      </c>
    </row>
    <row r="314" spans="2:40" ht="14.45" customHeight="1" x14ac:dyDescent="0.45">
      <c r="B314" s="75" t="s">
        <v>16</v>
      </c>
      <c r="C314" s="75" t="s">
        <v>24</v>
      </c>
      <c r="D314" s="75" t="s">
        <v>149</v>
      </c>
      <c r="F314" s="75" t="s">
        <v>492</v>
      </c>
      <c r="G314" s="75" t="s">
        <v>141</v>
      </c>
      <c r="H314" s="84"/>
      <c r="J314" s="75" t="s">
        <v>227</v>
      </c>
      <c r="K314" s="75" t="s">
        <v>127</v>
      </c>
      <c r="L314" s="75" t="s">
        <v>128</v>
      </c>
      <c r="M314" s="75" t="s">
        <v>127</v>
      </c>
      <c r="N314" s="75" t="s">
        <v>211</v>
      </c>
      <c r="O314" s="84" t="s">
        <v>233</v>
      </c>
      <c r="P314" s="84" t="s">
        <v>233</v>
      </c>
      <c r="Q314" s="85">
        <v>961.40510535686974</v>
      </c>
      <c r="R314" s="85">
        <v>961.40510535686974</v>
      </c>
      <c r="S314" s="85">
        <v>258.21991075589483</v>
      </c>
      <c r="T314" s="85">
        <v>253.272287822359</v>
      </c>
      <c r="U314" s="85">
        <v>207.79585101123212</v>
      </c>
      <c r="V314" s="85">
        <v>174.49792849613451</v>
      </c>
      <c r="W314" s="85">
        <v>40.959843846502999</v>
      </c>
      <c r="X314" s="85">
        <v>26.659283424746349</v>
      </c>
      <c r="Y314" s="85">
        <v>0</v>
      </c>
      <c r="Z314" s="75" t="s">
        <v>131</v>
      </c>
      <c r="AB314" s="75" t="s">
        <v>153</v>
      </c>
      <c r="AE314" s="75" t="s">
        <v>133</v>
      </c>
      <c r="AF314" s="86">
        <v>254.654744335202</v>
      </c>
      <c r="AG314" s="86">
        <v>245.60022790312129</v>
      </c>
      <c r="AH314" s="86">
        <v>197.93845951296399</v>
      </c>
      <c r="AI314" s="86">
        <v>163.12082369595763</v>
      </c>
      <c r="AJ314" s="86">
        <v>37.501762602154379</v>
      </c>
      <c r="AK314" s="86">
        <v>23.88311468058582</v>
      </c>
      <c r="AL314" s="86">
        <v>0</v>
      </c>
      <c r="AM314" s="86">
        <v>668.04438839478303</v>
      </c>
      <c r="AN314" s="86">
        <v>668.04438839478303</v>
      </c>
    </row>
    <row r="315" spans="2:40" ht="14.45" customHeight="1" x14ac:dyDescent="0.45">
      <c r="B315" s="75" t="s">
        <v>16</v>
      </c>
      <c r="C315" s="75" t="s">
        <v>24</v>
      </c>
      <c r="D315" s="75" t="s">
        <v>149</v>
      </c>
      <c r="F315" s="75" t="s">
        <v>537</v>
      </c>
      <c r="G315" s="75" t="s">
        <v>141</v>
      </c>
      <c r="H315" s="84">
        <v>3</v>
      </c>
      <c r="I315" s="75" t="s">
        <v>538</v>
      </c>
      <c r="J315" s="75" t="s">
        <v>184</v>
      </c>
      <c r="K315" s="75" t="s">
        <v>127</v>
      </c>
      <c r="L315" s="75" t="s">
        <v>128</v>
      </c>
      <c r="M315" s="75" t="s">
        <v>152</v>
      </c>
      <c r="N315" s="75" t="s">
        <v>137</v>
      </c>
      <c r="O315" s="84">
        <v>2018</v>
      </c>
      <c r="P315" s="84">
        <v>2020</v>
      </c>
      <c r="Q315" s="85">
        <v>64.489999999999995</v>
      </c>
      <c r="R315" s="85">
        <v>30.3</v>
      </c>
      <c r="S315" s="85">
        <v>1.5</v>
      </c>
      <c r="T315" s="85">
        <v>0.8</v>
      </c>
      <c r="U315" s="85">
        <v>0.7</v>
      </c>
      <c r="V315" s="85">
        <v>30</v>
      </c>
      <c r="W315" s="85">
        <v>30.5</v>
      </c>
      <c r="X315" s="85">
        <v>0</v>
      </c>
      <c r="Y315" s="85">
        <v>0</v>
      </c>
      <c r="Z315" s="75" t="s">
        <v>131</v>
      </c>
      <c r="AB315" s="75" t="s">
        <v>153</v>
      </c>
      <c r="AE315" s="75" t="s">
        <v>133</v>
      </c>
      <c r="AF315" s="86">
        <v>1.4792899408284024</v>
      </c>
      <c r="AG315" s="86">
        <v>0.77576660285986365</v>
      </c>
      <c r="AH315" s="86">
        <v>0.66679349459958792</v>
      </c>
      <c r="AI315" s="86">
        <v>28.044027531175722</v>
      </c>
      <c r="AJ315" s="86">
        <v>27.92500292852953</v>
      </c>
      <c r="AK315" s="86">
        <v>0</v>
      </c>
      <c r="AL315" s="86">
        <v>0</v>
      </c>
      <c r="AM315" s="86">
        <v>57.4115905571647</v>
      </c>
      <c r="AN315" s="86">
        <v>57.4115905571647</v>
      </c>
    </row>
    <row r="316" spans="2:40" ht="14.45" customHeight="1" x14ac:dyDescent="0.45">
      <c r="B316" s="75" t="s">
        <v>16</v>
      </c>
      <c r="C316" s="75" t="s">
        <v>24</v>
      </c>
      <c r="D316" s="75" t="s">
        <v>149</v>
      </c>
      <c r="F316" s="75" t="s">
        <v>566</v>
      </c>
      <c r="G316" s="75" t="s">
        <v>124</v>
      </c>
      <c r="H316" s="84">
        <v>1</v>
      </c>
      <c r="I316" s="75" t="s">
        <v>567</v>
      </c>
      <c r="J316" s="75" t="s">
        <v>184</v>
      </c>
      <c r="K316" s="75" t="s">
        <v>127</v>
      </c>
      <c r="L316" s="75" t="s">
        <v>128</v>
      </c>
      <c r="M316" s="75" t="s">
        <v>152</v>
      </c>
      <c r="N316" s="75" t="s">
        <v>137</v>
      </c>
      <c r="O316" s="84">
        <v>2018</v>
      </c>
      <c r="P316" s="84">
        <v>2022</v>
      </c>
      <c r="Q316" s="85">
        <v>131.4</v>
      </c>
      <c r="R316" s="85">
        <v>35.9</v>
      </c>
      <c r="S316" s="85">
        <v>2.8</v>
      </c>
      <c r="T316" s="85">
        <v>9.9</v>
      </c>
      <c r="U316" s="85">
        <v>11.2</v>
      </c>
      <c r="V316" s="85">
        <v>28.6</v>
      </c>
      <c r="W316" s="85">
        <v>45.8</v>
      </c>
      <c r="X316" s="85">
        <v>23.7</v>
      </c>
      <c r="Y316" s="85">
        <v>8.3000000000000007</v>
      </c>
      <c r="Z316" s="75" t="s">
        <v>131</v>
      </c>
      <c r="AB316" s="75" t="s">
        <v>153</v>
      </c>
      <c r="AD316" s="75" t="s">
        <v>133</v>
      </c>
      <c r="AE316" s="75" t="s">
        <v>133</v>
      </c>
      <c r="AF316" s="86">
        <v>2.7613412228796839</v>
      </c>
      <c r="AG316" s="86">
        <v>9.6001117103908129</v>
      </c>
      <c r="AH316" s="86">
        <v>10.668695913593407</v>
      </c>
      <c r="AI316" s="86">
        <v>26.735306246387523</v>
      </c>
      <c r="AJ316" s="86">
        <v>41.933283086119751</v>
      </c>
      <c r="AK316" s="86">
        <v>21.231996708676331</v>
      </c>
      <c r="AL316" s="86">
        <v>7.2898805610165285</v>
      </c>
      <c r="AM316" s="86">
        <v>110.16939366516782</v>
      </c>
      <c r="AN316" s="86">
        <v>117.45927422618435</v>
      </c>
    </row>
    <row r="317" spans="2:40" ht="14.45" customHeight="1" x14ac:dyDescent="0.45">
      <c r="B317" s="75" t="s">
        <v>16</v>
      </c>
      <c r="C317" s="75" t="s">
        <v>24</v>
      </c>
      <c r="D317" s="75" t="s">
        <v>149</v>
      </c>
      <c r="F317" s="75" t="s">
        <v>568</v>
      </c>
      <c r="G317" s="75" t="s">
        <v>124</v>
      </c>
      <c r="H317" s="84">
        <v>1</v>
      </c>
      <c r="I317" s="75" t="s">
        <v>569</v>
      </c>
      <c r="J317" s="75" t="s">
        <v>184</v>
      </c>
      <c r="K317" s="75" t="s">
        <v>127</v>
      </c>
      <c r="L317" s="75" t="s">
        <v>128</v>
      </c>
      <c r="M317" s="75" t="s">
        <v>152</v>
      </c>
      <c r="N317" s="75" t="s">
        <v>129</v>
      </c>
      <c r="O317" s="84">
        <v>2017</v>
      </c>
      <c r="P317" s="84">
        <v>2021</v>
      </c>
      <c r="Q317" s="85">
        <v>99.1</v>
      </c>
      <c r="R317" s="85">
        <v>63.8</v>
      </c>
      <c r="S317" s="85">
        <v>2.6</v>
      </c>
      <c r="T317" s="85">
        <v>11.8</v>
      </c>
      <c r="U317" s="85">
        <v>13.1</v>
      </c>
      <c r="V317" s="85">
        <v>20.9</v>
      </c>
      <c r="W317" s="85">
        <v>27.7</v>
      </c>
      <c r="X317" s="85">
        <v>18</v>
      </c>
      <c r="Y317" s="85">
        <v>4.9000000000000004</v>
      </c>
      <c r="Z317" s="75" t="s">
        <v>131</v>
      </c>
      <c r="AB317" s="75" t="s">
        <v>153</v>
      </c>
      <c r="AD317" s="75" t="s">
        <v>133</v>
      </c>
      <c r="AE317" s="75" t="s">
        <v>133</v>
      </c>
      <c r="AF317" s="86">
        <v>2.5641025641025639</v>
      </c>
      <c r="AG317" s="86">
        <v>11.442557392182989</v>
      </c>
      <c r="AH317" s="86">
        <v>12.478563970363718</v>
      </c>
      <c r="AI317" s="86">
        <v>19.537339180052417</v>
      </c>
      <c r="AJ317" s="86">
        <v>25.361396102303868</v>
      </c>
      <c r="AK317" s="86">
        <v>16.125567120513669</v>
      </c>
      <c r="AL317" s="86">
        <v>4.3036644275880711</v>
      </c>
      <c r="AM317" s="86">
        <v>84.945423765416663</v>
      </c>
      <c r="AN317" s="86">
        <v>89.249088193004738</v>
      </c>
    </row>
    <row r="318" spans="2:40" ht="14.45" customHeight="1" x14ac:dyDescent="0.45">
      <c r="B318" s="75" t="s">
        <v>16</v>
      </c>
      <c r="C318" s="75" t="s">
        <v>24</v>
      </c>
      <c r="D318" s="75" t="s">
        <v>149</v>
      </c>
      <c r="F318" s="75" t="s">
        <v>610</v>
      </c>
      <c r="G318" s="75" t="s">
        <v>124</v>
      </c>
      <c r="H318" s="84">
        <v>1</v>
      </c>
      <c r="I318" s="75" t="s">
        <v>611</v>
      </c>
      <c r="J318" s="75" t="s">
        <v>184</v>
      </c>
      <c r="K318" s="75" t="s">
        <v>127</v>
      </c>
      <c r="L318" s="75" t="s">
        <v>128</v>
      </c>
      <c r="M318" s="75" t="s">
        <v>152</v>
      </c>
      <c r="N318" s="75" t="s">
        <v>137</v>
      </c>
      <c r="O318" s="84">
        <v>2016</v>
      </c>
      <c r="P318" s="84">
        <v>2018</v>
      </c>
      <c r="Q318" s="85">
        <v>66.376000000000005</v>
      </c>
      <c r="R318" s="85">
        <v>20</v>
      </c>
      <c r="S318" s="85">
        <v>4.9000000000000004</v>
      </c>
      <c r="T318" s="85">
        <v>10.5</v>
      </c>
      <c r="U318" s="85">
        <v>4.5999999999999996</v>
      </c>
      <c r="V318" s="85">
        <v>0</v>
      </c>
      <c r="W318" s="85">
        <v>0</v>
      </c>
      <c r="X318" s="85">
        <v>0</v>
      </c>
      <c r="Y318" s="85">
        <v>0</v>
      </c>
      <c r="Z318" s="75" t="s">
        <v>131</v>
      </c>
      <c r="AB318" s="75" t="s">
        <v>153</v>
      </c>
      <c r="AE318" s="75" t="s">
        <v>133</v>
      </c>
      <c r="AF318" s="86">
        <v>4.832347140039448</v>
      </c>
      <c r="AG318" s="86">
        <v>10.18193666253571</v>
      </c>
      <c r="AH318" s="86">
        <v>4.381785821654435</v>
      </c>
      <c r="AI318" s="86">
        <v>0</v>
      </c>
      <c r="AJ318" s="86">
        <v>0</v>
      </c>
      <c r="AK318" s="86">
        <v>0</v>
      </c>
      <c r="AL318" s="86">
        <v>0</v>
      </c>
      <c r="AM318" s="86">
        <v>14.563722484190144</v>
      </c>
      <c r="AN318" s="86">
        <v>14.563722484190144</v>
      </c>
    </row>
    <row r="319" spans="2:40" ht="14.45" customHeight="1" x14ac:dyDescent="0.45">
      <c r="B319" s="75" t="s">
        <v>16</v>
      </c>
      <c r="C319" s="75" t="s">
        <v>24</v>
      </c>
      <c r="D319" s="75" t="s">
        <v>149</v>
      </c>
      <c r="F319" s="75" t="s">
        <v>615</v>
      </c>
      <c r="G319" s="75" t="s">
        <v>124</v>
      </c>
      <c r="H319" s="84">
        <v>1</v>
      </c>
      <c r="I319" s="75" t="s">
        <v>616</v>
      </c>
      <c r="J319" s="75" t="s">
        <v>181</v>
      </c>
      <c r="K319" s="75" t="s">
        <v>127</v>
      </c>
      <c r="L319" s="75" t="s">
        <v>128</v>
      </c>
      <c r="M319" s="75" t="s">
        <v>152</v>
      </c>
      <c r="N319" s="75" t="s">
        <v>129</v>
      </c>
      <c r="O319" s="84">
        <v>2015</v>
      </c>
      <c r="P319" s="84">
        <v>2020</v>
      </c>
      <c r="Q319" s="85">
        <v>162.9</v>
      </c>
      <c r="R319" s="85">
        <v>10.3</v>
      </c>
      <c r="S319" s="85">
        <v>3</v>
      </c>
      <c r="T319" s="85">
        <v>4.5</v>
      </c>
      <c r="U319" s="85">
        <v>2.8</v>
      </c>
      <c r="V319" s="85">
        <v>0</v>
      </c>
      <c r="W319" s="85">
        <v>0</v>
      </c>
      <c r="X319" s="85">
        <v>0</v>
      </c>
      <c r="Y319" s="85">
        <v>0</v>
      </c>
      <c r="Z319" s="75" t="s">
        <v>131</v>
      </c>
      <c r="AB319" s="75" t="s">
        <v>153</v>
      </c>
      <c r="AE319" s="75" t="s">
        <v>133</v>
      </c>
      <c r="AF319" s="86">
        <v>2.9585798816568047</v>
      </c>
      <c r="AG319" s="86">
        <v>4.3636871410867331</v>
      </c>
      <c r="AH319" s="86">
        <v>2.6671739783983517</v>
      </c>
      <c r="AI319" s="86">
        <v>0</v>
      </c>
      <c r="AJ319" s="86">
        <v>0</v>
      </c>
      <c r="AK319" s="86">
        <v>0</v>
      </c>
      <c r="AL319" s="86">
        <v>0</v>
      </c>
      <c r="AM319" s="86">
        <v>7.0308611194850847</v>
      </c>
      <c r="AN319" s="86">
        <v>7.0308611194850847</v>
      </c>
    </row>
    <row r="320" spans="2:40" ht="14.45" customHeight="1" x14ac:dyDescent="0.45">
      <c r="B320" s="75" t="s">
        <v>16</v>
      </c>
      <c r="C320" s="75" t="s">
        <v>24</v>
      </c>
      <c r="D320" s="75" t="s">
        <v>149</v>
      </c>
      <c r="F320" s="75" t="s">
        <v>657</v>
      </c>
      <c r="G320" s="75" t="s">
        <v>124</v>
      </c>
      <c r="H320" s="84">
        <v>1</v>
      </c>
      <c r="J320" s="75" t="s">
        <v>193</v>
      </c>
      <c r="K320" s="75" t="s">
        <v>127</v>
      </c>
      <c r="L320" s="75" t="s">
        <v>128</v>
      </c>
      <c r="M320" s="75" t="s">
        <v>152</v>
      </c>
      <c r="N320" s="75" t="s">
        <v>129</v>
      </c>
      <c r="O320" s="84">
        <v>2017</v>
      </c>
      <c r="P320" s="84">
        <v>2020</v>
      </c>
      <c r="Q320" s="85">
        <v>104.5</v>
      </c>
      <c r="R320" s="85">
        <v>77.5</v>
      </c>
      <c r="S320" s="85">
        <v>1</v>
      </c>
      <c r="T320" s="85">
        <v>1</v>
      </c>
      <c r="U320" s="85">
        <v>7.1</v>
      </c>
      <c r="V320" s="85">
        <v>47.1</v>
      </c>
      <c r="W320" s="85">
        <v>46.1</v>
      </c>
      <c r="X320" s="85">
        <v>1</v>
      </c>
      <c r="Y320" s="85">
        <v>0</v>
      </c>
      <c r="Z320" s="75" t="s">
        <v>131</v>
      </c>
      <c r="AB320" s="75" t="s">
        <v>153</v>
      </c>
      <c r="AE320" s="75" t="s">
        <v>133</v>
      </c>
      <c r="AF320" s="86">
        <v>0.98619329388560151</v>
      </c>
      <c r="AG320" s="86">
        <v>0.96970825357482948</v>
      </c>
      <c r="AH320" s="86">
        <v>6.7631911595101064</v>
      </c>
      <c r="AI320" s="86">
        <v>44.029123223945881</v>
      </c>
      <c r="AJ320" s="86">
        <v>42.207955246072508</v>
      </c>
      <c r="AK320" s="86">
        <v>0.89586484002853717</v>
      </c>
      <c r="AL320" s="86">
        <v>0</v>
      </c>
      <c r="AM320" s="86">
        <v>94.865842723131863</v>
      </c>
      <c r="AN320" s="86">
        <v>94.865842723131863</v>
      </c>
    </row>
    <row r="321" spans="2:40" ht="14.45" customHeight="1" x14ac:dyDescent="0.45">
      <c r="B321" s="75" t="s">
        <v>16</v>
      </c>
      <c r="C321" s="75" t="s">
        <v>24</v>
      </c>
      <c r="D321" s="75" t="s">
        <v>149</v>
      </c>
      <c r="E321" s="75" t="s">
        <v>216</v>
      </c>
      <c r="F321" s="75" t="s">
        <v>658</v>
      </c>
      <c r="G321" s="75" t="s">
        <v>124</v>
      </c>
      <c r="H321" s="84">
        <v>1</v>
      </c>
      <c r="I321" s="75" t="s">
        <v>659</v>
      </c>
      <c r="J321" s="75" t="s">
        <v>660</v>
      </c>
      <c r="K321" s="75" t="s">
        <v>127</v>
      </c>
      <c r="L321" s="75" t="s">
        <v>128</v>
      </c>
      <c r="M321" s="75" t="s">
        <v>152</v>
      </c>
      <c r="N321" s="75" t="s">
        <v>137</v>
      </c>
      <c r="O321" s="84" t="s">
        <v>130</v>
      </c>
      <c r="P321" s="84" t="s">
        <v>130</v>
      </c>
      <c r="Q321" s="85">
        <v>101.5</v>
      </c>
      <c r="R321" s="85">
        <v>7.5</v>
      </c>
      <c r="S321" s="85">
        <v>1.5</v>
      </c>
      <c r="T321" s="85">
        <v>6</v>
      </c>
      <c r="U321" s="85">
        <v>0</v>
      </c>
      <c r="V321" s="85">
        <v>0</v>
      </c>
      <c r="W321" s="85">
        <v>0</v>
      </c>
      <c r="X321" s="85">
        <v>0</v>
      </c>
      <c r="Y321" s="85">
        <v>0</v>
      </c>
      <c r="Z321" s="75" t="s">
        <v>131</v>
      </c>
      <c r="AB321" s="75" t="s">
        <v>153</v>
      </c>
      <c r="AE321" s="75" t="s">
        <v>133</v>
      </c>
      <c r="AF321" s="86">
        <v>1.4792899408284024</v>
      </c>
      <c r="AG321" s="86">
        <v>5.8182495214489771</v>
      </c>
      <c r="AH321" s="86">
        <v>0</v>
      </c>
      <c r="AI321" s="86">
        <v>0</v>
      </c>
      <c r="AJ321" s="86">
        <v>0</v>
      </c>
      <c r="AK321" s="86">
        <v>0</v>
      </c>
      <c r="AL321" s="86">
        <v>0</v>
      </c>
      <c r="AM321" s="86">
        <v>5.8182495214489771</v>
      </c>
      <c r="AN321" s="86">
        <v>5.8182495214489771</v>
      </c>
    </row>
    <row r="322" spans="2:40" ht="14.45" customHeight="1" x14ac:dyDescent="0.45">
      <c r="B322" s="75" t="s">
        <v>16</v>
      </c>
      <c r="C322" s="75" t="s">
        <v>24</v>
      </c>
      <c r="D322" s="75" t="s">
        <v>149</v>
      </c>
      <c r="F322" s="75" t="s">
        <v>693</v>
      </c>
      <c r="G322" s="75" t="s">
        <v>141</v>
      </c>
      <c r="H322" s="84"/>
      <c r="I322" s="75" t="s">
        <v>694</v>
      </c>
      <c r="J322" s="75" t="s">
        <v>193</v>
      </c>
      <c r="K322" s="75" t="s">
        <v>127</v>
      </c>
      <c r="L322" s="75" t="s">
        <v>128</v>
      </c>
      <c r="M322" s="75" t="s">
        <v>152</v>
      </c>
      <c r="N322" s="75" t="s">
        <v>195</v>
      </c>
      <c r="O322" s="84">
        <v>2015</v>
      </c>
      <c r="P322" s="84">
        <v>2020</v>
      </c>
      <c r="Q322" s="85">
        <v>73.212000000000003</v>
      </c>
      <c r="R322" s="85">
        <v>73.2</v>
      </c>
      <c r="S322" s="85">
        <v>17.100000000000001</v>
      </c>
      <c r="T322" s="85">
        <v>17.5</v>
      </c>
      <c r="U322" s="85">
        <v>16.2</v>
      </c>
      <c r="V322" s="85">
        <v>10.7</v>
      </c>
      <c r="W322" s="85">
        <v>10</v>
      </c>
      <c r="X322" s="85">
        <v>0</v>
      </c>
      <c r="Y322" s="85">
        <v>0</v>
      </c>
      <c r="Z322" s="75" t="s">
        <v>131</v>
      </c>
      <c r="AB322" s="75" t="s">
        <v>153</v>
      </c>
      <c r="AE322" s="75" t="s">
        <v>133</v>
      </c>
      <c r="AF322" s="86">
        <v>16.863905325443788</v>
      </c>
      <c r="AG322" s="86">
        <v>16.969894437559518</v>
      </c>
      <c r="AH322" s="86">
        <v>15.43150658930475</v>
      </c>
      <c r="AI322" s="86">
        <v>10.002369819452673</v>
      </c>
      <c r="AJ322" s="86">
        <v>9.1557386650916488</v>
      </c>
      <c r="AK322" s="86">
        <v>0</v>
      </c>
      <c r="AL322" s="86">
        <v>0</v>
      </c>
      <c r="AM322" s="86">
        <v>51.559509511408585</v>
      </c>
      <c r="AN322" s="86">
        <v>51.559509511408585</v>
      </c>
    </row>
    <row r="323" spans="2:40" ht="14.45" customHeight="1" x14ac:dyDescent="0.45">
      <c r="B323" s="75" t="s">
        <v>16</v>
      </c>
      <c r="C323" s="75" t="s">
        <v>24</v>
      </c>
      <c r="D323" s="75" t="s">
        <v>149</v>
      </c>
      <c r="E323" s="75" t="s">
        <v>243</v>
      </c>
      <c r="F323" s="75" t="s">
        <v>701</v>
      </c>
      <c r="G323" s="75" t="s">
        <v>141</v>
      </c>
      <c r="H323" s="84">
        <v>3</v>
      </c>
      <c r="I323" s="75" t="s">
        <v>702</v>
      </c>
      <c r="J323" s="75" t="s">
        <v>165</v>
      </c>
      <c r="K323" s="75" t="s">
        <v>127</v>
      </c>
      <c r="L323" s="75" t="s">
        <v>128</v>
      </c>
      <c r="M323" s="75" t="s">
        <v>152</v>
      </c>
      <c r="N323" s="75" t="s">
        <v>137</v>
      </c>
      <c r="O323" s="84">
        <v>2016</v>
      </c>
      <c r="P323" s="84">
        <v>2017</v>
      </c>
      <c r="Q323" s="85">
        <v>23.2</v>
      </c>
      <c r="R323" s="85">
        <v>23.2</v>
      </c>
      <c r="S323" s="85">
        <v>0.3</v>
      </c>
      <c r="T323" s="85">
        <v>1.2</v>
      </c>
      <c r="U323" s="85">
        <v>20.9</v>
      </c>
      <c r="V323" s="85">
        <v>0.5</v>
      </c>
      <c r="W323" s="85">
        <v>0</v>
      </c>
      <c r="X323" s="85">
        <v>0</v>
      </c>
      <c r="Y323" s="85">
        <v>0</v>
      </c>
      <c r="Z323" s="75" t="s">
        <v>131</v>
      </c>
      <c r="AB323" s="75" t="s">
        <v>153</v>
      </c>
      <c r="AE323" s="75" t="s">
        <v>133</v>
      </c>
      <c r="AF323" s="86">
        <v>0.29585798816568043</v>
      </c>
      <c r="AG323" s="86">
        <v>1.1636499042897954</v>
      </c>
      <c r="AH323" s="86">
        <v>19.908548624473411</v>
      </c>
      <c r="AI323" s="86">
        <v>0.46740045885292869</v>
      </c>
      <c r="AJ323" s="86">
        <v>0</v>
      </c>
      <c r="AK323" s="86">
        <v>0</v>
      </c>
      <c r="AL323" s="86">
        <v>0</v>
      </c>
      <c r="AM323" s="86">
        <v>21.539598987616134</v>
      </c>
      <c r="AN323" s="86">
        <v>21.539598987616134</v>
      </c>
    </row>
    <row r="324" spans="2:40" ht="14.45" customHeight="1" x14ac:dyDescent="0.45">
      <c r="B324" s="75" t="s">
        <v>16</v>
      </c>
      <c r="C324" s="75" t="s">
        <v>24</v>
      </c>
      <c r="D324" s="75" t="s">
        <v>149</v>
      </c>
      <c r="F324" s="75" t="s">
        <v>711</v>
      </c>
      <c r="G324" s="75" t="s">
        <v>141</v>
      </c>
      <c r="H324" s="84"/>
      <c r="J324" s="75" t="s">
        <v>193</v>
      </c>
      <c r="K324" s="75" t="s">
        <v>127</v>
      </c>
      <c r="L324" s="75" t="s">
        <v>128</v>
      </c>
      <c r="M324" s="75" t="s">
        <v>152</v>
      </c>
      <c r="N324" s="75" t="s">
        <v>211</v>
      </c>
      <c r="O324" s="84">
        <v>2015</v>
      </c>
      <c r="P324" s="84" t="s">
        <v>76</v>
      </c>
      <c r="Q324" s="85">
        <v>93.36</v>
      </c>
      <c r="R324" s="85">
        <v>41.4</v>
      </c>
      <c r="S324" s="85">
        <v>6.9</v>
      </c>
      <c r="T324" s="85">
        <v>6.9</v>
      </c>
      <c r="U324" s="85">
        <v>6.9</v>
      </c>
      <c r="V324" s="85">
        <v>6.9</v>
      </c>
      <c r="W324" s="85">
        <v>6.9</v>
      </c>
      <c r="X324" s="85">
        <v>6.9</v>
      </c>
      <c r="Y324" s="85">
        <v>0</v>
      </c>
      <c r="Z324" s="75" t="s">
        <v>131</v>
      </c>
      <c r="AB324" s="75" t="s">
        <v>153</v>
      </c>
      <c r="AE324" s="75" t="s">
        <v>133</v>
      </c>
      <c r="AF324" s="86">
        <v>6.8047337278106506</v>
      </c>
      <c r="AG324" s="86">
        <v>6.6909869496663239</v>
      </c>
      <c r="AH324" s="86">
        <v>6.5726787324816529</v>
      </c>
      <c r="AI324" s="86">
        <v>6.4501263321704165</v>
      </c>
      <c r="AJ324" s="86">
        <v>6.3174596789132389</v>
      </c>
      <c r="AK324" s="86">
        <v>6.1814673961969069</v>
      </c>
      <c r="AL324" s="86">
        <v>0</v>
      </c>
      <c r="AM324" s="86">
        <v>32.212719089428539</v>
      </c>
      <c r="AN324" s="86">
        <v>32.212719089428539</v>
      </c>
    </row>
    <row r="325" spans="2:40" ht="14.45" customHeight="1" x14ac:dyDescent="0.45">
      <c r="B325" s="75" t="s">
        <v>16</v>
      </c>
      <c r="C325" s="75" t="s">
        <v>24</v>
      </c>
      <c r="D325" s="75" t="s">
        <v>149</v>
      </c>
      <c r="F325" s="75" t="s">
        <v>714</v>
      </c>
      <c r="G325" s="75" t="s">
        <v>124</v>
      </c>
      <c r="H325" s="84">
        <v>1</v>
      </c>
      <c r="I325" s="75" t="s">
        <v>715</v>
      </c>
      <c r="J325" s="75" t="s">
        <v>184</v>
      </c>
      <c r="K325" s="75" t="s">
        <v>127</v>
      </c>
      <c r="L325" s="75" t="s">
        <v>128</v>
      </c>
      <c r="M325" s="75" t="s">
        <v>152</v>
      </c>
      <c r="N325" s="75" t="s">
        <v>137</v>
      </c>
      <c r="O325" s="84">
        <v>2017</v>
      </c>
      <c r="P325" s="84">
        <v>2022</v>
      </c>
      <c r="Q325" s="85">
        <v>91.6</v>
      </c>
      <c r="R325" s="85">
        <v>91.6</v>
      </c>
      <c r="S325" s="85">
        <v>1.3</v>
      </c>
      <c r="T325" s="85">
        <v>1.3</v>
      </c>
      <c r="U325" s="85">
        <v>4.4000000000000004</v>
      </c>
      <c r="V325" s="85">
        <v>30</v>
      </c>
      <c r="W325" s="85">
        <v>29</v>
      </c>
      <c r="X325" s="85">
        <v>16.2</v>
      </c>
      <c r="Y325" s="85">
        <v>6</v>
      </c>
      <c r="Z325" s="75" t="s">
        <v>131</v>
      </c>
      <c r="AB325" s="75" t="s">
        <v>153</v>
      </c>
      <c r="AE325" s="75" t="s">
        <v>133</v>
      </c>
      <c r="AF325" s="86">
        <v>1.2820512820512819</v>
      </c>
      <c r="AG325" s="86">
        <v>1.2606207296472784</v>
      </c>
      <c r="AH325" s="86">
        <v>4.1912733946259815</v>
      </c>
      <c r="AI325" s="86">
        <v>28.044027531175722</v>
      </c>
      <c r="AJ325" s="86">
        <v>26.551642128765785</v>
      </c>
      <c r="AK325" s="86">
        <v>14.513010408462302</v>
      </c>
      <c r="AL325" s="86">
        <v>5.269793176638454</v>
      </c>
      <c r="AM325" s="86">
        <v>74.560574192677066</v>
      </c>
      <c r="AN325" s="86">
        <v>79.830367369315525</v>
      </c>
    </row>
    <row r="326" spans="2:40" ht="14.45" customHeight="1" x14ac:dyDescent="0.45">
      <c r="B326" s="75" t="s">
        <v>16</v>
      </c>
      <c r="C326" s="75" t="s">
        <v>24</v>
      </c>
      <c r="D326" s="75" t="s">
        <v>149</v>
      </c>
      <c r="F326" s="75" t="s">
        <v>754</v>
      </c>
      <c r="G326" s="75" t="s">
        <v>141</v>
      </c>
      <c r="H326" s="84">
        <v>36</v>
      </c>
      <c r="I326" s="75" t="s">
        <v>755</v>
      </c>
      <c r="J326" s="75" t="s">
        <v>660</v>
      </c>
      <c r="K326" s="75" t="s">
        <v>127</v>
      </c>
      <c r="L326" s="75" t="s">
        <v>128</v>
      </c>
      <c r="M326" s="75" t="s">
        <v>152</v>
      </c>
      <c r="N326" s="75" t="s">
        <v>211</v>
      </c>
      <c r="O326" s="84">
        <v>2015</v>
      </c>
      <c r="P326" s="84">
        <v>2025</v>
      </c>
      <c r="Q326" s="85">
        <v>919.8</v>
      </c>
      <c r="R326" s="85">
        <v>180</v>
      </c>
      <c r="S326" s="85">
        <v>30</v>
      </c>
      <c r="T326" s="85">
        <v>30</v>
      </c>
      <c r="U326" s="85">
        <v>30</v>
      </c>
      <c r="V326" s="85">
        <v>30</v>
      </c>
      <c r="W326" s="85">
        <v>30</v>
      </c>
      <c r="X326" s="85">
        <v>30</v>
      </c>
      <c r="Y326" s="85">
        <v>0</v>
      </c>
      <c r="Z326" s="75" t="s">
        <v>131</v>
      </c>
      <c r="AB326" s="75" t="s">
        <v>153</v>
      </c>
      <c r="AE326" s="75" t="s">
        <v>133</v>
      </c>
      <c r="AF326" s="86">
        <v>29.585798816568044</v>
      </c>
      <c r="AG326" s="86">
        <v>29.091247607244885</v>
      </c>
      <c r="AH326" s="86">
        <v>28.576864054268054</v>
      </c>
      <c r="AI326" s="86">
        <v>28.044027531175722</v>
      </c>
      <c r="AJ326" s="86">
        <v>27.467215995274948</v>
      </c>
      <c r="AK326" s="86">
        <v>26.875945200856115</v>
      </c>
      <c r="AL326" s="86">
        <v>0</v>
      </c>
      <c r="AM326" s="86">
        <v>140.05530038881972</v>
      </c>
      <c r="AN326" s="86">
        <v>140.05530038881972</v>
      </c>
    </row>
    <row r="327" spans="2:40" ht="14.45" customHeight="1" x14ac:dyDescent="0.45">
      <c r="B327" s="75" t="s">
        <v>16</v>
      </c>
      <c r="C327" s="75" t="s">
        <v>24</v>
      </c>
      <c r="D327" s="75" t="s">
        <v>149</v>
      </c>
      <c r="E327" s="75" t="s">
        <v>764</v>
      </c>
      <c r="F327" s="75" t="s">
        <v>765</v>
      </c>
      <c r="G327" s="75" t="s">
        <v>124</v>
      </c>
      <c r="H327" s="84">
        <v>1</v>
      </c>
      <c r="I327" s="75" t="s">
        <v>766</v>
      </c>
      <c r="J327" s="75" t="s">
        <v>184</v>
      </c>
      <c r="K327" s="75" t="s">
        <v>127</v>
      </c>
      <c r="L327" s="75" t="s">
        <v>128</v>
      </c>
      <c r="M327" s="75" t="s">
        <v>152</v>
      </c>
      <c r="N327" s="75" t="s">
        <v>129</v>
      </c>
      <c r="O327" s="84">
        <v>2015</v>
      </c>
      <c r="P327" s="84" t="s">
        <v>130</v>
      </c>
      <c r="Q327" s="85">
        <v>105.1</v>
      </c>
      <c r="R327" s="85">
        <v>4.5</v>
      </c>
      <c r="S327" s="85">
        <v>3</v>
      </c>
      <c r="T327" s="85">
        <v>1.5</v>
      </c>
      <c r="U327" s="85">
        <v>0</v>
      </c>
      <c r="V327" s="85">
        <v>0</v>
      </c>
      <c r="W327" s="85">
        <v>0</v>
      </c>
      <c r="X327" s="85">
        <v>0</v>
      </c>
      <c r="Y327" s="85">
        <v>0</v>
      </c>
      <c r="Z327" s="75" t="s">
        <v>131</v>
      </c>
      <c r="AB327" s="75" t="s">
        <v>153</v>
      </c>
      <c r="AE327" s="75" t="s">
        <v>133</v>
      </c>
      <c r="AF327" s="86">
        <v>2.9585798816568047</v>
      </c>
      <c r="AG327" s="86">
        <v>1.4545623803622443</v>
      </c>
      <c r="AH327" s="86">
        <v>0</v>
      </c>
      <c r="AI327" s="86">
        <v>0</v>
      </c>
      <c r="AJ327" s="86">
        <v>0</v>
      </c>
      <c r="AK327" s="86">
        <v>0</v>
      </c>
      <c r="AL327" s="86">
        <v>0</v>
      </c>
      <c r="AM327" s="86">
        <v>1.4545623803622443</v>
      </c>
      <c r="AN327" s="86">
        <v>1.4545623803622443</v>
      </c>
    </row>
    <row r="328" spans="2:40" ht="14.45" customHeight="1" x14ac:dyDescent="0.45">
      <c r="B328" s="75" t="s">
        <v>16</v>
      </c>
      <c r="C328" s="75" t="s">
        <v>24</v>
      </c>
      <c r="D328" s="75" t="s">
        <v>149</v>
      </c>
      <c r="F328" s="75" t="s">
        <v>767</v>
      </c>
      <c r="G328" s="75" t="s">
        <v>124</v>
      </c>
      <c r="H328" s="84">
        <v>1</v>
      </c>
      <c r="I328" s="75" t="s">
        <v>768</v>
      </c>
      <c r="J328" s="75" t="s">
        <v>184</v>
      </c>
      <c r="K328" s="75" t="s">
        <v>127</v>
      </c>
      <c r="L328" s="75" t="s">
        <v>128</v>
      </c>
      <c r="M328" s="75" t="s">
        <v>152</v>
      </c>
      <c r="N328" s="75" t="s">
        <v>137</v>
      </c>
      <c r="O328" s="84">
        <v>2016</v>
      </c>
      <c r="P328" s="84" t="s">
        <v>130</v>
      </c>
      <c r="Q328" s="85">
        <v>56.46</v>
      </c>
      <c r="R328" s="85">
        <v>5.14</v>
      </c>
      <c r="S328" s="85">
        <v>0</v>
      </c>
      <c r="T328" s="85">
        <v>2</v>
      </c>
      <c r="U328" s="85">
        <v>2.54</v>
      </c>
      <c r="V328" s="85">
        <v>0.6</v>
      </c>
      <c r="W328" s="85">
        <v>0</v>
      </c>
      <c r="X328" s="85">
        <v>0</v>
      </c>
      <c r="Y328" s="85">
        <v>0</v>
      </c>
      <c r="Z328" s="75" t="s">
        <v>131</v>
      </c>
      <c r="AB328" s="75" t="s">
        <v>153</v>
      </c>
      <c r="AE328" s="75" t="s">
        <v>133</v>
      </c>
      <c r="AF328" s="86">
        <v>0</v>
      </c>
      <c r="AG328" s="86">
        <v>1.939416507149659</v>
      </c>
      <c r="AH328" s="86">
        <v>2.419507823261362</v>
      </c>
      <c r="AI328" s="86">
        <v>0.56088055062351438</v>
      </c>
      <c r="AJ328" s="86">
        <v>0</v>
      </c>
      <c r="AK328" s="86">
        <v>0</v>
      </c>
      <c r="AL328" s="86">
        <v>0</v>
      </c>
      <c r="AM328" s="86">
        <v>4.9198048810345352</v>
      </c>
      <c r="AN328" s="86">
        <v>4.9198048810345352</v>
      </c>
    </row>
    <row r="329" spans="2:40" ht="14.45" customHeight="1" x14ac:dyDescent="0.45">
      <c r="B329" s="75" t="s">
        <v>16</v>
      </c>
      <c r="C329" s="75" t="s">
        <v>24</v>
      </c>
      <c r="D329" s="75" t="s">
        <v>490</v>
      </c>
      <c r="E329" s="75" t="s">
        <v>491</v>
      </c>
      <c r="F329" s="75" t="s">
        <v>490</v>
      </c>
      <c r="G329" s="75" t="s">
        <v>141</v>
      </c>
      <c r="H329" s="84"/>
      <c r="I329" s="75" t="s">
        <v>62</v>
      </c>
      <c r="J329" s="75" t="s">
        <v>227</v>
      </c>
      <c r="K329" s="75" t="s">
        <v>127</v>
      </c>
      <c r="L329" s="75" t="s">
        <v>128</v>
      </c>
      <c r="M329" s="75" t="s">
        <v>152</v>
      </c>
      <c r="N329" s="75" t="s">
        <v>211</v>
      </c>
      <c r="O329" s="84" t="s">
        <v>233</v>
      </c>
      <c r="P329" s="84" t="s">
        <v>233</v>
      </c>
      <c r="Q329" s="85">
        <v>440</v>
      </c>
      <c r="R329" s="85">
        <v>116</v>
      </c>
      <c r="S329" s="85"/>
      <c r="T329" s="85"/>
      <c r="U329" s="85"/>
      <c r="V329" s="85"/>
      <c r="W329" s="85"/>
      <c r="X329" s="85"/>
      <c r="Y329" s="85">
        <v>0</v>
      </c>
      <c r="Z329" s="75" t="s">
        <v>131</v>
      </c>
      <c r="AB329" s="75" t="s">
        <v>153</v>
      </c>
      <c r="AE329" s="75" t="s">
        <v>133</v>
      </c>
      <c r="AF329" s="86">
        <v>0</v>
      </c>
      <c r="AG329" s="86">
        <v>0</v>
      </c>
      <c r="AH329" s="86">
        <v>0</v>
      </c>
      <c r="AI329" s="86">
        <v>0</v>
      </c>
      <c r="AJ329" s="86">
        <v>0</v>
      </c>
      <c r="AK329" s="86">
        <v>0</v>
      </c>
      <c r="AL329" s="86">
        <v>0</v>
      </c>
      <c r="AM329" s="86">
        <v>0</v>
      </c>
      <c r="AN329" s="86">
        <v>0</v>
      </c>
    </row>
    <row r="330" spans="2:40" ht="14.45" customHeight="1" x14ac:dyDescent="0.45">
      <c r="B330" s="75" t="s">
        <v>16</v>
      </c>
      <c r="C330" s="75" t="s">
        <v>24</v>
      </c>
      <c r="D330" s="75" t="s">
        <v>281</v>
      </c>
      <c r="E330" s="75" t="s">
        <v>703</v>
      </c>
      <c r="F330" s="75" t="s">
        <v>704</v>
      </c>
      <c r="G330" s="75" t="s">
        <v>124</v>
      </c>
      <c r="H330" s="84">
        <v>1</v>
      </c>
      <c r="I330" s="75" t="s">
        <v>705</v>
      </c>
      <c r="J330" s="75" t="s">
        <v>126</v>
      </c>
      <c r="K330" s="75" t="s">
        <v>127</v>
      </c>
      <c r="L330" s="75" t="s">
        <v>128</v>
      </c>
      <c r="M330" s="75" t="s">
        <v>152</v>
      </c>
      <c r="N330" s="75" t="s">
        <v>144</v>
      </c>
      <c r="O330" s="84">
        <v>2015</v>
      </c>
      <c r="P330" s="84">
        <v>2017</v>
      </c>
      <c r="Q330" s="85">
        <v>117.6</v>
      </c>
      <c r="R330" s="85">
        <v>82.5</v>
      </c>
      <c r="S330" s="85">
        <v>37.299999999999997</v>
      </c>
      <c r="T330" s="85">
        <v>52.1</v>
      </c>
      <c r="U330" s="85">
        <v>9.8000000000000007</v>
      </c>
      <c r="V330" s="85"/>
      <c r="W330" s="85"/>
      <c r="X330" s="85"/>
      <c r="Y330" s="85">
        <v>0</v>
      </c>
      <c r="Z330" s="75" t="s">
        <v>131</v>
      </c>
      <c r="AB330" s="75" t="s">
        <v>153</v>
      </c>
      <c r="AD330" s="75" t="s">
        <v>133</v>
      </c>
      <c r="AE330" s="75" t="s">
        <v>133</v>
      </c>
      <c r="AF330" s="86">
        <v>36.785009861932934</v>
      </c>
      <c r="AG330" s="86">
        <v>50.521800011248615</v>
      </c>
      <c r="AH330" s="86">
        <v>9.3351089243942322</v>
      </c>
      <c r="AI330" s="86">
        <v>0</v>
      </c>
      <c r="AJ330" s="86">
        <v>0</v>
      </c>
      <c r="AK330" s="86">
        <v>0</v>
      </c>
      <c r="AL330" s="86">
        <v>0</v>
      </c>
      <c r="AM330" s="86">
        <v>59.856908935642849</v>
      </c>
      <c r="AN330" s="86">
        <v>59.856908935642849</v>
      </c>
    </row>
    <row r="331" spans="2:40" ht="14.45" customHeight="1" x14ac:dyDescent="0.45">
      <c r="B331" s="75" t="s">
        <v>16</v>
      </c>
      <c r="C331" s="75" t="s">
        <v>25</v>
      </c>
      <c r="D331" s="75" t="s">
        <v>417</v>
      </c>
      <c r="E331" s="75" t="s">
        <v>235</v>
      </c>
      <c r="F331" s="75" t="s">
        <v>418</v>
      </c>
      <c r="G331" s="75" t="s">
        <v>141</v>
      </c>
      <c r="H331" s="84" t="s">
        <v>207</v>
      </c>
      <c r="I331" s="75" t="s">
        <v>1552</v>
      </c>
      <c r="J331" s="75" t="s">
        <v>25</v>
      </c>
      <c r="K331" s="75" t="s">
        <v>127</v>
      </c>
      <c r="L331" s="75" t="s">
        <v>128</v>
      </c>
      <c r="M331" s="75" t="s">
        <v>127</v>
      </c>
      <c r="N331" s="75" t="s">
        <v>220</v>
      </c>
      <c r="O331" s="84" t="s">
        <v>239</v>
      </c>
      <c r="P331" s="84" t="s">
        <v>228</v>
      </c>
      <c r="Q331" s="85">
        <v>1482.5493234099999</v>
      </c>
      <c r="R331" s="85">
        <v>1482.5493234099999</v>
      </c>
      <c r="S331" s="85">
        <v>276.80421199</v>
      </c>
      <c r="T331" s="85">
        <v>240.71523120000006</v>
      </c>
      <c r="U331" s="85">
        <v>236.18292941999997</v>
      </c>
      <c r="V331" s="85">
        <v>175.80274972000001</v>
      </c>
      <c r="W331" s="85">
        <v>136.16932127000001</v>
      </c>
      <c r="X331" s="85">
        <v>199.87487980999998</v>
      </c>
      <c r="Y331" s="85">
        <v>0</v>
      </c>
      <c r="Z331" s="75" t="s">
        <v>131</v>
      </c>
      <c r="AB331" s="75" t="s">
        <v>235</v>
      </c>
      <c r="AF331" s="86">
        <v>272.98245758382643</v>
      </c>
      <c r="AG331" s="86">
        <v>233.42354645581335</v>
      </c>
      <c r="AH331" s="86">
        <v>224.97891553247086</v>
      </c>
      <c r="AI331" s="86">
        <v>164.34057177346918</v>
      </c>
      <c r="AJ331" s="86">
        <v>124.67307197510259</v>
      </c>
      <c r="AK331" s="86">
        <v>179.06087722670873</v>
      </c>
      <c r="AL331" s="86">
        <v>0</v>
      </c>
      <c r="AM331" s="86">
        <v>926.47698296356475</v>
      </c>
      <c r="AN331" s="86">
        <v>926.47698296356475</v>
      </c>
    </row>
    <row r="332" spans="2:40" ht="14.45" customHeight="1" x14ac:dyDescent="0.45">
      <c r="B332" s="75" t="s">
        <v>16</v>
      </c>
      <c r="C332" s="75" t="s">
        <v>25</v>
      </c>
      <c r="D332" s="75" t="s">
        <v>417</v>
      </c>
      <c r="E332" s="75" t="s">
        <v>235</v>
      </c>
      <c r="F332" s="75" t="s">
        <v>625</v>
      </c>
      <c r="G332" s="75" t="s">
        <v>141</v>
      </c>
      <c r="H332" s="84" t="s">
        <v>207</v>
      </c>
      <c r="I332" s="75" t="s">
        <v>626</v>
      </c>
      <c r="J332" s="75" t="s">
        <v>25</v>
      </c>
      <c r="K332" s="75" t="s">
        <v>127</v>
      </c>
      <c r="L332" s="75" t="s">
        <v>128</v>
      </c>
      <c r="M332" s="75" t="s">
        <v>127</v>
      </c>
      <c r="N332" s="75" t="s">
        <v>220</v>
      </c>
      <c r="O332" s="84" t="s">
        <v>239</v>
      </c>
      <c r="P332" s="84" t="s">
        <v>228</v>
      </c>
      <c r="Q332" s="85">
        <v>491.51271604999999</v>
      </c>
      <c r="R332" s="85">
        <v>491.51271604999999</v>
      </c>
      <c r="S332" s="85">
        <v>-6.2260290199999986</v>
      </c>
      <c r="T332" s="85">
        <v>-91.916494</v>
      </c>
      <c r="U332" s="85">
        <v>75.197089769999991</v>
      </c>
      <c r="V332" s="85">
        <v>113.46677097</v>
      </c>
      <c r="W332" s="85">
        <v>123.20068008999999</v>
      </c>
      <c r="X332" s="85">
        <v>143.79069823999998</v>
      </c>
      <c r="Y332" s="85">
        <v>0</v>
      </c>
      <c r="Z332" s="75" t="s">
        <v>131</v>
      </c>
      <c r="AB332" s="75" t="s">
        <v>235</v>
      </c>
      <c r="AF332" s="86">
        <v>-6.1400680670611418</v>
      </c>
      <c r="AG332" s="86">
        <v>-89.132182871461296</v>
      </c>
      <c r="AH332" s="86">
        <v>71.629900387796027</v>
      </c>
      <c r="AI332" s="86">
        <v>106.06884163187634</v>
      </c>
      <c r="AJ332" s="86">
        <v>112.79932302655999</v>
      </c>
      <c r="AK332" s="86">
        <v>128.81703087636924</v>
      </c>
      <c r="AL332" s="86">
        <v>0</v>
      </c>
      <c r="AM332" s="86">
        <v>330.1829130511403</v>
      </c>
      <c r="AN332" s="86">
        <v>330.1829130511403</v>
      </c>
    </row>
    <row r="333" spans="2:40" ht="14.45" customHeight="1" x14ac:dyDescent="0.45">
      <c r="B333" s="75" t="s">
        <v>16</v>
      </c>
      <c r="C333" s="75" t="s">
        <v>25</v>
      </c>
      <c r="D333" s="75" t="s">
        <v>22</v>
      </c>
      <c r="E333" s="75" t="s">
        <v>235</v>
      </c>
      <c r="F333" s="75" t="s">
        <v>299</v>
      </c>
      <c r="G333" s="75" t="s">
        <v>124</v>
      </c>
      <c r="H333" s="84">
        <v>1</v>
      </c>
      <c r="I333" s="75" t="s">
        <v>300</v>
      </c>
      <c r="J333" s="75" t="s">
        <v>25</v>
      </c>
      <c r="K333" s="75" t="s">
        <v>127</v>
      </c>
      <c r="L333" s="75" t="s">
        <v>128</v>
      </c>
      <c r="M333" s="75" t="s">
        <v>127</v>
      </c>
      <c r="N333" s="75" t="s">
        <v>195</v>
      </c>
      <c r="O333" s="84" t="s">
        <v>239</v>
      </c>
      <c r="P333" s="84" t="s">
        <v>76</v>
      </c>
      <c r="Q333" s="85">
        <v>1176.890815</v>
      </c>
      <c r="R333" s="85">
        <v>1176.890815</v>
      </c>
      <c r="S333" s="85">
        <v>161.985129</v>
      </c>
      <c r="T333" s="85">
        <v>117.95599200000002</v>
      </c>
      <c r="U333" s="85">
        <v>310.473296</v>
      </c>
      <c r="V333" s="85">
        <v>314.873649</v>
      </c>
      <c r="W333" s="85">
        <v>109.49509999999999</v>
      </c>
      <c r="X333" s="85">
        <v>69.107648999999995</v>
      </c>
      <c r="Y333" s="85">
        <v>0</v>
      </c>
      <c r="Z333" s="75" t="s">
        <v>131</v>
      </c>
      <c r="AB333" s="75" t="s">
        <v>235</v>
      </c>
      <c r="AD333" s="75" t="s">
        <v>133</v>
      </c>
      <c r="AF333" s="86">
        <v>159.74864792899407</v>
      </c>
      <c r="AG333" s="86">
        <v>114.38289900100658</v>
      </c>
      <c r="AH333" s="86">
        <v>295.74510574241754</v>
      </c>
      <c r="AI333" s="86">
        <v>294.344176046592</v>
      </c>
      <c r="AJ333" s="86">
        <v>100.25085207080767</v>
      </c>
      <c r="AK333" s="86">
        <v>61.911112916133291</v>
      </c>
      <c r="AL333" s="86">
        <v>0</v>
      </c>
      <c r="AM333" s="86">
        <v>866.63414577695721</v>
      </c>
      <c r="AN333" s="86">
        <v>866.63414577695721</v>
      </c>
    </row>
    <row r="334" spans="2:40" ht="14.45" customHeight="1" x14ac:dyDescent="0.45">
      <c r="B334" s="75" t="s">
        <v>16</v>
      </c>
      <c r="C334" s="75" t="s">
        <v>25</v>
      </c>
      <c r="D334" s="75" t="s">
        <v>320</v>
      </c>
      <c r="E334" s="75" t="s">
        <v>235</v>
      </c>
      <c r="F334" s="75" t="s">
        <v>320</v>
      </c>
      <c r="G334" s="75" t="s">
        <v>141</v>
      </c>
      <c r="H334" s="84" t="s">
        <v>207</v>
      </c>
      <c r="I334" s="75" t="s">
        <v>321</v>
      </c>
      <c r="J334" s="75" t="s">
        <v>25</v>
      </c>
      <c r="K334" s="75" t="s">
        <v>127</v>
      </c>
      <c r="L334" s="75" t="s">
        <v>128</v>
      </c>
      <c r="M334" s="75" t="s">
        <v>127</v>
      </c>
      <c r="N334" s="75" t="s">
        <v>195</v>
      </c>
      <c r="O334" s="84" t="s">
        <v>239</v>
      </c>
      <c r="P334" s="84" t="s">
        <v>228</v>
      </c>
      <c r="Q334" s="85">
        <v>302.01364999999998</v>
      </c>
      <c r="R334" s="85">
        <v>302.01364999999998</v>
      </c>
      <c r="S334" s="85">
        <v>43.18098899999999</v>
      </c>
      <c r="T334" s="85">
        <v>33.613903000000001</v>
      </c>
      <c r="U334" s="85">
        <v>56.210082999999997</v>
      </c>
      <c r="V334" s="85">
        <v>49.722279</v>
      </c>
      <c r="W334" s="85">
        <v>39.240706000000003</v>
      </c>
      <c r="X334" s="85">
        <v>59.045693999999997</v>
      </c>
      <c r="Y334" s="85">
        <v>0</v>
      </c>
      <c r="Z334" s="75" t="s">
        <v>131</v>
      </c>
      <c r="AB334" s="75" t="s">
        <v>235</v>
      </c>
      <c r="AF334" s="86">
        <v>42.584801775147916</v>
      </c>
      <c r="AG334" s="86">
        <v>32.595679173963724</v>
      </c>
      <c r="AH334" s="86">
        <v>53.543596679004125</v>
      </c>
      <c r="AI334" s="86">
        <v>46.480432039626677</v>
      </c>
      <c r="AJ334" s="86">
        <v>35.927764916969387</v>
      </c>
      <c r="AK334" s="86">
        <v>52.896961209683951</v>
      </c>
      <c r="AL334" s="86">
        <v>0</v>
      </c>
      <c r="AM334" s="86">
        <v>221.44443401924786</v>
      </c>
      <c r="AN334" s="86">
        <v>221.44443401924786</v>
      </c>
    </row>
    <row r="335" spans="2:40" ht="14.45" customHeight="1" x14ac:dyDescent="0.45">
      <c r="B335" s="75" t="s">
        <v>16</v>
      </c>
      <c r="C335" s="75" t="s">
        <v>25</v>
      </c>
      <c r="D335" s="75" t="s">
        <v>281</v>
      </c>
      <c r="E335" s="75" t="s">
        <v>235</v>
      </c>
      <c r="F335" s="75" t="s">
        <v>282</v>
      </c>
      <c r="G335" s="75" t="s">
        <v>141</v>
      </c>
      <c r="H335" s="84" t="s">
        <v>207</v>
      </c>
      <c r="I335" s="75" t="s">
        <v>283</v>
      </c>
      <c r="J335" s="75" t="s">
        <v>25</v>
      </c>
      <c r="K335" s="75" t="s">
        <v>127</v>
      </c>
      <c r="L335" s="75" t="s">
        <v>128</v>
      </c>
      <c r="M335" s="75" t="s">
        <v>127</v>
      </c>
      <c r="N335" s="75" t="s">
        <v>220</v>
      </c>
      <c r="O335" s="84" t="s">
        <v>239</v>
      </c>
      <c r="P335" s="84" t="s">
        <v>228</v>
      </c>
      <c r="Q335" s="85">
        <v>970.91681203000007</v>
      </c>
      <c r="R335" s="85">
        <v>970.91681203000007</v>
      </c>
      <c r="S335" s="85">
        <v>438.05837171000002</v>
      </c>
      <c r="T335" s="85">
        <v>79.224509280000007</v>
      </c>
      <c r="U335" s="85">
        <v>149.81974100000002</v>
      </c>
      <c r="V335" s="85">
        <v>82.646487559999997</v>
      </c>
      <c r="W335" s="85">
        <v>108.2175627</v>
      </c>
      <c r="X335" s="85">
        <v>52.207591629999996</v>
      </c>
      <c r="Y335" s="85">
        <v>0</v>
      </c>
      <c r="Z335" s="75" t="s">
        <v>131</v>
      </c>
      <c r="AB335" s="75" t="s">
        <v>235</v>
      </c>
      <c r="AF335" s="86">
        <v>432.01022851084809</v>
      </c>
      <c r="AG335" s="86">
        <v>76.824660534231683</v>
      </c>
      <c r="AH335" s="86">
        <v>142.71261237342168</v>
      </c>
      <c r="AI335" s="86">
        <v>77.25801241625372</v>
      </c>
      <c r="AJ335" s="86">
        <v>99.081172305436993</v>
      </c>
      <c r="AK335" s="86">
        <v>46.770945723885141</v>
      </c>
      <c r="AL335" s="86">
        <v>0</v>
      </c>
      <c r="AM335" s="86">
        <v>442.64740335322921</v>
      </c>
      <c r="AN335" s="86">
        <v>442.64740335322921</v>
      </c>
    </row>
    <row r="336" spans="2:40" ht="14.45" customHeight="1" x14ac:dyDescent="0.45">
      <c r="B336" s="75" t="s">
        <v>16</v>
      </c>
      <c r="C336" s="75" t="s">
        <v>25</v>
      </c>
      <c r="D336" s="75" t="s">
        <v>281</v>
      </c>
      <c r="E336" s="75" t="s">
        <v>235</v>
      </c>
      <c r="F336" s="75" t="s">
        <v>304</v>
      </c>
      <c r="G336" s="75" t="s">
        <v>141</v>
      </c>
      <c r="H336" s="84" t="s">
        <v>207</v>
      </c>
      <c r="I336" s="75" t="s">
        <v>305</v>
      </c>
      <c r="J336" s="75" t="s">
        <v>25</v>
      </c>
      <c r="K336" s="75" t="s">
        <v>127</v>
      </c>
      <c r="L336" s="75" t="s">
        <v>128</v>
      </c>
      <c r="M336" s="75" t="s">
        <v>127</v>
      </c>
      <c r="N336" s="75" t="s">
        <v>220</v>
      </c>
      <c r="O336" s="84" t="s">
        <v>239</v>
      </c>
      <c r="P336" s="84" t="s">
        <v>228</v>
      </c>
      <c r="Q336" s="85">
        <v>128.57179779000001</v>
      </c>
      <c r="R336" s="85">
        <v>128.57179779000001</v>
      </c>
      <c r="S336" s="85">
        <v>16.023124670000001</v>
      </c>
      <c r="T336" s="85">
        <v>30.788362859999999</v>
      </c>
      <c r="U336" s="85">
        <v>22.234855960000001</v>
      </c>
      <c r="V336" s="85">
        <v>21.217378199999999</v>
      </c>
      <c r="W336" s="85">
        <v>12.9652064</v>
      </c>
      <c r="X336" s="85">
        <v>12.549992880000001</v>
      </c>
      <c r="Y336" s="85">
        <v>0</v>
      </c>
      <c r="Z336" s="75" t="s">
        <v>131</v>
      </c>
      <c r="AB336" s="75" t="s">
        <v>235</v>
      </c>
      <c r="AF336" s="86">
        <v>15.801898096646942</v>
      </c>
      <c r="AG336" s="86">
        <v>29.855729579398741</v>
      </c>
      <c r="AH336" s="86">
        <v>21.180081867838396</v>
      </c>
      <c r="AI336" s="86">
        <v>19.834024612672252</v>
      </c>
      <c r="AJ336" s="86">
        <v>11.870604153737371</v>
      </c>
      <c r="AK336" s="86">
        <v>11.243097363800482</v>
      </c>
      <c r="AL336" s="86">
        <v>0</v>
      </c>
      <c r="AM336" s="86">
        <v>93.983537577447251</v>
      </c>
      <c r="AN336" s="86">
        <v>93.983537577447251</v>
      </c>
    </row>
    <row r="337" spans="2:40" ht="14.45" customHeight="1" x14ac:dyDescent="0.45">
      <c r="B337" s="75" t="s">
        <v>16</v>
      </c>
      <c r="C337" s="75" t="s">
        <v>25</v>
      </c>
      <c r="D337" s="75" t="s">
        <v>281</v>
      </c>
      <c r="E337" s="75" t="s">
        <v>235</v>
      </c>
      <c r="F337" s="75" t="s">
        <v>412</v>
      </c>
      <c r="G337" s="75" t="s">
        <v>141</v>
      </c>
      <c r="H337" s="84" t="s">
        <v>207</v>
      </c>
      <c r="I337" s="75" t="s">
        <v>413</v>
      </c>
      <c r="J337" s="75" t="s">
        <v>25</v>
      </c>
      <c r="K337" s="75" t="s">
        <v>127</v>
      </c>
      <c r="L337" s="75" t="s">
        <v>128</v>
      </c>
      <c r="M337" s="75" t="s">
        <v>127</v>
      </c>
      <c r="N337" s="75" t="s">
        <v>220</v>
      </c>
      <c r="O337" s="84" t="s">
        <v>239</v>
      </c>
      <c r="P337" s="84" t="s">
        <v>228</v>
      </c>
      <c r="Q337" s="85">
        <v>221.03588601000001</v>
      </c>
      <c r="R337" s="85">
        <v>221.03588601000001</v>
      </c>
      <c r="S337" s="85">
        <v>48.843780800000005</v>
      </c>
      <c r="T337" s="85">
        <v>21.077761750000001</v>
      </c>
      <c r="U337" s="85">
        <v>21.203760070000001</v>
      </c>
      <c r="V337" s="85">
        <v>38.503242299999997</v>
      </c>
      <c r="W337" s="85">
        <v>30.314637989999998</v>
      </c>
      <c r="X337" s="85">
        <v>23.51411135</v>
      </c>
      <c r="Y337" s="85">
        <v>0</v>
      </c>
      <c r="Z337" s="75" t="s">
        <v>131</v>
      </c>
      <c r="AB337" s="75" t="s">
        <v>235</v>
      </c>
      <c r="AF337" s="86">
        <v>48.169409072978304</v>
      </c>
      <c r="AG337" s="86">
        <v>20.439279535858841</v>
      </c>
      <c r="AH337" s="86">
        <v>20.197898965323578</v>
      </c>
      <c r="AI337" s="86">
        <v>35.992866236690986</v>
      </c>
      <c r="AJ337" s="86">
        <v>27.755290316329919</v>
      </c>
      <c r="AK337" s="86">
        <v>21.065465602980961</v>
      </c>
      <c r="AL337" s="86">
        <v>0</v>
      </c>
      <c r="AM337" s="86">
        <v>125.45080065718429</v>
      </c>
      <c r="AN337" s="86">
        <v>125.45080065718429</v>
      </c>
    </row>
    <row r="338" spans="2:40" ht="14.45" customHeight="1" x14ac:dyDescent="0.45">
      <c r="B338" s="75" t="s">
        <v>16</v>
      </c>
      <c r="C338" s="75" t="s">
        <v>25</v>
      </c>
      <c r="D338" s="75" t="s">
        <v>281</v>
      </c>
      <c r="E338" s="75" t="s">
        <v>235</v>
      </c>
      <c r="F338" s="75" t="s">
        <v>591</v>
      </c>
      <c r="G338" s="75" t="s">
        <v>124</v>
      </c>
      <c r="H338" s="84">
        <v>1</v>
      </c>
      <c r="I338" s="75" t="s">
        <v>592</v>
      </c>
      <c r="J338" s="75" t="s">
        <v>25</v>
      </c>
      <c r="K338" s="75" t="s">
        <v>127</v>
      </c>
      <c r="L338" s="75" t="s">
        <v>128</v>
      </c>
      <c r="M338" s="75" t="s">
        <v>127</v>
      </c>
      <c r="N338" s="75" t="s">
        <v>137</v>
      </c>
      <c r="O338" s="84">
        <v>2019</v>
      </c>
      <c r="P338" s="84">
        <v>2024</v>
      </c>
      <c r="Q338" s="85">
        <v>40.166667000000004</v>
      </c>
      <c r="R338" s="85">
        <v>40.166667000000004</v>
      </c>
      <c r="S338" s="85">
        <v>0</v>
      </c>
      <c r="T338" s="85">
        <v>0</v>
      </c>
      <c r="U338" s="85">
        <v>0</v>
      </c>
      <c r="V338" s="85">
        <v>24</v>
      </c>
      <c r="W338" s="85">
        <v>1.6666669999999999</v>
      </c>
      <c r="X338" s="85">
        <v>14.5</v>
      </c>
      <c r="Y338" s="85">
        <v>0</v>
      </c>
      <c r="Z338" s="75" t="s">
        <v>131</v>
      </c>
      <c r="AB338" s="75" t="s">
        <v>235</v>
      </c>
      <c r="AF338" s="86">
        <v>0</v>
      </c>
      <c r="AG338" s="86">
        <v>0</v>
      </c>
      <c r="AH338" s="86">
        <v>0</v>
      </c>
      <c r="AI338" s="86">
        <v>22.435222024940579</v>
      </c>
      <c r="AJ338" s="86">
        <v>1.5259567493732302</v>
      </c>
      <c r="AK338" s="86">
        <v>12.990040180413789</v>
      </c>
      <c r="AL338" s="86">
        <v>0</v>
      </c>
      <c r="AM338" s="86">
        <v>36.951218954727594</v>
      </c>
      <c r="AN338" s="86">
        <v>36.951218954727594</v>
      </c>
    </row>
    <row r="339" spans="2:40" s="87" customFormat="1" ht="14.45" customHeight="1" x14ac:dyDescent="0.45">
      <c r="B339" s="75" t="s">
        <v>16</v>
      </c>
      <c r="C339" s="75" t="s">
        <v>25</v>
      </c>
      <c r="D339" s="75" t="s">
        <v>281</v>
      </c>
      <c r="E339" s="75" t="s">
        <v>235</v>
      </c>
      <c r="F339" s="75" t="s">
        <v>281</v>
      </c>
      <c r="G339" s="75" t="s">
        <v>141</v>
      </c>
      <c r="H339" s="84" t="s">
        <v>207</v>
      </c>
      <c r="I339" s="75" t="s">
        <v>617</v>
      </c>
      <c r="J339" s="75" t="s">
        <v>25</v>
      </c>
      <c r="K339" s="75" t="s">
        <v>127</v>
      </c>
      <c r="L339" s="75" t="s">
        <v>128</v>
      </c>
      <c r="M339" s="75" t="s">
        <v>127</v>
      </c>
      <c r="N339" s="75" t="s">
        <v>220</v>
      </c>
      <c r="O339" s="84" t="s">
        <v>239</v>
      </c>
      <c r="P339" s="84" t="s">
        <v>228</v>
      </c>
      <c r="Q339" s="85">
        <v>829.70934824999983</v>
      </c>
      <c r="R339" s="85">
        <v>829.70934824999983</v>
      </c>
      <c r="S339" s="85">
        <v>46.598130939999841</v>
      </c>
      <c r="T339" s="85">
        <v>43.313063459999995</v>
      </c>
      <c r="U339" s="85">
        <v>103.75738289</v>
      </c>
      <c r="V339" s="85">
        <v>158.34399521</v>
      </c>
      <c r="W339" s="85">
        <v>222.61082332999999</v>
      </c>
      <c r="X339" s="85">
        <v>254.61801804000001</v>
      </c>
      <c r="Y339" s="85">
        <v>0</v>
      </c>
      <c r="Z339" s="75" t="s">
        <v>131</v>
      </c>
      <c r="AA339" s="75"/>
      <c r="AB339" s="75" t="s">
        <v>235</v>
      </c>
      <c r="AC339" s="75"/>
      <c r="AD339" s="75"/>
      <c r="AE339" s="75"/>
      <c r="AF339" s="86">
        <v>45.954764240631</v>
      </c>
      <c r="AG339" s="86">
        <v>42.001035124772358</v>
      </c>
      <c r="AH339" s="86">
        <v>98.835354182472287</v>
      </c>
      <c r="AI339" s="86">
        <v>148.0201120355199</v>
      </c>
      <c r="AJ339" s="86">
        <v>203.81665224303671</v>
      </c>
      <c r="AK339" s="86">
        <v>228.1033299997878</v>
      </c>
      <c r="AL339" s="86">
        <v>0</v>
      </c>
      <c r="AM339" s="86">
        <v>720.77648358558906</v>
      </c>
      <c r="AN339" s="86">
        <v>720.77648358558906</v>
      </c>
    </row>
    <row r="340" spans="2:40" ht="14.45" customHeight="1" x14ac:dyDescent="0.45">
      <c r="B340" s="75" t="s">
        <v>16</v>
      </c>
      <c r="C340" s="75" t="s">
        <v>25</v>
      </c>
      <c r="D340" s="75" t="s">
        <v>668</v>
      </c>
      <c r="E340" s="75" t="s">
        <v>235</v>
      </c>
      <c r="F340" s="75" t="s">
        <v>668</v>
      </c>
      <c r="G340" s="75" t="s">
        <v>141</v>
      </c>
      <c r="H340" s="84">
        <v>2</v>
      </c>
      <c r="I340" s="75" t="s">
        <v>669</v>
      </c>
      <c r="J340" s="75" t="s">
        <v>25</v>
      </c>
      <c r="K340" s="75" t="s">
        <v>127</v>
      </c>
      <c r="L340" s="75" t="s">
        <v>128</v>
      </c>
      <c r="M340" s="75" t="s">
        <v>127</v>
      </c>
      <c r="N340" s="75" t="s">
        <v>137</v>
      </c>
      <c r="O340" s="84">
        <v>2018</v>
      </c>
      <c r="P340" s="84">
        <v>2022</v>
      </c>
      <c r="Q340" s="85">
        <v>94.288109000000006</v>
      </c>
      <c r="R340" s="85">
        <v>94.288109000000006</v>
      </c>
      <c r="S340" s="85">
        <v>0</v>
      </c>
      <c r="T340" s="85">
        <v>0</v>
      </c>
      <c r="U340" s="85">
        <v>0</v>
      </c>
      <c r="V340" s="85">
        <v>15.174329</v>
      </c>
      <c r="W340" s="85">
        <v>16.762913000000001</v>
      </c>
      <c r="X340" s="85">
        <v>62.350867000000001</v>
      </c>
      <c r="Y340" s="85">
        <v>0</v>
      </c>
      <c r="Z340" s="75" t="s">
        <v>131</v>
      </c>
      <c r="AB340" s="75" t="s">
        <v>235</v>
      </c>
      <c r="AF340" s="86">
        <v>0</v>
      </c>
      <c r="AG340" s="86">
        <v>0</v>
      </c>
      <c r="AH340" s="86">
        <v>0</v>
      </c>
      <c r="AI340" s="86">
        <v>14.184976674770605</v>
      </c>
      <c r="AJ340" s="86">
        <v>15.347685069366747</v>
      </c>
      <c r="AK340" s="86">
        <v>55.857949490595601</v>
      </c>
      <c r="AL340" s="86">
        <v>0</v>
      </c>
      <c r="AM340" s="86">
        <v>85.390611234732944</v>
      </c>
      <c r="AN340" s="86">
        <v>85.390611234732944</v>
      </c>
    </row>
    <row r="341" spans="2:40" ht="14.45" customHeight="1" x14ac:dyDescent="0.45">
      <c r="B341" s="75" t="s">
        <v>16</v>
      </c>
      <c r="C341" s="75" t="s">
        <v>25</v>
      </c>
      <c r="D341" s="75" t="s">
        <v>668</v>
      </c>
      <c r="E341" s="75" t="s">
        <v>235</v>
      </c>
      <c r="F341" s="75" t="s">
        <v>673</v>
      </c>
      <c r="G341" s="75" t="s">
        <v>141</v>
      </c>
      <c r="H341" s="84"/>
      <c r="J341" s="75" t="s">
        <v>25</v>
      </c>
      <c r="K341" s="75" t="s">
        <v>127</v>
      </c>
      <c r="L341" s="75" t="s">
        <v>128</v>
      </c>
      <c r="M341" s="75" t="s">
        <v>152</v>
      </c>
      <c r="N341" s="75" t="s">
        <v>137</v>
      </c>
      <c r="O341" s="84">
        <v>2018</v>
      </c>
      <c r="P341" s="84">
        <v>2023</v>
      </c>
      <c r="Q341" s="85"/>
      <c r="R341" s="85"/>
      <c r="S341" s="85"/>
      <c r="T341" s="85"/>
      <c r="U341" s="85"/>
      <c r="V341" s="85"/>
      <c r="W341" s="85"/>
      <c r="X341" s="85"/>
      <c r="Y341" s="85">
        <v>0</v>
      </c>
      <c r="AF341" s="86">
        <v>0</v>
      </c>
      <c r="AG341" s="86">
        <v>0</v>
      </c>
      <c r="AH341" s="86">
        <v>0</v>
      </c>
      <c r="AI341" s="86">
        <v>0</v>
      </c>
      <c r="AJ341" s="86">
        <v>0</v>
      </c>
      <c r="AK341" s="86">
        <v>0</v>
      </c>
      <c r="AL341" s="86">
        <v>0</v>
      </c>
      <c r="AM341" s="86">
        <v>0</v>
      </c>
      <c r="AN341" s="86">
        <v>0</v>
      </c>
    </row>
    <row r="342" spans="2:40" ht="14.45" customHeight="1" x14ac:dyDescent="0.45">
      <c r="B342" s="75" t="s">
        <v>16</v>
      </c>
      <c r="C342" s="75" t="s">
        <v>25</v>
      </c>
      <c r="D342" s="75" t="s">
        <v>668</v>
      </c>
      <c r="E342" s="75" t="s">
        <v>235</v>
      </c>
      <c r="F342" s="75" t="s">
        <v>674</v>
      </c>
      <c r="G342" s="75" t="s">
        <v>124</v>
      </c>
      <c r="H342" s="84">
        <v>1</v>
      </c>
      <c r="I342" s="75" t="s">
        <v>1546</v>
      </c>
      <c r="J342" s="75" t="s">
        <v>25</v>
      </c>
      <c r="K342" s="75" t="s">
        <v>127</v>
      </c>
      <c r="L342" s="75" t="s">
        <v>128</v>
      </c>
      <c r="M342" s="75" t="s">
        <v>152</v>
      </c>
      <c r="N342" s="75" t="s">
        <v>137</v>
      </c>
      <c r="O342" s="84">
        <v>2018</v>
      </c>
      <c r="P342" s="84">
        <v>2023</v>
      </c>
      <c r="Q342" s="85">
        <v>54.299567320000001</v>
      </c>
      <c r="R342" s="85">
        <v>54.299567320000001</v>
      </c>
      <c r="S342" s="85">
        <v>5</v>
      </c>
      <c r="T342" s="85">
        <v>10.694000000000001</v>
      </c>
      <c r="U342" s="85">
        <v>29.356000000000002</v>
      </c>
      <c r="V342" s="85">
        <v>6.01</v>
      </c>
      <c r="W342" s="85">
        <v>3.173</v>
      </c>
      <c r="X342" s="85">
        <v>0</v>
      </c>
      <c r="Y342" s="85">
        <v>0</v>
      </c>
      <c r="Z342" s="75" t="s">
        <v>131</v>
      </c>
      <c r="AB342" s="75" t="s">
        <v>235</v>
      </c>
      <c r="AC342" s="75" t="s">
        <v>1565</v>
      </c>
      <c r="AF342" s="86">
        <v>4.9309664694280073</v>
      </c>
      <c r="AG342" s="86">
        <v>10.370060063729227</v>
      </c>
      <c r="AH342" s="86">
        <v>27.963414039236437</v>
      </c>
      <c r="AI342" s="86">
        <v>5.6181535154122031</v>
      </c>
      <c r="AJ342" s="86">
        <v>2.9051158784335804</v>
      </c>
      <c r="AK342" s="86">
        <v>0</v>
      </c>
      <c r="AL342" s="86">
        <v>0</v>
      </c>
      <c r="AM342" s="86">
        <v>46.856743496811447</v>
      </c>
      <c r="AN342" s="86">
        <v>46.856743496811447</v>
      </c>
    </row>
    <row r="343" spans="2:40" ht="14.45" customHeight="1" x14ac:dyDescent="0.45">
      <c r="B343" s="75" t="s">
        <v>16</v>
      </c>
      <c r="C343" s="75" t="s">
        <v>25</v>
      </c>
      <c r="D343" s="75" t="s">
        <v>234</v>
      </c>
      <c r="E343" s="75" t="s">
        <v>235</v>
      </c>
      <c r="F343" s="75" t="s">
        <v>236</v>
      </c>
      <c r="G343" s="75" t="s">
        <v>124</v>
      </c>
      <c r="H343" s="84">
        <v>1</v>
      </c>
      <c r="I343" s="75" t="s">
        <v>237</v>
      </c>
      <c r="J343" s="75" t="s">
        <v>25</v>
      </c>
      <c r="K343" s="75" t="s">
        <v>127</v>
      </c>
      <c r="L343" s="75" t="s">
        <v>128</v>
      </c>
      <c r="M343" s="75" t="s">
        <v>127</v>
      </c>
      <c r="N343" s="75" t="s">
        <v>238</v>
      </c>
      <c r="O343" s="84" t="s">
        <v>239</v>
      </c>
      <c r="P343" s="84" t="s">
        <v>77</v>
      </c>
      <c r="Q343" s="85">
        <v>524.97921154000005</v>
      </c>
      <c r="R343" s="85">
        <v>524.97921154000005</v>
      </c>
      <c r="S343" s="85">
        <v>67.644165349999994</v>
      </c>
      <c r="T343" s="85">
        <v>66.973264329999992</v>
      </c>
      <c r="U343" s="85">
        <v>60.782610119999994</v>
      </c>
      <c r="V343" s="85">
        <v>60.554678619999997</v>
      </c>
      <c r="W343" s="85">
        <v>48.997903539999996</v>
      </c>
      <c r="X343" s="85">
        <v>156.45370084000001</v>
      </c>
      <c r="Y343" s="85">
        <v>0</v>
      </c>
      <c r="Z343" s="75" t="s">
        <v>131</v>
      </c>
      <c r="AB343" s="75" t="s">
        <v>235</v>
      </c>
      <c r="AD343" s="75" t="s">
        <v>133</v>
      </c>
      <c r="AF343" s="86">
        <v>66.710222238658773</v>
      </c>
      <c r="AG343" s="86">
        <v>64.944527189649719</v>
      </c>
      <c r="AH343" s="86">
        <v>57.899212875427253</v>
      </c>
      <c r="AI343" s="86">
        <v>56.606569145359259</v>
      </c>
      <c r="AJ343" s="86">
        <v>44.861199994960899</v>
      </c>
      <c r="AK343" s="86">
        <v>140.16136967489922</v>
      </c>
      <c r="AL343" s="86">
        <v>0</v>
      </c>
      <c r="AM343" s="86">
        <v>364.47287888029632</v>
      </c>
      <c r="AN343" s="86">
        <v>364.47287888029632</v>
      </c>
    </row>
    <row r="344" spans="2:40" ht="14.45" customHeight="1" x14ac:dyDescent="0.45">
      <c r="B344" s="75" t="s">
        <v>16</v>
      </c>
      <c r="C344" s="75" t="s">
        <v>25</v>
      </c>
      <c r="D344" s="75" t="s">
        <v>234</v>
      </c>
      <c r="E344" s="75" t="s">
        <v>235</v>
      </c>
      <c r="F344" s="75" t="s">
        <v>259</v>
      </c>
      <c r="G344" s="75" t="s">
        <v>124</v>
      </c>
      <c r="H344" s="84">
        <v>1</v>
      </c>
      <c r="I344" s="75" t="s">
        <v>260</v>
      </c>
      <c r="J344" s="75" t="s">
        <v>25</v>
      </c>
      <c r="K344" s="75" t="s">
        <v>127</v>
      </c>
      <c r="L344" s="75" t="s">
        <v>128</v>
      </c>
      <c r="M344" s="75" t="s">
        <v>127</v>
      </c>
      <c r="N344" s="75" t="s">
        <v>238</v>
      </c>
      <c r="O344" s="84" t="s">
        <v>130</v>
      </c>
      <c r="P344" s="84" t="s">
        <v>80</v>
      </c>
      <c r="Q344" s="85">
        <v>108.59699939999999</v>
      </c>
      <c r="R344" s="85">
        <v>108.59699939999999</v>
      </c>
      <c r="S344" s="85">
        <v>0</v>
      </c>
      <c r="T344" s="85">
        <v>2.7469980000000001</v>
      </c>
      <c r="U344" s="85">
        <v>5.0000002800000001</v>
      </c>
      <c r="V344" s="85">
        <v>20.00000043</v>
      </c>
      <c r="W344" s="85">
        <v>40.00000017</v>
      </c>
      <c r="X344" s="85">
        <v>40.850000539999996</v>
      </c>
      <c r="Y344" s="85">
        <v>0</v>
      </c>
      <c r="Z344" s="75" t="s">
        <v>131</v>
      </c>
      <c r="AD344" s="75" t="s">
        <v>133</v>
      </c>
      <c r="AF344" s="86">
        <v>0</v>
      </c>
      <c r="AG344" s="86">
        <v>2.6637866331535496</v>
      </c>
      <c r="AH344" s="86">
        <v>4.7628109424287404</v>
      </c>
      <c r="AI344" s="86">
        <v>18.696018756081543</v>
      </c>
      <c r="AJ344" s="86">
        <v>36.622954816014158</v>
      </c>
      <c r="AK344" s="86">
        <v>36.596079198932756</v>
      </c>
      <c r="AL344" s="86">
        <v>0</v>
      </c>
      <c r="AM344" s="86">
        <v>99.341650346610749</v>
      </c>
      <c r="AN344" s="86">
        <v>99.341650346610749</v>
      </c>
    </row>
    <row r="345" spans="2:40" ht="14.45" customHeight="1" x14ac:dyDescent="0.45">
      <c r="B345" s="75" t="s">
        <v>16</v>
      </c>
      <c r="C345" s="75" t="s">
        <v>25</v>
      </c>
      <c r="D345" s="75" t="s">
        <v>234</v>
      </c>
      <c r="E345" s="75" t="s">
        <v>235</v>
      </c>
      <c r="F345" s="75" t="s">
        <v>397</v>
      </c>
      <c r="G345" s="75" t="s">
        <v>124</v>
      </c>
      <c r="H345" s="84">
        <v>1</v>
      </c>
      <c r="I345" s="75" t="s">
        <v>260</v>
      </c>
      <c r="J345" s="75" t="s">
        <v>25</v>
      </c>
      <c r="K345" s="75" t="s">
        <v>127</v>
      </c>
      <c r="L345" s="75" t="s">
        <v>128</v>
      </c>
      <c r="M345" s="75" t="s">
        <v>127</v>
      </c>
      <c r="N345" s="75" t="s">
        <v>238</v>
      </c>
      <c r="O345" s="84" t="s">
        <v>130</v>
      </c>
      <c r="P345" s="84" t="s">
        <v>79</v>
      </c>
      <c r="Q345" s="85">
        <v>137.94844647999997</v>
      </c>
      <c r="R345" s="85">
        <v>137.94844647999997</v>
      </c>
      <c r="S345" s="85">
        <v>0</v>
      </c>
      <c r="T345" s="85">
        <v>2.7896862499999999</v>
      </c>
      <c r="U345" s="85">
        <v>9.7308897400000003</v>
      </c>
      <c r="V345" s="85">
        <v>11.7479578</v>
      </c>
      <c r="W345" s="85">
        <v>45.778433189999994</v>
      </c>
      <c r="X345" s="85">
        <v>67.901479499999994</v>
      </c>
      <c r="Y345" s="85">
        <v>0</v>
      </c>
      <c r="Z345" s="75" t="s">
        <v>131</v>
      </c>
      <c r="AD345" s="75" t="s">
        <v>133</v>
      </c>
      <c r="AF345" s="86">
        <v>0</v>
      </c>
      <c r="AG345" s="86">
        <v>2.7051817815092152</v>
      </c>
      <c r="AH345" s="86">
        <v>9.269277107568394</v>
      </c>
      <c r="AI345" s="86">
        <v>10.982001732609685</v>
      </c>
      <c r="AJ345" s="86">
        <v>41.913537078499779</v>
      </c>
      <c r="AK345" s="86">
        <v>60.830548069968494</v>
      </c>
      <c r="AL345" s="86">
        <v>0</v>
      </c>
      <c r="AM345" s="86">
        <v>125.70054577015557</v>
      </c>
      <c r="AN345" s="86">
        <v>125.70054577015557</v>
      </c>
    </row>
    <row r="346" spans="2:40" ht="14.45" customHeight="1" x14ac:dyDescent="0.45">
      <c r="B346" s="75" t="s">
        <v>16</v>
      </c>
      <c r="C346" s="75" t="s">
        <v>25</v>
      </c>
      <c r="D346" s="75" t="s">
        <v>234</v>
      </c>
      <c r="E346" s="75" t="s">
        <v>235</v>
      </c>
      <c r="F346" s="75" t="s">
        <v>629</v>
      </c>
      <c r="G346" s="75" t="s">
        <v>141</v>
      </c>
      <c r="H346" s="84" t="s">
        <v>207</v>
      </c>
      <c r="I346" s="75" t="s">
        <v>630</v>
      </c>
      <c r="J346" s="75" t="s">
        <v>25</v>
      </c>
      <c r="K346" s="75" t="s">
        <v>127</v>
      </c>
      <c r="L346" s="75" t="s">
        <v>128</v>
      </c>
      <c r="M346" s="75" t="s">
        <v>127</v>
      </c>
      <c r="N346" s="75" t="s">
        <v>220</v>
      </c>
      <c r="O346" s="84" t="s">
        <v>213</v>
      </c>
      <c r="P346" s="84" t="s">
        <v>228</v>
      </c>
      <c r="Q346" s="85">
        <v>592.00869413000009</v>
      </c>
      <c r="R346" s="85">
        <v>592.00869413000009</v>
      </c>
      <c r="S346" s="85">
        <v>99.129671900000019</v>
      </c>
      <c r="T346" s="85">
        <v>136.05915691000001</v>
      </c>
      <c r="U346" s="85">
        <v>87.697492469999986</v>
      </c>
      <c r="V346" s="85">
        <v>58.189627309999992</v>
      </c>
      <c r="W346" s="85">
        <v>60.310121579999993</v>
      </c>
      <c r="X346" s="85">
        <v>62.622623959999999</v>
      </c>
      <c r="Y346" s="85">
        <v>0</v>
      </c>
      <c r="Z346" s="75" t="s">
        <v>131</v>
      </c>
      <c r="AB346" s="75" t="s">
        <v>235</v>
      </c>
      <c r="AF346" s="86">
        <v>97.761017652859977</v>
      </c>
      <c r="AG346" s="86">
        <v>131.93768743005981</v>
      </c>
      <c r="AH346" s="86">
        <v>83.537310673846207</v>
      </c>
      <c r="AI346" s="86">
        <v>54.395717010349813</v>
      </c>
      <c r="AJ346" s="86">
        <v>55.218371204638423</v>
      </c>
      <c r="AK346" s="86">
        <v>56.101406996092635</v>
      </c>
      <c r="AL346" s="86">
        <v>0</v>
      </c>
      <c r="AM346" s="86">
        <v>381.1904933149869</v>
      </c>
      <c r="AN346" s="86">
        <v>381.1904933149869</v>
      </c>
    </row>
    <row r="347" spans="2:40" ht="14.45" customHeight="1" x14ac:dyDescent="0.45">
      <c r="B347" s="75" t="s">
        <v>16</v>
      </c>
      <c r="C347" s="75" t="s">
        <v>25</v>
      </c>
      <c r="D347" s="75" t="s">
        <v>234</v>
      </c>
      <c r="E347" s="75" t="s">
        <v>235</v>
      </c>
      <c r="F347" s="75" t="s">
        <v>234</v>
      </c>
      <c r="G347" s="75" t="s">
        <v>141</v>
      </c>
      <c r="H347" s="84" t="s">
        <v>207</v>
      </c>
      <c r="I347" s="75" t="s">
        <v>630</v>
      </c>
      <c r="J347" s="75" t="s">
        <v>25</v>
      </c>
      <c r="K347" s="75" t="s">
        <v>127</v>
      </c>
      <c r="L347" s="75" t="s">
        <v>128</v>
      </c>
      <c r="M347" s="75" t="s">
        <v>127</v>
      </c>
      <c r="N347" s="75" t="s">
        <v>195</v>
      </c>
      <c r="O347" s="84" t="s">
        <v>213</v>
      </c>
      <c r="P347" s="84" t="s">
        <v>228</v>
      </c>
      <c r="Q347" s="85">
        <v>339.58948855</v>
      </c>
      <c r="R347" s="85">
        <v>339.58948855</v>
      </c>
      <c r="S347" s="85">
        <v>94.830637870000018</v>
      </c>
      <c r="T347" s="85">
        <v>57.409997629999985</v>
      </c>
      <c r="U347" s="85">
        <v>44.890991690000007</v>
      </c>
      <c r="V347" s="85">
        <v>5.3225664899999998</v>
      </c>
      <c r="W347" s="85">
        <v>11.22366310000001</v>
      </c>
      <c r="X347" s="85">
        <v>17.79481912</v>
      </c>
      <c r="Y347" s="85">
        <v>0</v>
      </c>
      <c r="Z347" s="75" t="s">
        <v>131</v>
      </c>
      <c r="AB347" s="75" t="s">
        <v>235</v>
      </c>
      <c r="AF347" s="86">
        <v>93.521339122287984</v>
      </c>
      <c r="AG347" s="86">
        <v>55.670948539522385</v>
      </c>
      <c r="AH347" s="86">
        <v>42.761458892880242</v>
      </c>
      <c r="AI347" s="86">
        <v>4.9755400394024436</v>
      </c>
      <c r="AJ347" s="86">
        <v>10.276092620863249</v>
      </c>
      <c r="AK347" s="86">
        <v>15.941752784275554</v>
      </c>
      <c r="AL347" s="86">
        <v>0</v>
      </c>
      <c r="AM347" s="86">
        <v>129.62579287694388</v>
      </c>
      <c r="AN347" s="86">
        <v>129.62579287694388</v>
      </c>
    </row>
    <row r="348" spans="2:40" ht="14.45" customHeight="1" x14ac:dyDescent="0.45">
      <c r="B348" s="75" t="s">
        <v>16</v>
      </c>
      <c r="C348" s="75" t="s">
        <v>25</v>
      </c>
      <c r="D348" s="75" t="s">
        <v>234</v>
      </c>
      <c r="E348" s="75" t="s">
        <v>235</v>
      </c>
      <c r="F348" s="75" t="s">
        <v>739</v>
      </c>
      <c r="G348" s="75" t="s">
        <v>124</v>
      </c>
      <c r="H348" s="84">
        <v>1</v>
      </c>
      <c r="I348" s="75" t="s">
        <v>260</v>
      </c>
      <c r="J348" s="75" t="s">
        <v>25</v>
      </c>
      <c r="K348" s="75" t="s">
        <v>127</v>
      </c>
      <c r="L348" s="75" t="s">
        <v>128</v>
      </c>
      <c r="M348" s="75" t="s">
        <v>127</v>
      </c>
      <c r="N348" s="75" t="s">
        <v>238</v>
      </c>
      <c r="O348" s="84" t="s">
        <v>239</v>
      </c>
      <c r="P348" s="84" t="s">
        <v>74</v>
      </c>
      <c r="Q348" s="85">
        <v>285.88585403000002</v>
      </c>
      <c r="R348" s="85">
        <v>285.88585403000002</v>
      </c>
      <c r="S348" s="85">
        <v>77.525196780000002</v>
      </c>
      <c r="T348" s="85">
        <v>71.080053790000008</v>
      </c>
      <c r="U348" s="85">
        <v>36.595508170000002</v>
      </c>
      <c r="V348" s="85">
        <v>23.374796660000001</v>
      </c>
      <c r="W348" s="85">
        <v>0</v>
      </c>
      <c r="X348" s="85">
        <v>0</v>
      </c>
      <c r="Y348" s="85">
        <v>0</v>
      </c>
      <c r="Z348" s="75" t="s">
        <v>131</v>
      </c>
      <c r="AD348" s="75" t="s">
        <v>133</v>
      </c>
      <c r="AF348" s="86">
        <v>76.454829171597623</v>
      </c>
      <c r="AG348" s="86">
        <v>68.926914824705847</v>
      </c>
      <c r="AH348" s="86">
        <v>34.85949539903153</v>
      </c>
      <c r="AI348" s="86">
        <v>21.850781368955811</v>
      </c>
      <c r="AJ348" s="86">
        <v>0</v>
      </c>
      <c r="AK348" s="86">
        <v>0</v>
      </c>
      <c r="AL348" s="86">
        <v>0</v>
      </c>
      <c r="AM348" s="86">
        <v>125.63719159269318</v>
      </c>
      <c r="AN348" s="86">
        <v>125.63719159269318</v>
      </c>
    </row>
    <row r="349" spans="2:40" ht="14.45" customHeight="1" x14ac:dyDescent="0.45">
      <c r="B349" s="75" t="s">
        <v>16</v>
      </c>
      <c r="C349" s="75" t="s">
        <v>25</v>
      </c>
      <c r="D349" s="75" t="s">
        <v>306</v>
      </c>
      <c r="E349" s="75" t="s">
        <v>235</v>
      </c>
      <c r="F349" s="75" t="s">
        <v>307</v>
      </c>
      <c r="G349" s="75" t="s">
        <v>141</v>
      </c>
      <c r="H349" s="84">
        <v>9</v>
      </c>
      <c r="I349" s="75" t="s">
        <v>308</v>
      </c>
      <c r="J349" s="75" t="s">
        <v>25</v>
      </c>
      <c r="K349" s="75" t="s">
        <v>127</v>
      </c>
      <c r="L349" s="75" t="s">
        <v>128</v>
      </c>
      <c r="M349" s="75" t="s">
        <v>127</v>
      </c>
      <c r="N349" s="75" t="s">
        <v>220</v>
      </c>
      <c r="O349" s="84">
        <v>2014</v>
      </c>
      <c r="P349" s="84">
        <v>2019</v>
      </c>
      <c r="Q349" s="85">
        <v>158.45224844999998</v>
      </c>
      <c r="R349" s="85">
        <v>158.45224844999998</v>
      </c>
      <c r="S349" s="85">
        <v>72.050370999999998</v>
      </c>
      <c r="T349" s="85">
        <v>34.862048999999999</v>
      </c>
      <c r="U349" s="85">
        <v>30.313932000000001</v>
      </c>
      <c r="V349" s="85">
        <v>12.779539</v>
      </c>
      <c r="W349" s="85">
        <v>0</v>
      </c>
      <c r="X349" s="85">
        <v>0</v>
      </c>
      <c r="Y349" s="85">
        <v>0</v>
      </c>
      <c r="Z349" s="75" t="s">
        <v>131</v>
      </c>
      <c r="AB349" s="75" t="s">
        <v>235</v>
      </c>
      <c r="AF349" s="86">
        <v>71.055592702169619</v>
      </c>
      <c r="AG349" s="86">
        <v>33.806016651830127</v>
      </c>
      <c r="AH349" s="86">
        <v>28.87590379047754</v>
      </c>
      <c r="AI349" s="86">
        <v>11.946324785057795</v>
      </c>
      <c r="AJ349" s="86">
        <v>0</v>
      </c>
      <c r="AK349" s="86">
        <v>0</v>
      </c>
      <c r="AL349" s="86">
        <v>0</v>
      </c>
      <c r="AM349" s="86">
        <v>74.628245227365468</v>
      </c>
      <c r="AN349" s="86">
        <v>74.628245227365468</v>
      </c>
    </row>
    <row r="350" spans="2:40" ht="14.45" customHeight="1" x14ac:dyDescent="0.45">
      <c r="B350" s="75" t="s">
        <v>16</v>
      </c>
      <c r="C350" s="75" t="s">
        <v>25</v>
      </c>
      <c r="D350" s="75" t="s">
        <v>306</v>
      </c>
      <c r="E350" s="75" t="s">
        <v>235</v>
      </c>
      <c r="F350" s="75" t="s">
        <v>349</v>
      </c>
      <c r="G350" s="75" t="s">
        <v>141</v>
      </c>
      <c r="H350" s="84">
        <v>1</v>
      </c>
      <c r="I350" s="75" t="s">
        <v>350</v>
      </c>
      <c r="J350" s="75" t="s">
        <v>25</v>
      </c>
      <c r="K350" s="75" t="s">
        <v>127</v>
      </c>
      <c r="L350" s="75" t="s">
        <v>128</v>
      </c>
      <c r="M350" s="75" t="s">
        <v>127</v>
      </c>
      <c r="N350" s="75" t="s">
        <v>137</v>
      </c>
      <c r="O350" s="84">
        <v>2018</v>
      </c>
      <c r="P350" s="84">
        <v>2020</v>
      </c>
      <c r="Q350" s="85">
        <v>121.64929418</v>
      </c>
      <c r="R350" s="85">
        <v>121.64929418</v>
      </c>
      <c r="S350" s="85">
        <v>1.2</v>
      </c>
      <c r="T350" s="85">
        <v>1.7</v>
      </c>
      <c r="U350" s="85">
        <v>13.236000000000001</v>
      </c>
      <c r="V350" s="85">
        <v>53.8</v>
      </c>
      <c r="W350" s="85">
        <v>37.700000000000003</v>
      </c>
      <c r="X350" s="85">
        <v>14</v>
      </c>
      <c r="Y350" s="85">
        <v>0</v>
      </c>
      <c r="Z350" s="75" t="s">
        <v>131</v>
      </c>
      <c r="AB350" s="75" t="s">
        <v>235</v>
      </c>
      <c r="AF350" s="86">
        <v>1.1834319526627217</v>
      </c>
      <c r="AG350" s="86">
        <v>1.6485040310772101</v>
      </c>
      <c r="AH350" s="86">
        <v>12.608112420743067</v>
      </c>
      <c r="AI350" s="86">
        <v>50.292289372575127</v>
      </c>
      <c r="AJ350" s="86">
        <v>34.517134767395518</v>
      </c>
      <c r="AK350" s="86">
        <v>12.542107760399521</v>
      </c>
      <c r="AL350" s="86">
        <v>0</v>
      </c>
      <c r="AM350" s="86">
        <v>111.60814835219044</v>
      </c>
      <c r="AN350" s="86">
        <v>111.60814835219044</v>
      </c>
    </row>
    <row r="351" spans="2:40" ht="14.45" customHeight="1" x14ac:dyDescent="0.45">
      <c r="B351" s="75" t="s">
        <v>16</v>
      </c>
      <c r="C351" s="75" t="s">
        <v>25</v>
      </c>
      <c r="D351" s="75" t="s">
        <v>306</v>
      </c>
      <c r="E351" s="75" t="s">
        <v>235</v>
      </c>
      <c r="F351" s="75" t="s">
        <v>493</v>
      </c>
      <c r="G351" s="75" t="s">
        <v>141</v>
      </c>
      <c r="H351" s="84" t="s">
        <v>207</v>
      </c>
      <c r="J351" s="75" t="s">
        <v>25</v>
      </c>
      <c r="K351" s="75" t="s">
        <v>127</v>
      </c>
      <c r="L351" s="75" t="s">
        <v>128</v>
      </c>
      <c r="M351" s="75" t="s">
        <v>127</v>
      </c>
      <c r="N351" s="75" t="s">
        <v>211</v>
      </c>
      <c r="O351" s="84" t="s">
        <v>213</v>
      </c>
      <c r="P351" s="84" t="s">
        <v>228</v>
      </c>
      <c r="Q351" s="85">
        <v>1075.42125102</v>
      </c>
      <c r="R351" s="85">
        <v>1075.42125102</v>
      </c>
      <c r="S351" s="85">
        <v>156.184619</v>
      </c>
      <c r="T351" s="85">
        <v>154.513509</v>
      </c>
      <c r="U351" s="85">
        <v>156.474785</v>
      </c>
      <c r="V351" s="85">
        <v>154.533478</v>
      </c>
      <c r="W351" s="85">
        <v>147.78565499999999</v>
      </c>
      <c r="X351" s="85">
        <v>147.76719001999996</v>
      </c>
      <c r="Y351" s="85">
        <v>0</v>
      </c>
      <c r="Z351" s="75" t="s">
        <v>131</v>
      </c>
      <c r="AF351" s="86">
        <v>154.02822386587769</v>
      </c>
      <c r="AG351" s="86">
        <v>149.8330249661087</v>
      </c>
      <c r="AH351" s="86">
        <v>149.05195529552739</v>
      </c>
      <c r="AI351" s="86">
        <v>144.45803705067792</v>
      </c>
      <c r="AJ351" s="86">
        <v>135.30868356293951</v>
      </c>
      <c r="AK351" s="86">
        <v>132.37943004873372</v>
      </c>
      <c r="AL351" s="86">
        <v>0</v>
      </c>
      <c r="AM351" s="86">
        <v>711.03113092398723</v>
      </c>
      <c r="AN351" s="86">
        <v>711.03113092398723</v>
      </c>
    </row>
    <row r="352" spans="2:40" ht="14.45" customHeight="1" x14ac:dyDescent="0.45">
      <c r="B352" s="75" t="s">
        <v>16</v>
      </c>
      <c r="C352" s="75" t="s">
        <v>25</v>
      </c>
      <c r="D352" s="75" t="s">
        <v>306</v>
      </c>
      <c r="E352" s="75" t="s">
        <v>235</v>
      </c>
      <c r="F352" s="75" t="s">
        <v>585</v>
      </c>
      <c r="G352" s="75" t="s">
        <v>141</v>
      </c>
      <c r="H352" s="84" t="s">
        <v>207</v>
      </c>
      <c r="I352" s="75" t="s">
        <v>586</v>
      </c>
      <c r="J352" s="75" t="s">
        <v>25</v>
      </c>
      <c r="K352" s="75" t="s">
        <v>127</v>
      </c>
      <c r="L352" s="75" t="s">
        <v>128</v>
      </c>
      <c r="M352" s="75" t="s">
        <v>127</v>
      </c>
      <c r="N352" s="75" t="s">
        <v>220</v>
      </c>
      <c r="O352" s="84" t="s">
        <v>239</v>
      </c>
      <c r="P352" s="84" t="s">
        <v>228</v>
      </c>
      <c r="Q352" s="85">
        <v>84.548069170000005</v>
      </c>
      <c r="R352" s="85">
        <v>84.548069170000005</v>
      </c>
      <c r="S352" s="85">
        <v>17.49709636</v>
      </c>
      <c r="T352" s="85">
        <v>16.246211729999999</v>
      </c>
      <c r="U352" s="85">
        <v>12.16994199</v>
      </c>
      <c r="V352" s="85">
        <v>12.38028705</v>
      </c>
      <c r="W352" s="85">
        <v>5.8858998099999997</v>
      </c>
      <c r="X352" s="85">
        <v>4.1510153999999995</v>
      </c>
      <c r="Y352" s="85">
        <v>0</v>
      </c>
      <c r="Z352" s="75" t="s">
        <v>131</v>
      </c>
      <c r="AB352" s="75" t="s">
        <v>235</v>
      </c>
      <c r="AF352" s="86">
        <v>17.255519092702169</v>
      </c>
      <c r="AG352" s="86">
        <v>15.754085603905208</v>
      </c>
      <c r="AH352" s="86">
        <v>11.592625926551948</v>
      </c>
      <c r="AI352" s="86">
        <v>11.573103695801942</v>
      </c>
      <c r="AJ352" s="86">
        <v>5.388976046927259</v>
      </c>
      <c r="AK352" s="86">
        <v>3.7187487472769938</v>
      </c>
      <c r="AL352" s="86">
        <v>0</v>
      </c>
      <c r="AM352" s="86">
        <v>48.027540020463348</v>
      </c>
      <c r="AN352" s="86">
        <v>48.027540020463348</v>
      </c>
    </row>
    <row r="353" spans="2:40" ht="14.45" customHeight="1" x14ac:dyDescent="0.45">
      <c r="B353" s="75" t="s">
        <v>16</v>
      </c>
      <c r="C353" s="75" t="s">
        <v>25</v>
      </c>
      <c r="D353" s="75" t="s">
        <v>306</v>
      </c>
      <c r="E353" s="75" t="s">
        <v>235</v>
      </c>
      <c r="F353" s="75" t="s">
        <v>593</v>
      </c>
      <c r="G353" s="75" t="s">
        <v>124</v>
      </c>
      <c r="H353" s="84">
        <v>1</v>
      </c>
      <c r="I353" s="75" t="s">
        <v>594</v>
      </c>
      <c r="J353" s="75" t="s">
        <v>25</v>
      </c>
      <c r="K353" s="75" t="s">
        <v>127</v>
      </c>
      <c r="L353" s="75" t="s">
        <v>128</v>
      </c>
      <c r="M353" s="75" t="s">
        <v>127</v>
      </c>
      <c r="N353" s="75" t="s">
        <v>220</v>
      </c>
      <c r="O353" s="84">
        <v>2012</v>
      </c>
      <c r="P353" s="84">
        <v>2016</v>
      </c>
      <c r="Q353" s="85">
        <v>213.72123999999997</v>
      </c>
      <c r="R353" s="85">
        <v>213.72123999999997</v>
      </c>
      <c r="S353" s="85">
        <v>109.95623999999999</v>
      </c>
      <c r="T353" s="85">
        <v>9.0869999999999997</v>
      </c>
      <c r="U353" s="85">
        <v>0</v>
      </c>
      <c r="V353" s="85">
        <v>0</v>
      </c>
      <c r="W353" s="85">
        <v>0</v>
      </c>
      <c r="X353" s="85">
        <v>0</v>
      </c>
      <c r="Y353" s="85">
        <v>0</v>
      </c>
      <c r="Z353" s="75" t="s">
        <v>131</v>
      </c>
      <c r="AB353" s="75" t="s">
        <v>235</v>
      </c>
      <c r="AF353" s="86">
        <v>108.43810650887572</v>
      </c>
      <c r="AG353" s="86">
        <v>8.8117389002344755</v>
      </c>
      <c r="AH353" s="86">
        <v>0</v>
      </c>
      <c r="AI353" s="86">
        <v>0</v>
      </c>
      <c r="AJ353" s="86">
        <v>0</v>
      </c>
      <c r="AK353" s="86">
        <v>0</v>
      </c>
      <c r="AL353" s="86">
        <v>0</v>
      </c>
      <c r="AM353" s="86">
        <v>8.8117389002344755</v>
      </c>
      <c r="AN353" s="86">
        <v>8.8117389002344755</v>
      </c>
    </row>
    <row r="354" spans="2:40" ht="14.45" customHeight="1" x14ac:dyDescent="0.45">
      <c r="B354" s="75" t="s">
        <v>16</v>
      </c>
      <c r="C354" s="75" t="s">
        <v>25</v>
      </c>
      <c r="D354" s="75" t="s">
        <v>306</v>
      </c>
      <c r="E354" s="75" t="s">
        <v>235</v>
      </c>
      <c r="F354" s="75" t="s">
        <v>618</v>
      </c>
      <c r="G354" s="75" t="s">
        <v>141</v>
      </c>
      <c r="H354" s="84" t="s">
        <v>207</v>
      </c>
      <c r="I354" s="75" t="s">
        <v>619</v>
      </c>
      <c r="J354" s="75" t="s">
        <v>25</v>
      </c>
      <c r="K354" s="75" t="s">
        <v>127</v>
      </c>
      <c r="L354" s="75" t="s">
        <v>128</v>
      </c>
      <c r="M354" s="75" t="s">
        <v>127</v>
      </c>
      <c r="N354" s="75" t="s">
        <v>220</v>
      </c>
      <c r="O354" s="84" t="s">
        <v>239</v>
      </c>
      <c r="P354" s="84" t="s">
        <v>228</v>
      </c>
      <c r="Q354" s="85">
        <v>750.27181335</v>
      </c>
      <c r="R354" s="85">
        <v>750.27181335</v>
      </c>
      <c r="S354" s="85">
        <v>129.86696145000002</v>
      </c>
      <c r="T354" s="85">
        <v>101.50842818999999</v>
      </c>
      <c r="U354" s="85">
        <v>98.091554399999993</v>
      </c>
      <c r="V354" s="85">
        <v>97.33315211</v>
      </c>
      <c r="W354" s="85">
        <v>95.754321790000006</v>
      </c>
      <c r="X354" s="85">
        <v>115.52599891000003</v>
      </c>
      <c r="Y354" s="85">
        <v>0</v>
      </c>
      <c r="Z354" s="75" t="s">
        <v>131</v>
      </c>
      <c r="AB354" s="75" t="s">
        <v>235</v>
      </c>
      <c r="AF354" s="86">
        <v>128.07392647928995</v>
      </c>
      <c r="AG354" s="86">
        <v>98.433560623250884</v>
      </c>
      <c r="AH354" s="86">
        <v>93.43830049868798</v>
      </c>
      <c r="AI354" s="86">
        <v>90.987119915631808</v>
      </c>
      <c r="AJ354" s="86">
        <v>87.670154636233093</v>
      </c>
      <c r="AK354" s="86">
        <v>103.49568053264413</v>
      </c>
      <c r="AL354" s="86">
        <v>0</v>
      </c>
      <c r="AM354" s="86">
        <v>474.02481620644795</v>
      </c>
      <c r="AN354" s="86">
        <v>474.02481620644795</v>
      </c>
    </row>
    <row r="355" spans="2:40" ht="14.45" customHeight="1" x14ac:dyDescent="0.45">
      <c r="B355" s="75" t="s">
        <v>16</v>
      </c>
      <c r="C355" s="75" t="s">
        <v>25</v>
      </c>
      <c r="D355" s="75" t="s">
        <v>306</v>
      </c>
      <c r="E355" s="75" t="s">
        <v>235</v>
      </c>
      <c r="F355" s="75" t="s">
        <v>620</v>
      </c>
      <c r="G355" s="75" t="s">
        <v>141</v>
      </c>
      <c r="H355" s="84" t="s">
        <v>207</v>
      </c>
      <c r="I355" s="75" t="s">
        <v>621</v>
      </c>
      <c r="J355" s="75" t="s">
        <v>25</v>
      </c>
      <c r="K355" s="75" t="s">
        <v>127</v>
      </c>
      <c r="L355" s="75" t="s">
        <v>128</v>
      </c>
      <c r="M355" s="75" t="s">
        <v>127</v>
      </c>
      <c r="N355" s="75" t="s">
        <v>220</v>
      </c>
      <c r="O355" s="84" t="s">
        <v>239</v>
      </c>
      <c r="P355" s="84" t="s">
        <v>228</v>
      </c>
      <c r="Q355" s="85">
        <v>278.99307107999999</v>
      </c>
      <c r="R355" s="85">
        <v>278.99307107999999</v>
      </c>
      <c r="S355" s="85">
        <v>68.314261999999999</v>
      </c>
      <c r="T355" s="85">
        <v>52.844417</v>
      </c>
      <c r="U355" s="85">
        <v>36.927</v>
      </c>
      <c r="V355" s="85">
        <v>39.466000000000001</v>
      </c>
      <c r="W355" s="85">
        <v>42.745000000000005</v>
      </c>
      <c r="X355" s="85">
        <v>34.143473999999998</v>
      </c>
      <c r="Y355" s="85">
        <v>0</v>
      </c>
      <c r="Z355" s="75" t="s">
        <v>131</v>
      </c>
      <c r="AB355" s="75" t="s">
        <v>235</v>
      </c>
      <c r="AF355" s="86">
        <v>67.371067061143975</v>
      </c>
      <c r="AG355" s="86">
        <v>51.243667320250033</v>
      </c>
      <c r="AH355" s="86">
        <v>35.175261964398551</v>
      </c>
      <c r="AI355" s="86">
        <v>36.892853018179366</v>
      </c>
      <c r="AJ355" s="86">
        <v>39.136204923934258</v>
      </c>
      <c r="AK355" s="86">
        <v>30.587937873028515</v>
      </c>
      <c r="AL355" s="86">
        <v>0</v>
      </c>
      <c r="AM355" s="86">
        <v>193.03592509979075</v>
      </c>
      <c r="AN355" s="86">
        <v>193.03592509979075</v>
      </c>
    </row>
    <row r="356" spans="2:40" ht="14.45" customHeight="1" x14ac:dyDescent="0.45">
      <c r="B356" s="75" t="s">
        <v>16</v>
      </c>
      <c r="C356" s="75" t="s">
        <v>25</v>
      </c>
      <c r="D356" s="75" t="s">
        <v>306</v>
      </c>
      <c r="E356" s="75" t="s">
        <v>235</v>
      </c>
      <c r="F356" s="75" t="s">
        <v>627</v>
      </c>
      <c r="G356" s="75" t="s">
        <v>141</v>
      </c>
      <c r="H356" s="84" t="s">
        <v>207</v>
      </c>
      <c r="I356" s="75" t="s">
        <v>628</v>
      </c>
      <c r="J356" s="75" t="s">
        <v>25</v>
      </c>
      <c r="K356" s="75" t="s">
        <v>127</v>
      </c>
      <c r="L356" s="75" t="s">
        <v>128</v>
      </c>
      <c r="M356" s="75" t="s">
        <v>127</v>
      </c>
      <c r="N356" s="75" t="s">
        <v>220</v>
      </c>
      <c r="O356" s="84" t="s">
        <v>239</v>
      </c>
      <c r="P356" s="84" t="s">
        <v>228</v>
      </c>
      <c r="Q356" s="85">
        <v>115.94688906</v>
      </c>
      <c r="R356" s="85">
        <v>115.94688906</v>
      </c>
      <c r="S356" s="85">
        <v>18.12879272</v>
      </c>
      <c r="T356" s="85">
        <v>15.701954499999999</v>
      </c>
      <c r="U356" s="85">
        <v>16.732878999999997</v>
      </c>
      <c r="V356" s="85">
        <v>16.739138000000001</v>
      </c>
      <c r="W356" s="85">
        <v>17.739218000000001</v>
      </c>
      <c r="X356" s="85">
        <v>17.865043999999997</v>
      </c>
      <c r="Y356" s="85">
        <v>0</v>
      </c>
      <c r="Z356" s="75" t="s">
        <v>131</v>
      </c>
      <c r="AB356" s="75" t="s">
        <v>235</v>
      </c>
      <c r="AF356" s="86">
        <v>17.878493806706114</v>
      </c>
      <c r="AG356" s="86">
        <v>15.226314875906434</v>
      </c>
      <c r="AH356" s="86">
        <v>15.939106947317224</v>
      </c>
      <c r="AI356" s="86">
        <v>15.647761564004991</v>
      </c>
      <c r="AJ356" s="86">
        <v>16.241564413108978</v>
      </c>
      <c r="AK356" s="86">
        <v>16.004664785162774</v>
      </c>
      <c r="AL356" s="86">
        <v>0</v>
      </c>
      <c r="AM356" s="86">
        <v>79.059412585500397</v>
      </c>
      <c r="AN356" s="86">
        <v>79.059412585500397</v>
      </c>
    </row>
    <row r="357" spans="2:40" ht="14.45" customHeight="1" x14ac:dyDescent="0.45">
      <c r="B357" s="75" t="s">
        <v>16</v>
      </c>
      <c r="C357" s="75" t="s">
        <v>25</v>
      </c>
      <c r="D357" s="75" t="s">
        <v>306</v>
      </c>
      <c r="E357" s="75" t="s">
        <v>235</v>
      </c>
      <c r="F357" s="75" t="s">
        <v>631</v>
      </c>
      <c r="G357" s="75" t="s">
        <v>141</v>
      </c>
      <c r="H357" s="84" t="s">
        <v>207</v>
      </c>
      <c r="I357" s="75" t="s">
        <v>632</v>
      </c>
      <c r="J357" s="75" t="s">
        <v>25</v>
      </c>
      <c r="K357" s="75" t="s">
        <v>127</v>
      </c>
      <c r="L357" s="75" t="s">
        <v>128</v>
      </c>
      <c r="M357" s="75" t="s">
        <v>127</v>
      </c>
      <c r="N357" s="75" t="s">
        <v>220</v>
      </c>
      <c r="O357" s="84" t="s">
        <v>239</v>
      </c>
      <c r="P357" s="84" t="s">
        <v>228</v>
      </c>
      <c r="Q357" s="85">
        <v>531.03985377000004</v>
      </c>
      <c r="R357" s="85">
        <v>531.03985377000004</v>
      </c>
      <c r="S357" s="85">
        <v>-50.677965749999998</v>
      </c>
      <c r="T357" s="85">
        <v>66.905016300000014</v>
      </c>
      <c r="U357" s="85">
        <v>133.72216487</v>
      </c>
      <c r="V357" s="85">
        <v>98.261557620000005</v>
      </c>
      <c r="W357" s="85">
        <v>107.86442197000001</v>
      </c>
      <c r="X357" s="85">
        <v>140.77906964000002</v>
      </c>
      <c r="Y357" s="85">
        <v>0</v>
      </c>
      <c r="Z357" s="75" t="s">
        <v>131</v>
      </c>
      <c r="AB357" s="75" t="s">
        <v>235</v>
      </c>
      <c r="AF357" s="86">
        <v>-49.978269970414196</v>
      </c>
      <c r="AG357" s="86">
        <v>64.878346511668511</v>
      </c>
      <c r="AH357" s="86">
        <v>127.37867088441365</v>
      </c>
      <c r="AI357" s="86">
        <v>91.854994238382986</v>
      </c>
      <c r="AJ357" s="86">
        <v>98.757845881849022</v>
      </c>
      <c r="AK357" s="86">
        <v>126.11901870240492</v>
      </c>
      <c r="AL357" s="86">
        <v>0</v>
      </c>
      <c r="AM357" s="86">
        <v>508.98887621871904</v>
      </c>
      <c r="AN357" s="86">
        <v>508.98887621871904</v>
      </c>
    </row>
    <row r="358" spans="2:40" ht="14.45" customHeight="1" x14ac:dyDescent="0.45">
      <c r="B358" s="75" t="s">
        <v>16</v>
      </c>
      <c r="C358" s="75" t="s">
        <v>25</v>
      </c>
      <c r="D358" s="75" t="s">
        <v>306</v>
      </c>
      <c r="E358" s="75" t="s">
        <v>235</v>
      </c>
      <c r="F358" s="75" t="s">
        <v>699</v>
      </c>
      <c r="G358" s="75" t="s">
        <v>141</v>
      </c>
      <c r="H358" s="84">
        <v>21</v>
      </c>
      <c r="I358" s="75" t="s">
        <v>700</v>
      </c>
      <c r="J358" s="75" t="s">
        <v>25</v>
      </c>
      <c r="K358" s="75" t="s">
        <v>127</v>
      </c>
      <c r="L358" s="75" t="s">
        <v>128</v>
      </c>
      <c r="M358" s="75" t="s">
        <v>127</v>
      </c>
      <c r="N358" s="75" t="s">
        <v>220</v>
      </c>
      <c r="O358" s="84">
        <v>2013</v>
      </c>
      <c r="P358" s="84">
        <v>2021</v>
      </c>
      <c r="Q358" s="85">
        <v>415.90058978000002</v>
      </c>
      <c r="R358" s="85">
        <v>415.90058978000002</v>
      </c>
      <c r="S358" s="85">
        <v>77.109165000000004</v>
      </c>
      <c r="T358" s="85">
        <v>41.571080000000002</v>
      </c>
      <c r="U358" s="85">
        <v>38.491567000000003</v>
      </c>
      <c r="V358" s="85">
        <v>30.75</v>
      </c>
      <c r="W358" s="85">
        <v>69.195068000000006</v>
      </c>
      <c r="X358" s="85">
        <v>64.75</v>
      </c>
      <c r="Y358" s="85">
        <v>0</v>
      </c>
      <c r="Z358" s="75" t="s">
        <v>131</v>
      </c>
      <c r="AB358" s="75" t="s">
        <v>235</v>
      </c>
      <c r="AF358" s="86">
        <v>76.044541420118335</v>
      </c>
      <c r="AG358" s="86">
        <v>40.311819386019522</v>
      </c>
      <c r="AH358" s="86">
        <v>36.665609246491684</v>
      </c>
      <c r="AI358" s="86">
        <v>28.745128219455115</v>
      </c>
      <c r="AJ358" s="86">
        <v>63.353195952124594</v>
      </c>
      <c r="AK358" s="86">
        <v>58.007248391847781</v>
      </c>
      <c r="AL358" s="86">
        <v>0</v>
      </c>
      <c r="AM358" s="86">
        <v>227.08300119593869</v>
      </c>
      <c r="AN358" s="86">
        <v>227.08300119593869</v>
      </c>
    </row>
    <row r="359" spans="2:40" ht="14.45" customHeight="1" x14ac:dyDescent="0.45">
      <c r="B359" s="75" t="s">
        <v>16</v>
      </c>
      <c r="C359" s="75" t="s">
        <v>25</v>
      </c>
      <c r="D359" s="75" t="s">
        <v>306</v>
      </c>
      <c r="E359" s="75" t="s">
        <v>235</v>
      </c>
      <c r="F359" s="75" t="s">
        <v>707</v>
      </c>
      <c r="G359" s="75" t="s">
        <v>141</v>
      </c>
      <c r="H359" s="84">
        <v>1</v>
      </c>
      <c r="I359" s="75" t="s">
        <v>708</v>
      </c>
      <c r="J359" s="75" t="s">
        <v>25</v>
      </c>
      <c r="K359" s="75" t="s">
        <v>127</v>
      </c>
      <c r="L359" s="75" t="s">
        <v>128</v>
      </c>
      <c r="M359" s="75" t="s">
        <v>127</v>
      </c>
      <c r="N359" s="75" t="s">
        <v>137</v>
      </c>
      <c r="O359" s="84">
        <v>2016</v>
      </c>
      <c r="P359" s="84">
        <v>2023</v>
      </c>
      <c r="Q359" s="85">
        <v>107.6833994</v>
      </c>
      <c r="R359" s="85">
        <v>107.6833994</v>
      </c>
      <c r="S359" s="85">
        <v>3.621108</v>
      </c>
      <c r="T359" s="85">
        <v>16.826816000000001</v>
      </c>
      <c r="U359" s="85">
        <v>16.066382000000001</v>
      </c>
      <c r="V359" s="85">
        <v>15.07929</v>
      </c>
      <c r="W359" s="85">
        <v>16.074345000000001</v>
      </c>
      <c r="X359" s="85">
        <v>36.897665000000003</v>
      </c>
      <c r="Y359" s="85">
        <v>0</v>
      </c>
      <c r="Z359" s="75" t="s">
        <v>131</v>
      </c>
      <c r="AB359" s="75" t="s">
        <v>235</v>
      </c>
      <c r="AF359" s="86">
        <v>3.5711124260355027</v>
      </c>
      <c r="AG359" s="86">
        <v>16.317102356585</v>
      </c>
      <c r="AH359" s="86">
        <v>15.30422714193131</v>
      </c>
      <c r="AI359" s="86">
        <v>14.096134130352759</v>
      </c>
      <c r="AJ359" s="86">
        <v>14.717250203252265</v>
      </c>
      <c r="AK359" s="86">
        <v>33.055320752651561</v>
      </c>
      <c r="AL359" s="86">
        <v>0</v>
      </c>
      <c r="AM359" s="86">
        <v>93.4900345847729</v>
      </c>
      <c r="AN359" s="86">
        <v>93.4900345847729</v>
      </c>
    </row>
    <row r="360" spans="2:40" ht="14.45" customHeight="1" x14ac:dyDescent="0.45">
      <c r="B360" s="75" t="s">
        <v>16</v>
      </c>
      <c r="C360" s="75" t="s">
        <v>25</v>
      </c>
      <c r="D360" s="75" t="s">
        <v>306</v>
      </c>
      <c r="E360" s="75" t="s">
        <v>235</v>
      </c>
      <c r="F360" s="75" t="s">
        <v>729</v>
      </c>
      <c r="G360" s="75" t="s">
        <v>141</v>
      </c>
      <c r="H360" s="84" t="s">
        <v>207</v>
      </c>
      <c r="I360" s="75" t="s">
        <v>730</v>
      </c>
      <c r="J360" s="75" t="s">
        <v>25</v>
      </c>
      <c r="K360" s="75" t="s">
        <v>127</v>
      </c>
      <c r="L360" s="75" t="s">
        <v>128</v>
      </c>
      <c r="M360" s="75" t="s">
        <v>127</v>
      </c>
      <c r="N360" s="75" t="s">
        <v>220</v>
      </c>
      <c r="O360" s="84">
        <v>2015</v>
      </c>
      <c r="P360" s="84" t="s">
        <v>228</v>
      </c>
      <c r="Q360" s="85">
        <v>626.41929850999986</v>
      </c>
      <c r="R360" s="85">
        <v>626.41929850999986</v>
      </c>
      <c r="S360" s="85">
        <v>35.297303980000002</v>
      </c>
      <c r="T360" s="85">
        <v>83.105009760000002</v>
      </c>
      <c r="U360" s="85">
        <v>69.435102139999984</v>
      </c>
      <c r="V360" s="85">
        <v>158.27416531999998</v>
      </c>
      <c r="W360" s="85">
        <v>140.66272057999998</v>
      </c>
      <c r="X360" s="85">
        <v>133.92964925000001</v>
      </c>
      <c r="Y360" s="85">
        <v>0</v>
      </c>
      <c r="Z360" s="75" t="s">
        <v>131</v>
      </c>
      <c r="AF360" s="86">
        <v>34.809964477317557</v>
      </c>
      <c r="AG360" s="86">
        <v>80.587613877688767</v>
      </c>
      <c r="AH360" s="86">
        <v>66.141249148299877</v>
      </c>
      <c r="AI360" s="86">
        <v>147.95483499026457</v>
      </c>
      <c r="AJ360" s="86">
        <v>128.78711095512887</v>
      </c>
      <c r="AK360" s="86">
        <v>119.98286380042936</v>
      </c>
      <c r="AL360" s="86">
        <v>0</v>
      </c>
      <c r="AM360" s="86">
        <v>543.4536727718114</v>
      </c>
      <c r="AN360" s="86">
        <v>543.4536727718114</v>
      </c>
    </row>
    <row r="361" spans="2:40" ht="14.45" customHeight="1" x14ac:dyDescent="0.45">
      <c r="B361" s="75" t="s">
        <v>16</v>
      </c>
      <c r="C361" s="75" t="s">
        <v>25</v>
      </c>
      <c r="D361" s="75" t="s">
        <v>356</v>
      </c>
      <c r="E361" s="75" t="s">
        <v>235</v>
      </c>
      <c r="F361" s="75" t="s">
        <v>357</v>
      </c>
      <c r="G361" s="75" t="s">
        <v>141</v>
      </c>
      <c r="H361" s="84">
        <v>3</v>
      </c>
      <c r="I361" s="75" t="s">
        <v>358</v>
      </c>
      <c r="J361" s="75" t="s">
        <v>25</v>
      </c>
      <c r="K361" s="75" t="s">
        <v>127</v>
      </c>
      <c r="L361" s="75" t="s">
        <v>128</v>
      </c>
      <c r="M361" s="75" t="s">
        <v>127</v>
      </c>
      <c r="N361" s="75" t="s">
        <v>195</v>
      </c>
      <c r="O361" s="84" t="s">
        <v>239</v>
      </c>
      <c r="P361" s="84" t="s">
        <v>79</v>
      </c>
      <c r="Q361" s="85">
        <v>2349.5697250899998</v>
      </c>
      <c r="R361" s="85">
        <v>2349.5697250899998</v>
      </c>
      <c r="S361" s="85">
        <v>400.56740584000005</v>
      </c>
      <c r="T361" s="85">
        <v>508.57245879000004</v>
      </c>
      <c r="U361" s="85">
        <v>346.49834798000001</v>
      </c>
      <c r="V361" s="85">
        <v>280.94391793</v>
      </c>
      <c r="W361" s="85">
        <v>268.25945191</v>
      </c>
      <c r="X361" s="85">
        <v>134.72814264000002</v>
      </c>
      <c r="Y361" s="85">
        <v>0</v>
      </c>
      <c r="Z361" s="75" t="s">
        <v>131</v>
      </c>
      <c r="AB361" s="75" t="s">
        <v>235</v>
      </c>
      <c r="AD361" s="75" t="s">
        <v>133</v>
      </c>
      <c r="AF361" s="86">
        <v>395.03688938856016</v>
      </c>
      <c r="AG361" s="86">
        <v>493.16691082950786</v>
      </c>
      <c r="AH361" s="86">
        <v>330.06120617509754</v>
      </c>
      <c r="AI361" s="86">
        <v>262.6266323048431</v>
      </c>
      <c r="AJ361" s="86">
        <v>245.6113436128681</v>
      </c>
      <c r="AK361" s="86">
        <v>120.69820595352554</v>
      </c>
      <c r="AL361" s="86">
        <v>0</v>
      </c>
      <c r="AM361" s="86">
        <v>1452.164298875842</v>
      </c>
      <c r="AN361" s="86">
        <v>1452.164298875842</v>
      </c>
    </row>
    <row r="362" spans="2:40" ht="14.45" customHeight="1" x14ac:dyDescent="0.45">
      <c r="B362" s="75" t="s">
        <v>16</v>
      </c>
      <c r="C362" s="75" t="s">
        <v>25</v>
      </c>
      <c r="D362" s="75" t="s">
        <v>356</v>
      </c>
      <c r="E362" s="75" t="s">
        <v>235</v>
      </c>
      <c r="F362" s="75" t="s">
        <v>597</v>
      </c>
      <c r="G362" s="75" t="s">
        <v>141</v>
      </c>
      <c r="H362" s="84">
        <v>4</v>
      </c>
      <c r="I362" s="75" t="s">
        <v>598</v>
      </c>
      <c r="J362" s="75" t="s">
        <v>25</v>
      </c>
      <c r="K362" s="75" t="s">
        <v>127</v>
      </c>
      <c r="L362" s="75" t="s">
        <v>128</v>
      </c>
      <c r="M362" s="75" t="s">
        <v>127</v>
      </c>
      <c r="N362" s="75" t="s">
        <v>137</v>
      </c>
      <c r="O362" s="84" t="s">
        <v>73</v>
      </c>
      <c r="P362" s="84" t="s">
        <v>81</v>
      </c>
      <c r="Q362" s="85">
        <v>1156.7170872699999</v>
      </c>
      <c r="R362" s="85">
        <v>1156.7170872699999</v>
      </c>
      <c r="S362" s="85">
        <v>18.099999999999998</v>
      </c>
      <c r="T362" s="85">
        <v>30.077164270000001</v>
      </c>
      <c r="U362" s="85">
        <v>139.66432900000001</v>
      </c>
      <c r="V362" s="85">
        <v>205.97010800000001</v>
      </c>
      <c r="W362" s="85">
        <v>225.00542999999999</v>
      </c>
      <c r="X362" s="85">
        <v>523.90005599999995</v>
      </c>
      <c r="Y362" s="85">
        <v>0</v>
      </c>
      <c r="Z362" s="75" t="s">
        <v>131</v>
      </c>
      <c r="AB362" s="75" t="s">
        <v>235</v>
      </c>
      <c r="AD362" s="75" t="s">
        <v>133</v>
      </c>
      <c r="AF362" s="86">
        <v>17.850098619329387</v>
      </c>
      <c r="AG362" s="86">
        <v>29.16607443674496</v>
      </c>
      <c r="AH362" s="86">
        <v>133.03895143545225</v>
      </c>
      <c r="AI362" s="86">
        <v>192.54104597837457</v>
      </c>
      <c r="AJ362" s="86">
        <v>206.00909153065726</v>
      </c>
      <c r="AK362" s="86">
        <v>469.3436398593816</v>
      </c>
      <c r="AL362" s="86">
        <v>0</v>
      </c>
      <c r="AM362" s="86">
        <v>1030.0988032406108</v>
      </c>
      <c r="AN362" s="86">
        <v>1030.0988032406108</v>
      </c>
    </row>
    <row r="363" spans="2:40" ht="14.45" customHeight="1" x14ac:dyDescent="0.45">
      <c r="B363" s="75" t="s">
        <v>16</v>
      </c>
      <c r="C363" s="75" t="s">
        <v>25</v>
      </c>
      <c r="D363" s="75" t="s">
        <v>356</v>
      </c>
      <c r="E363" s="75" t="s">
        <v>235</v>
      </c>
      <c r="F363" s="75" t="s">
        <v>603</v>
      </c>
      <c r="G363" s="75" t="s">
        <v>124</v>
      </c>
      <c r="H363" s="84">
        <v>1</v>
      </c>
      <c r="I363" s="75" t="s">
        <v>604</v>
      </c>
      <c r="J363" s="75" t="s">
        <v>25</v>
      </c>
      <c r="K363" s="75" t="s">
        <v>127</v>
      </c>
      <c r="L363" s="75" t="s">
        <v>128</v>
      </c>
      <c r="M363" s="75" t="s">
        <v>127</v>
      </c>
      <c r="N363" s="75" t="s">
        <v>195</v>
      </c>
      <c r="O363" s="84" t="s">
        <v>71</v>
      </c>
      <c r="P363" s="84" t="s">
        <v>77</v>
      </c>
      <c r="Q363" s="85">
        <v>940.34378586999992</v>
      </c>
      <c r="R363" s="85">
        <v>940.34378586999992</v>
      </c>
      <c r="S363" s="85">
        <v>165.13900390000001</v>
      </c>
      <c r="T363" s="85">
        <v>219.94744143</v>
      </c>
      <c r="U363" s="85">
        <v>228.00932162999999</v>
      </c>
      <c r="V363" s="85">
        <v>107.17056251999999</v>
      </c>
      <c r="W363" s="85">
        <v>110.06481476</v>
      </c>
      <c r="X363" s="85">
        <v>10.012641630000001</v>
      </c>
      <c r="Y363" s="85">
        <v>0</v>
      </c>
      <c r="Z363" s="75" t="s">
        <v>131</v>
      </c>
      <c r="AB363" s="75" t="s">
        <v>235</v>
      </c>
      <c r="AD363" s="75" t="s">
        <v>133</v>
      </c>
      <c r="AF363" s="86">
        <v>162.85897820512821</v>
      </c>
      <c r="AG363" s="86">
        <v>213.2848493073374</v>
      </c>
      <c r="AH363" s="86">
        <v>217.19304624421301</v>
      </c>
      <c r="AI363" s="86">
        <v>100.18314019474896</v>
      </c>
      <c r="AJ363" s="86">
        <v>100.77246801642821</v>
      </c>
      <c r="AK363" s="86">
        <v>8.9699735921230221</v>
      </c>
      <c r="AL363" s="86">
        <v>0</v>
      </c>
      <c r="AM363" s="86">
        <v>640.40347735485057</v>
      </c>
      <c r="AN363" s="86">
        <v>640.40347735485057</v>
      </c>
    </row>
    <row r="364" spans="2:40" ht="14.45" customHeight="1" x14ac:dyDescent="0.45">
      <c r="B364" s="75" t="s">
        <v>16</v>
      </c>
      <c r="C364" s="75" t="s">
        <v>25</v>
      </c>
      <c r="D364" s="75" t="s">
        <v>356</v>
      </c>
      <c r="E364" s="75" t="s">
        <v>235</v>
      </c>
      <c r="F364" s="75" t="s">
        <v>622</v>
      </c>
      <c r="G364" s="75" t="s">
        <v>141</v>
      </c>
      <c r="H364" s="84" t="s">
        <v>207</v>
      </c>
      <c r="I364" s="75" t="s">
        <v>623</v>
      </c>
      <c r="J364" s="75" t="s">
        <v>25</v>
      </c>
      <c r="K364" s="75" t="s">
        <v>127</v>
      </c>
      <c r="L364" s="75" t="s">
        <v>128</v>
      </c>
      <c r="M364" s="75" t="s">
        <v>127</v>
      </c>
      <c r="N364" s="75" t="s">
        <v>220</v>
      </c>
      <c r="O364" s="84" t="s">
        <v>239</v>
      </c>
      <c r="P364" s="84" t="s">
        <v>74</v>
      </c>
      <c r="Q364" s="85">
        <v>339.77072222999999</v>
      </c>
      <c r="R364" s="85">
        <v>339.77072222999999</v>
      </c>
      <c r="S364" s="85">
        <v>40.379477960000003</v>
      </c>
      <c r="T364" s="85">
        <v>60.059093750000002</v>
      </c>
      <c r="U364" s="85">
        <v>64.541576309999996</v>
      </c>
      <c r="V364" s="85">
        <v>68.716847829999992</v>
      </c>
      <c r="W364" s="85">
        <v>42.07145096</v>
      </c>
      <c r="X364" s="85">
        <v>27.002275420000004</v>
      </c>
      <c r="Y364" s="85">
        <v>0</v>
      </c>
      <c r="Z364" s="75" t="s">
        <v>131</v>
      </c>
      <c r="AB364" s="75" t="s">
        <v>235</v>
      </c>
      <c r="AF364" s="86">
        <v>39.821970374753448</v>
      </c>
      <c r="AG364" s="86">
        <v>58.239798911599458</v>
      </c>
      <c r="AH364" s="86">
        <v>61.479861735301249</v>
      </c>
      <c r="AI364" s="86">
        <v>64.23657241333774</v>
      </c>
      <c r="AJ364" s="86">
        <v>38.519521025097916</v>
      </c>
      <c r="AK364" s="86">
        <v>24.190389149544803</v>
      </c>
      <c r="AL364" s="86">
        <v>0</v>
      </c>
      <c r="AM364" s="86">
        <v>246.66614323488116</v>
      </c>
      <c r="AN364" s="86">
        <v>246.66614323488116</v>
      </c>
    </row>
    <row r="365" spans="2:40" ht="14.45" customHeight="1" x14ac:dyDescent="0.45">
      <c r="B365" s="75" t="s">
        <v>16</v>
      </c>
      <c r="C365" s="75" t="s">
        <v>25</v>
      </c>
      <c r="D365" s="75" t="s">
        <v>356</v>
      </c>
      <c r="E365" s="75" t="s">
        <v>235</v>
      </c>
      <c r="F365" s="75" t="s">
        <v>769</v>
      </c>
      <c r="G365" s="75" t="s">
        <v>141</v>
      </c>
      <c r="H365" s="84">
        <v>2</v>
      </c>
      <c r="I365" s="75" t="s">
        <v>770</v>
      </c>
      <c r="J365" s="75" t="s">
        <v>25</v>
      </c>
      <c r="K365" s="75" t="s">
        <v>127</v>
      </c>
      <c r="L365" s="75" t="s">
        <v>128</v>
      </c>
      <c r="M365" s="75" t="s">
        <v>127</v>
      </c>
      <c r="N365" s="75" t="s">
        <v>137</v>
      </c>
      <c r="O365" s="84" t="s">
        <v>239</v>
      </c>
      <c r="P365" s="84" t="s">
        <v>228</v>
      </c>
      <c r="Q365" s="85">
        <v>1024.89110908</v>
      </c>
      <c r="R365" s="85">
        <v>1024.89110908</v>
      </c>
      <c r="S365" s="85">
        <v>53.875755120000008</v>
      </c>
      <c r="T365" s="85">
        <v>178.76053278999996</v>
      </c>
      <c r="U365" s="85">
        <v>101.70899753</v>
      </c>
      <c r="V365" s="85">
        <v>116.08335620999999</v>
      </c>
      <c r="W365" s="85">
        <v>318.35107355000002</v>
      </c>
      <c r="X365" s="85">
        <v>172.11139388000001</v>
      </c>
      <c r="Y365" s="85">
        <v>0</v>
      </c>
      <c r="Z365" s="75" t="s">
        <v>131</v>
      </c>
      <c r="AB365" s="75" t="s">
        <v>235</v>
      </c>
      <c r="AF365" s="86">
        <v>53.131908402366868</v>
      </c>
      <c r="AG365" s="86">
        <v>173.3455640598969</v>
      </c>
      <c r="AH365" s="86">
        <v>96.884139850356519</v>
      </c>
      <c r="AI365" s="86">
        <v>108.51482791548393</v>
      </c>
      <c r="AJ365" s="86">
        <v>291.47392331751706</v>
      </c>
      <c r="AK365" s="86">
        <v>154.18854634539477</v>
      </c>
      <c r="AL365" s="86">
        <v>0</v>
      </c>
      <c r="AM365" s="86">
        <v>824.40700148864926</v>
      </c>
      <c r="AN365" s="86">
        <v>824.40700148864926</v>
      </c>
    </row>
    <row r="366" spans="2:40" ht="14.45" customHeight="1" x14ac:dyDescent="0.45">
      <c r="B366" s="75" t="s">
        <v>16</v>
      </c>
      <c r="C366" s="75" t="s">
        <v>25</v>
      </c>
      <c r="D366" s="75" t="s">
        <v>726</v>
      </c>
      <c r="E366" s="75" t="s">
        <v>235</v>
      </c>
      <c r="F366" s="75" t="s">
        <v>727</v>
      </c>
      <c r="G366" s="75" t="s">
        <v>141</v>
      </c>
      <c r="H366" s="84">
        <v>2</v>
      </c>
      <c r="I366" s="75" t="s">
        <v>728</v>
      </c>
      <c r="J366" s="75" t="s">
        <v>25</v>
      </c>
      <c r="K366" s="75" t="s">
        <v>127</v>
      </c>
      <c r="L366" s="75" t="s">
        <v>128</v>
      </c>
      <c r="M366" s="75" t="s">
        <v>127</v>
      </c>
      <c r="N366" s="75" t="s">
        <v>195</v>
      </c>
      <c r="O366" s="84" t="s">
        <v>239</v>
      </c>
      <c r="P366" s="84" t="s">
        <v>228</v>
      </c>
      <c r="Q366" s="85">
        <v>90.994475140000006</v>
      </c>
      <c r="R366" s="85">
        <v>90.994475140000006</v>
      </c>
      <c r="S366" s="85">
        <v>25.697626990000003</v>
      </c>
      <c r="T366" s="85">
        <v>19.381439520000001</v>
      </c>
      <c r="U366" s="85">
        <v>11.199273310000001</v>
      </c>
      <c r="V366" s="85">
        <v>4.2723523600000002</v>
      </c>
      <c r="W366" s="85">
        <v>4.3983591300000002</v>
      </c>
      <c r="X366" s="85">
        <v>5.0454238299999998</v>
      </c>
      <c r="Y366" s="85">
        <v>0</v>
      </c>
      <c r="Z366" s="75" t="s">
        <v>131</v>
      </c>
      <c r="AB366" s="75" t="s">
        <v>235</v>
      </c>
      <c r="AF366" s="86">
        <v>25.342827406311638</v>
      </c>
      <c r="AG366" s="86">
        <v>18.794341868705381</v>
      </c>
      <c r="AH366" s="86">
        <v>10.668003696215422</v>
      </c>
      <c r="AI366" s="86">
        <v>3.9937989068907855</v>
      </c>
      <c r="AJ366" s="86">
        <v>4.0270226749499871</v>
      </c>
      <c r="AK366" s="86">
        <v>4.5200178123391188</v>
      </c>
      <c r="AL366" s="86">
        <v>0</v>
      </c>
      <c r="AM366" s="86">
        <v>42.0031849591007</v>
      </c>
      <c r="AN366" s="86">
        <v>42.0031849591007</v>
      </c>
    </row>
    <row r="367" spans="2:40" ht="14.45" customHeight="1" x14ac:dyDescent="0.45">
      <c r="B367" s="75" t="s">
        <v>16</v>
      </c>
      <c r="C367" s="75" t="s">
        <v>26</v>
      </c>
      <c r="D367" s="75" t="s">
        <v>650</v>
      </c>
      <c r="E367" s="75" t="s">
        <v>646</v>
      </c>
      <c r="F367" s="75" t="s">
        <v>651</v>
      </c>
      <c r="G367" s="75" t="s">
        <v>124</v>
      </c>
      <c r="H367" s="84">
        <v>1</v>
      </c>
      <c r="I367" s="75" t="s">
        <v>652</v>
      </c>
      <c r="J367" s="75" t="s">
        <v>165</v>
      </c>
      <c r="K367" s="75" t="s">
        <v>210</v>
      </c>
      <c r="L367" s="75" t="s">
        <v>128</v>
      </c>
      <c r="M367" s="75" t="s">
        <v>210</v>
      </c>
      <c r="N367" s="75" t="s">
        <v>303</v>
      </c>
      <c r="O367" s="84">
        <v>2015</v>
      </c>
      <c r="P367" s="84">
        <v>2020</v>
      </c>
      <c r="Q367" s="85">
        <v>120</v>
      </c>
      <c r="R367" s="85" t="s">
        <v>214</v>
      </c>
      <c r="S367" s="85">
        <v>30</v>
      </c>
      <c r="T367" s="85">
        <v>30</v>
      </c>
      <c r="U367" s="85">
        <v>30</v>
      </c>
      <c r="V367" s="85">
        <v>22.5</v>
      </c>
      <c r="W367" s="85"/>
      <c r="X367" s="85"/>
      <c r="Y367" s="85">
        <v>0</v>
      </c>
      <c r="Z367" s="75" t="s">
        <v>131</v>
      </c>
      <c r="AB367" s="75" t="s">
        <v>653</v>
      </c>
      <c r="AC367" s="75" t="s">
        <v>654</v>
      </c>
      <c r="AF367" s="86">
        <v>29.585798816568044</v>
      </c>
      <c r="AG367" s="86">
        <v>29.091247607244885</v>
      </c>
      <c r="AH367" s="86">
        <v>28.576864054268054</v>
      </c>
      <c r="AI367" s="86">
        <v>21.03302064838179</v>
      </c>
      <c r="AJ367" s="86">
        <v>0</v>
      </c>
      <c r="AK367" s="86">
        <v>0</v>
      </c>
      <c r="AL367" s="86">
        <v>0</v>
      </c>
      <c r="AM367" s="86">
        <v>78.701132309894732</v>
      </c>
      <c r="AN367" s="86">
        <v>78.701132309894732</v>
      </c>
    </row>
    <row r="368" spans="2:40" ht="14.45" customHeight="1" x14ac:dyDescent="0.45">
      <c r="B368" s="75" t="s">
        <v>16</v>
      </c>
      <c r="C368" s="75" t="s">
        <v>26</v>
      </c>
      <c r="D368" s="75" t="s">
        <v>204</v>
      </c>
      <c r="E368" s="75" t="s">
        <v>205</v>
      </c>
      <c r="F368" s="75" t="s">
        <v>206</v>
      </c>
      <c r="G368" s="75" t="s">
        <v>141</v>
      </c>
      <c r="H368" s="84" t="s">
        <v>207</v>
      </c>
      <c r="I368" s="75" t="s">
        <v>208</v>
      </c>
      <c r="J368" s="75" t="s">
        <v>209</v>
      </c>
      <c r="K368" s="75" t="s">
        <v>210</v>
      </c>
      <c r="L368" s="75" t="s">
        <v>128</v>
      </c>
      <c r="M368" s="75" t="s">
        <v>210</v>
      </c>
      <c r="N368" s="75" t="s">
        <v>211</v>
      </c>
      <c r="O368" s="84" t="s">
        <v>212</v>
      </c>
      <c r="P368" s="84" t="s">
        <v>213</v>
      </c>
      <c r="Q368" s="85">
        <v>978.81000000000006</v>
      </c>
      <c r="R368" s="85" t="s">
        <v>214</v>
      </c>
      <c r="S368" s="85">
        <v>313.83</v>
      </c>
      <c r="T368" s="85">
        <v>277.06</v>
      </c>
      <c r="U368" s="85">
        <v>176.06</v>
      </c>
      <c r="V368" s="85">
        <v>132.75</v>
      </c>
      <c r="W368" s="85">
        <v>79.11</v>
      </c>
      <c r="X368" s="85"/>
      <c r="Y368" s="85">
        <v>0</v>
      </c>
      <c r="Z368" s="75" t="s">
        <v>131</v>
      </c>
      <c r="AA368" s="75" t="s">
        <v>214</v>
      </c>
      <c r="AB368" s="75" t="s">
        <v>205</v>
      </c>
      <c r="AC368" s="75" t="s">
        <v>215</v>
      </c>
      <c r="AF368" s="86">
        <v>309.49704142011831</v>
      </c>
      <c r="AG368" s="86">
        <v>268.66736873544227</v>
      </c>
      <c r="AH368" s="86">
        <v>167.7080895131478</v>
      </c>
      <c r="AI368" s="86">
        <v>124.09482182545257</v>
      </c>
      <c r="AJ368" s="86">
        <v>72.431048579540033</v>
      </c>
      <c r="AK368" s="86">
        <v>0</v>
      </c>
      <c r="AL368" s="86">
        <v>0</v>
      </c>
      <c r="AM368" s="86">
        <v>632.90132865358271</v>
      </c>
      <c r="AN368" s="86">
        <v>632.90132865358271</v>
      </c>
    </row>
    <row r="369" spans="2:40" ht="14.45" customHeight="1" x14ac:dyDescent="0.45">
      <c r="B369" s="75" t="s">
        <v>16</v>
      </c>
      <c r="C369" s="75" t="s">
        <v>26</v>
      </c>
      <c r="D369" s="75" t="s">
        <v>645</v>
      </c>
      <c r="E369" s="75" t="s">
        <v>646</v>
      </c>
      <c r="F369" s="75" t="s">
        <v>647</v>
      </c>
      <c r="G369" s="75" t="s">
        <v>141</v>
      </c>
      <c r="H369" s="84" t="s">
        <v>207</v>
      </c>
      <c r="I369" s="75" t="s">
        <v>648</v>
      </c>
      <c r="J369" s="75" t="s">
        <v>165</v>
      </c>
      <c r="K369" s="75" t="s">
        <v>210</v>
      </c>
      <c r="L369" s="75" t="s">
        <v>128</v>
      </c>
      <c r="M369" s="75" t="s">
        <v>210</v>
      </c>
      <c r="N369" s="75" t="s">
        <v>211</v>
      </c>
      <c r="O369" s="84">
        <v>2012</v>
      </c>
      <c r="P369" s="84">
        <v>2016</v>
      </c>
      <c r="Q369" s="85">
        <v>51</v>
      </c>
      <c r="R369" s="85" t="s">
        <v>214</v>
      </c>
      <c r="S369" s="85">
        <v>17</v>
      </c>
      <c r="T369" s="85">
        <v>17</v>
      </c>
      <c r="U369" s="85"/>
      <c r="V369" s="85"/>
      <c r="W369" s="85"/>
      <c r="X369" s="85"/>
      <c r="Y369" s="85">
        <v>0</v>
      </c>
      <c r="Z369" s="75" t="s">
        <v>131</v>
      </c>
      <c r="AC369" s="75" t="s">
        <v>649</v>
      </c>
      <c r="AF369" s="86">
        <v>16.765285996055226</v>
      </c>
      <c r="AG369" s="86">
        <v>16.485040310772103</v>
      </c>
      <c r="AH369" s="86">
        <v>0</v>
      </c>
      <c r="AI369" s="86">
        <v>0</v>
      </c>
      <c r="AJ369" s="86">
        <v>0</v>
      </c>
      <c r="AK369" s="86">
        <v>0</v>
      </c>
      <c r="AL369" s="86">
        <v>0</v>
      </c>
      <c r="AM369" s="86">
        <v>16.485040310772103</v>
      </c>
      <c r="AN369" s="86">
        <v>16.485040310772103</v>
      </c>
    </row>
    <row r="370" spans="2:40" ht="14.45" customHeight="1" x14ac:dyDescent="0.45">
      <c r="B370" s="75" t="s">
        <v>16</v>
      </c>
      <c r="C370" s="75" t="s">
        <v>27</v>
      </c>
      <c r="D370" s="75" t="s">
        <v>22</v>
      </c>
      <c r="E370" s="75" t="s">
        <v>22</v>
      </c>
      <c r="F370" s="75" t="s">
        <v>22</v>
      </c>
      <c r="G370" s="75" t="s">
        <v>124</v>
      </c>
      <c r="H370" s="84">
        <v>1</v>
      </c>
      <c r="I370" s="75" t="s">
        <v>292</v>
      </c>
      <c r="J370" s="75" t="s">
        <v>25</v>
      </c>
      <c r="K370" s="75" t="s">
        <v>127</v>
      </c>
      <c r="L370" s="75" t="s">
        <v>128</v>
      </c>
      <c r="M370" s="75" t="s">
        <v>293</v>
      </c>
      <c r="N370" s="75" t="s">
        <v>144</v>
      </c>
      <c r="O370" s="84">
        <v>2009</v>
      </c>
      <c r="P370" s="84">
        <v>2019</v>
      </c>
      <c r="Q370" s="85">
        <v>14500</v>
      </c>
      <c r="R370" s="85">
        <v>7500</v>
      </c>
      <c r="S370" s="85">
        <v>2083.1</v>
      </c>
      <c r="T370" s="85">
        <v>2177.3000000000002</v>
      </c>
      <c r="U370" s="85">
        <v>1234.2</v>
      </c>
      <c r="V370" s="85">
        <v>281.10000000000002</v>
      </c>
      <c r="W370" s="85">
        <v>194.2</v>
      </c>
      <c r="X370" s="85">
        <v>21.08886985022432</v>
      </c>
      <c r="Y370" s="85">
        <v>0</v>
      </c>
      <c r="Z370" s="75" t="s">
        <v>131</v>
      </c>
      <c r="AB370" s="75" t="s">
        <v>294</v>
      </c>
      <c r="AC370" s="75" t="s">
        <v>295</v>
      </c>
      <c r="AD370" s="75" t="s">
        <v>133</v>
      </c>
      <c r="AE370" s="75" t="s">
        <v>133</v>
      </c>
      <c r="AF370" s="86">
        <v>2054.3392504930962</v>
      </c>
      <c r="AG370" s="86">
        <v>2111.3457805084763</v>
      </c>
      <c r="AH370" s="86">
        <v>1175.6521871925879</v>
      </c>
      <c r="AI370" s="86">
        <v>262.77253796711653</v>
      </c>
      <c r="AJ370" s="86">
        <v>177.80444487607983</v>
      </c>
      <c r="AK370" s="86">
        <v>18.89277701475385</v>
      </c>
      <c r="AL370" s="86">
        <v>0</v>
      </c>
      <c r="AM370" s="86">
        <v>3746.4677275590143</v>
      </c>
      <c r="AN370" s="86">
        <v>3746.4677275590143</v>
      </c>
    </row>
    <row r="371" spans="2:40" ht="14.45" customHeight="1" x14ac:dyDescent="0.45">
      <c r="B371" s="75" t="s">
        <v>16</v>
      </c>
      <c r="C371" s="75" t="s">
        <v>27</v>
      </c>
      <c r="D371" s="75" t="s">
        <v>22</v>
      </c>
      <c r="E371" s="75" t="s">
        <v>235</v>
      </c>
      <c r="F371" s="75" t="s">
        <v>296</v>
      </c>
      <c r="G371" s="75" t="s">
        <v>124</v>
      </c>
      <c r="H371" s="84">
        <v>1</v>
      </c>
      <c r="I371" s="75" t="s">
        <v>297</v>
      </c>
      <c r="J371" s="75" t="s">
        <v>25</v>
      </c>
      <c r="K371" s="75" t="s">
        <v>127</v>
      </c>
      <c r="L371" s="75" t="s">
        <v>128</v>
      </c>
      <c r="M371" s="75" t="s">
        <v>127</v>
      </c>
      <c r="N371" s="75" t="s">
        <v>137</v>
      </c>
      <c r="O371" s="84" t="s">
        <v>130</v>
      </c>
      <c r="P371" s="84" t="s">
        <v>130</v>
      </c>
      <c r="Q371" s="85">
        <v>80</v>
      </c>
      <c r="R371" s="85">
        <v>80</v>
      </c>
      <c r="S371" s="85"/>
      <c r="T371" s="85"/>
      <c r="U371" s="85"/>
      <c r="V371" s="85"/>
      <c r="W371" s="85"/>
      <c r="X371" s="85"/>
      <c r="Y371" s="85">
        <v>0</v>
      </c>
      <c r="Z371" s="75" t="s">
        <v>131</v>
      </c>
      <c r="AA371" s="75" t="s">
        <v>70</v>
      </c>
      <c r="AB371" s="75" t="s">
        <v>777</v>
      </c>
      <c r="AC371" s="75" t="s">
        <v>298</v>
      </c>
      <c r="AE371" s="75" t="s">
        <v>133</v>
      </c>
      <c r="AF371" s="86">
        <v>0</v>
      </c>
      <c r="AG371" s="86">
        <v>0</v>
      </c>
      <c r="AH371" s="86">
        <v>0</v>
      </c>
      <c r="AI371" s="86">
        <v>0</v>
      </c>
      <c r="AJ371" s="86">
        <v>0</v>
      </c>
      <c r="AK371" s="86">
        <v>0</v>
      </c>
      <c r="AL371" s="86">
        <v>0</v>
      </c>
      <c r="AM371" s="86">
        <v>0</v>
      </c>
      <c r="AN371" s="86">
        <v>0</v>
      </c>
    </row>
    <row r="372" spans="2:40" ht="14.45" customHeight="1" x14ac:dyDescent="0.45">
      <c r="B372" s="75" t="s">
        <v>16</v>
      </c>
      <c r="C372" s="75" t="s">
        <v>27</v>
      </c>
      <c r="D372" s="75" t="s">
        <v>216</v>
      </c>
      <c r="E372" s="75" t="s">
        <v>216</v>
      </c>
      <c r="F372" s="75" t="s">
        <v>217</v>
      </c>
      <c r="G372" s="75" t="s">
        <v>141</v>
      </c>
      <c r="H372" s="84" t="s">
        <v>207</v>
      </c>
      <c r="I372" s="75" t="s">
        <v>218</v>
      </c>
      <c r="J372" s="75" t="s">
        <v>219</v>
      </c>
      <c r="K372" s="75" t="s">
        <v>127</v>
      </c>
      <c r="L372" s="75" t="s">
        <v>133</v>
      </c>
      <c r="M372" s="75" t="s">
        <v>127</v>
      </c>
      <c r="N372" s="75" t="s">
        <v>220</v>
      </c>
      <c r="O372" s="84">
        <v>2014</v>
      </c>
      <c r="P372" s="84">
        <v>2019</v>
      </c>
      <c r="Q372" s="85"/>
      <c r="R372" s="85">
        <v>0</v>
      </c>
      <c r="S372" s="85"/>
      <c r="T372" s="85"/>
      <c r="U372" s="85"/>
      <c r="V372" s="85"/>
      <c r="W372" s="85"/>
      <c r="X372" s="85"/>
      <c r="Y372" s="85">
        <v>0</v>
      </c>
      <c r="AB372" s="75" t="s">
        <v>221</v>
      </c>
      <c r="AF372" s="86">
        <v>0</v>
      </c>
      <c r="AG372" s="86">
        <v>0</v>
      </c>
      <c r="AH372" s="86">
        <v>0</v>
      </c>
      <c r="AI372" s="86">
        <v>0</v>
      </c>
      <c r="AJ372" s="86">
        <v>0</v>
      </c>
      <c r="AK372" s="86">
        <v>0</v>
      </c>
      <c r="AL372" s="86">
        <v>0</v>
      </c>
      <c r="AM372" s="86">
        <v>0</v>
      </c>
      <c r="AN372" s="86">
        <v>0</v>
      </c>
    </row>
    <row r="373" spans="2:40" ht="14.45" customHeight="1" x14ac:dyDescent="0.45">
      <c r="B373" s="75" t="s">
        <v>16</v>
      </c>
      <c r="C373" s="75" t="s">
        <v>27</v>
      </c>
      <c r="D373" s="75" t="s">
        <v>216</v>
      </c>
      <c r="E373" s="75" t="s">
        <v>216</v>
      </c>
      <c r="F373" s="75" t="s">
        <v>222</v>
      </c>
      <c r="G373" s="75" t="s">
        <v>141</v>
      </c>
      <c r="H373" s="84" t="s">
        <v>207</v>
      </c>
      <c r="I373" s="75" t="s">
        <v>223</v>
      </c>
      <c r="J373" s="75" t="s">
        <v>219</v>
      </c>
      <c r="K373" s="75" t="s">
        <v>127</v>
      </c>
      <c r="L373" s="75" t="s">
        <v>133</v>
      </c>
      <c r="M373" s="75" t="s">
        <v>127</v>
      </c>
      <c r="N373" s="75" t="s">
        <v>220</v>
      </c>
      <c r="O373" s="84">
        <v>2014</v>
      </c>
      <c r="P373" s="84">
        <v>2019</v>
      </c>
      <c r="Q373" s="85"/>
      <c r="R373" s="85">
        <v>0</v>
      </c>
      <c r="S373" s="85"/>
      <c r="T373" s="85"/>
      <c r="U373" s="85"/>
      <c r="V373" s="85"/>
      <c r="W373" s="85"/>
      <c r="X373" s="85"/>
      <c r="Y373" s="85">
        <v>0</v>
      </c>
      <c r="AB373" s="75" t="s">
        <v>221</v>
      </c>
      <c r="AF373" s="86">
        <v>0</v>
      </c>
      <c r="AG373" s="86">
        <v>0</v>
      </c>
      <c r="AH373" s="86">
        <v>0</v>
      </c>
      <c r="AI373" s="86">
        <v>0</v>
      </c>
      <c r="AJ373" s="86">
        <v>0</v>
      </c>
      <c r="AK373" s="86">
        <v>0</v>
      </c>
      <c r="AL373" s="86">
        <v>0</v>
      </c>
      <c r="AM373" s="86">
        <v>0</v>
      </c>
      <c r="AN373" s="86">
        <v>0</v>
      </c>
    </row>
    <row r="374" spans="2:40" ht="14.45" customHeight="1" x14ac:dyDescent="0.45">
      <c r="B374" s="75" t="s">
        <v>16</v>
      </c>
      <c r="C374" s="75" t="s">
        <v>27</v>
      </c>
      <c r="D374" s="75" t="s">
        <v>216</v>
      </c>
      <c r="E374" s="75" t="s">
        <v>216</v>
      </c>
      <c r="F374" s="75" t="s">
        <v>224</v>
      </c>
      <c r="G374" s="75" t="s">
        <v>124</v>
      </c>
      <c r="H374" s="84">
        <v>1</v>
      </c>
      <c r="I374" s="75" t="s">
        <v>225</v>
      </c>
      <c r="J374" s="75" t="s">
        <v>25</v>
      </c>
      <c r="K374" s="75" t="s">
        <v>127</v>
      </c>
      <c r="L374" s="75" t="s">
        <v>133</v>
      </c>
      <c r="M374" s="75" t="s">
        <v>127</v>
      </c>
      <c r="N374" s="75" t="s">
        <v>137</v>
      </c>
      <c r="O374" s="84">
        <v>2016</v>
      </c>
      <c r="P374" s="84" t="s">
        <v>130</v>
      </c>
      <c r="Q374" s="85"/>
      <c r="R374" s="85">
        <v>0</v>
      </c>
      <c r="S374" s="85"/>
      <c r="T374" s="85"/>
      <c r="U374" s="85"/>
      <c r="V374" s="85"/>
      <c r="W374" s="85"/>
      <c r="X374" s="85"/>
      <c r="Y374" s="85">
        <v>0</v>
      </c>
      <c r="AB374" s="75" t="s">
        <v>221</v>
      </c>
      <c r="AF374" s="86">
        <v>0</v>
      </c>
      <c r="AG374" s="86">
        <v>0</v>
      </c>
      <c r="AH374" s="86">
        <v>0</v>
      </c>
      <c r="AI374" s="86">
        <v>0</v>
      </c>
      <c r="AJ374" s="86">
        <v>0</v>
      </c>
      <c r="AK374" s="86">
        <v>0</v>
      </c>
      <c r="AL374" s="86">
        <v>0</v>
      </c>
      <c r="AM374" s="86">
        <v>0</v>
      </c>
      <c r="AN374" s="86">
        <v>0</v>
      </c>
    </row>
    <row r="375" spans="2:40" ht="14.45" customHeight="1" x14ac:dyDescent="0.45">
      <c r="B375" s="75" t="s">
        <v>16</v>
      </c>
      <c r="C375" s="75" t="s">
        <v>27</v>
      </c>
      <c r="D375" s="75" t="s">
        <v>216</v>
      </c>
      <c r="E375" s="75" t="s">
        <v>216</v>
      </c>
      <c r="F375" s="75" t="s">
        <v>229</v>
      </c>
      <c r="G375" s="75" t="s">
        <v>124</v>
      </c>
      <c r="H375" s="84">
        <v>1</v>
      </c>
      <c r="I375" s="75" t="s">
        <v>230</v>
      </c>
      <c r="J375" s="75" t="s">
        <v>136</v>
      </c>
      <c r="K375" s="75" t="s">
        <v>127</v>
      </c>
      <c r="L375" s="75" t="s">
        <v>133</v>
      </c>
      <c r="M375" s="75" t="s">
        <v>127</v>
      </c>
      <c r="N375" s="75" t="s">
        <v>195</v>
      </c>
      <c r="O375" s="84">
        <v>2014</v>
      </c>
      <c r="P375" s="84">
        <v>2019</v>
      </c>
      <c r="Q375" s="85"/>
      <c r="R375" s="85">
        <v>0</v>
      </c>
      <c r="S375" s="85"/>
      <c r="T375" s="85"/>
      <c r="U375" s="85"/>
      <c r="V375" s="85"/>
      <c r="W375" s="85"/>
      <c r="X375" s="85"/>
      <c r="Y375" s="85">
        <v>0</v>
      </c>
      <c r="AB375" s="75" t="s">
        <v>221</v>
      </c>
      <c r="AF375" s="86">
        <v>0</v>
      </c>
      <c r="AG375" s="86">
        <v>0</v>
      </c>
      <c r="AH375" s="86">
        <v>0</v>
      </c>
      <c r="AI375" s="86">
        <v>0</v>
      </c>
      <c r="AJ375" s="86">
        <v>0</v>
      </c>
      <c r="AK375" s="86">
        <v>0</v>
      </c>
      <c r="AL375" s="86">
        <v>0</v>
      </c>
      <c r="AM375" s="86">
        <v>0</v>
      </c>
      <c r="AN375" s="86">
        <v>0</v>
      </c>
    </row>
    <row r="376" spans="2:40" ht="14.45" customHeight="1" x14ac:dyDescent="0.45">
      <c r="B376" s="75" t="s">
        <v>16</v>
      </c>
      <c r="C376" s="75" t="s">
        <v>27</v>
      </c>
      <c r="D376" s="75" t="s">
        <v>216</v>
      </c>
      <c r="E376" s="75" t="s">
        <v>216</v>
      </c>
      <c r="F376" s="75" t="s">
        <v>240</v>
      </c>
      <c r="G376" s="75" t="s">
        <v>124</v>
      </c>
      <c r="H376" s="84">
        <v>1</v>
      </c>
      <c r="I376" s="75" t="s">
        <v>241</v>
      </c>
      <c r="J376" s="75" t="s">
        <v>242</v>
      </c>
      <c r="K376" s="75" t="s">
        <v>127</v>
      </c>
      <c r="L376" s="75" t="s">
        <v>133</v>
      </c>
      <c r="M376" s="75" t="s">
        <v>127</v>
      </c>
      <c r="N376" s="75" t="s">
        <v>195</v>
      </c>
      <c r="O376" s="84">
        <v>2014</v>
      </c>
      <c r="P376" s="84">
        <v>2017</v>
      </c>
      <c r="Q376" s="85"/>
      <c r="R376" s="85">
        <v>0</v>
      </c>
      <c r="S376" s="85"/>
      <c r="T376" s="85"/>
      <c r="U376" s="85"/>
      <c r="V376" s="85"/>
      <c r="W376" s="85"/>
      <c r="X376" s="85"/>
      <c r="Y376" s="85">
        <v>0</v>
      </c>
      <c r="AB376" s="75" t="s">
        <v>221</v>
      </c>
      <c r="AF376" s="86">
        <v>0</v>
      </c>
      <c r="AG376" s="86">
        <v>0</v>
      </c>
      <c r="AH376" s="86">
        <v>0</v>
      </c>
      <c r="AI376" s="86">
        <v>0</v>
      </c>
      <c r="AJ376" s="86">
        <v>0</v>
      </c>
      <c r="AK376" s="86">
        <v>0</v>
      </c>
      <c r="AL376" s="86">
        <v>0</v>
      </c>
      <c r="AM376" s="86">
        <v>0</v>
      </c>
      <c r="AN376" s="86">
        <v>0</v>
      </c>
    </row>
    <row r="377" spans="2:40" ht="14.45" customHeight="1" x14ac:dyDescent="0.45">
      <c r="B377" s="75" t="s">
        <v>16</v>
      </c>
      <c r="C377" s="75" t="s">
        <v>27</v>
      </c>
      <c r="D377" s="75" t="s">
        <v>216</v>
      </c>
      <c r="E377" s="75" t="s">
        <v>216</v>
      </c>
      <c r="F377" s="75" t="s">
        <v>253</v>
      </c>
      <c r="G377" s="75" t="s">
        <v>124</v>
      </c>
      <c r="H377" s="84">
        <v>1</v>
      </c>
      <c r="I377" s="75" t="s">
        <v>254</v>
      </c>
      <c r="J377" s="75" t="s">
        <v>172</v>
      </c>
      <c r="K377" s="75" t="s">
        <v>127</v>
      </c>
      <c r="L377" s="75" t="s">
        <v>133</v>
      </c>
      <c r="M377" s="75" t="s">
        <v>127</v>
      </c>
      <c r="N377" s="75" t="s">
        <v>137</v>
      </c>
      <c r="O377" s="84">
        <v>2017</v>
      </c>
      <c r="P377" s="84" t="s">
        <v>130</v>
      </c>
      <c r="Q377" s="85"/>
      <c r="R377" s="85">
        <v>0</v>
      </c>
      <c r="S377" s="85"/>
      <c r="T377" s="85"/>
      <c r="U377" s="85"/>
      <c r="V377" s="85"/>
      <c r="W377" s="85"/>
      <c r="X377" s="85"/>
      <c r="Y377" s="85">
        <v>0</v>
      </c>
      <c r="AB377" s="75" t="s">
        <v>221</v>
      </c>
      <c r="AD377" s="75" t="s">
        <v>133</v>
      </c>
      <c r="AF377" s="86">
        <v>0</v>
      </c>
      <c r="AG377" s="86">
        <v>0</v>
      </c>
      <c r="AH377" s="86">
        <v>0</v>
      </c>
      <c r="AI377" s="86">
        <v>0</v>
      </c>
      <c r="AJ377" s="86">
        <v>0</v>
      </c>
      <c r="AK377" s="86">
        <v>0</v>
      </c>
      <c r="AL377" s="86">
        <v>0</v>
      </c>
      <c r="AM377" s="86">
        <v>0</v>
      </c>
      <c r="AN377" s="86">
        <v>0</v>
      </c>
    </row>
    <row r="378" spans="2:40" ht="14.45" customHeight="1" x14ac:dyDescent="0.45">
      <c r="B378" s="75" t="s">
        <v>16</v>
      </c>
      <c r="C378" s="75" t="s">
        <v>27</v>
      </c>
      <c r="D378" s="75" t="s">
        <v>216</v>
      </c>
      <c r="E378" s="75" t="s">
        <v>216</v>
      </c>
      <c r="F378" s="75" t="s">
        <v>255</v>
      </c>
      <c r="G378" s="75" t="s">
        <v>124</v>
      </c>
      <c r="H378" s="84">
        <v>1</v>
      </c>
      <c r="I378" s="75" t="s">
        <v>256</v>
      </c>
      <c r="J378" s="75" t="s">
        <v>184</v>
      </c>
      <c r="K378" s="75" t="s">
        <v>127</v>
      </c>
      <c r="L378" s="75" t="s">
        <v>133</v>
      </c>
      <c r="M378" s="75" t="s">
        <v>127</v>
      </c>
      <c r="N378" s="75" t="s">
        <v>211</v>
      </c>
      <c r="O378" s="84">
        <v>2016</v>
      </c>
      <c r="P378" s="84">
        <v>2017</v>
      </c>
      <c r="Q378" s="85"/>
      <c r="R378" s="85">
        <v>0</v>
      </c>
      <c r="S378" s="85"/>
      <c r="T378" s="85"/>
      <c r="U378" s="85"/>
      <c r="V378" s="85"/>
      <c r="W378" s="85"/>
      <c r="X378" s="85"/>
      <c r="Y378" s="85">
        <v>0</v>
      </c>
      <c r="AB378" s="75" t="s">
        <v>221</v>
      </c>
      <c r="AF378" s="86">
        <v>0</v>
      </c>
      <c r="AG378" s="86">
        <v>0</v>
      </c>
      <c r="AH378" s="86">
        <v>0</v>
      </c>
      <c r="AI378" s="86">
        <v>0</v>
      </c>
      <c r="AJ378" s="86">
        <v>0</v>
      </c>
      <c r="AK378" s="86">
        <v>0</v>
      </c>
      <c r="AL378" s="86">
        <v>0</v>
      </c>
      <c r="AM378" s="86">
        <v>0</v>
      </c>
      <c r="AN378" s="86">
        <v>0</v>
      </c>
    </row>
    <row r="379" spans="2:40" ht="14.45" customHeight="1" x14ac:dyDescent="0.45">
      <c r="B379" s="75" t="s">
        <v>16</v>
      </c>
      <c r="C379" s="75" t="s">
        <v>27</v>
      </c>
      <c r="D379" s="75" t="s">
        <v>216</v>
      </c>
      <c r="E379" s="75" t="s">
        <v>216</v>
      </c>
      <c r="F379" s="75" t="s">
        <v>257</v>
      </c>
      <c r="G379" s="75" t="s">
        <v>124</v>
      </c>
      <c r="H379" s="84">
        <v>1</v>
      </c>
      <c r="I379" s="75" t="s">
        <v>258</v>
      </c>
      <c r="J379" s="75" t="s">
        <v>136</v>
      </c>
      <c r="K379" s="75" t="s">
        <v>127</v>
      </c>
      <c r="L379" s="75" t="s">
        <v>133</v>
      </c>
      <c r="M379" s="75" t="s">
        <v>127</v>
      </c>
      <c r="N379" s="75" t="s">
        <v>195</v>
      </c>
      <c r="O379" s="84">
        <v>2013</v>
      </c>
      <c r="P379" s="84">
        <v>2017</v>
      </c>
      <c r="Q379" s="85"/>
      <c r="R379" s="85">
        <v>0</v>
      </c>
      <c r="S379" s="85"/>
      <c r="T379" s="85"/>
      <c r="U379" s="85"/>
      <c r="V379" s="85"/>
      <c r="W379" s="85"/>
      <c r="X379" s="85"/>
      <c r="Y379" s="85">
        <v>0</v>
      </c>
      <c r="AB379" s="75" t="s">
        <v>221</v>
      </c>
      <c r="AF379" s="86">
        <v>0</v>
      </c>
      <c r="AG379" s="86">
        <v>0</v>
      </c>
      <c r="AH379" s="86">
        <v>0</v>
      </c>
      <c r="AI379" s="86">
        <v>0</v>
      </c>
      <c r="AJ379" s="86">
        <v>0</v>
      </c>
      <c r="AK379" s="86">
        <v>0</v>
      </c>
      <c r="AL379" s="86">
        <v>0</v>
      </c>
      <c r="AM379" s="86">
        <v>0</v>
      </c>
      <c r="AN379" s="86">
        <v>0</v>
      </c>
    </row>
    <row r="380" spans="2:40" ht="14.45" customHeight="1" x14ac:dyDescent="0.45">
      <c r="B380" s="75" t="s">
        <v>16</v>
      </c>
      <c r="C380" s="75" t="s">
        <v>27</v>
      </c>
      <c r="D380" s="75" t="s">
        <v>216</v>
      </c>
      <c r="E380" s="75" t="s">
        <v>216</v>
      </c>
      <c r="F380" s="75" t="s">
        <v>284</v>
      </c>
      <c r="G380" s="75" t="s">
        <v>124</v>
      </c>
      <c r="H380" s="84">
        <v>1</v>
      </c>
      <c r="I380" s="75" t="s">
        <v>285</v>
      </c>
      <c r="J380" s="75" t="s">
        <v>172</v>
      </c>
      <c r="K380" s="75" t="s">
        <v>127</v>
      </c>
      <c r="L380" s="75" t="s">
        <v>133</v>
      </c>
      <c r="M380" s="75" t="s">
        <v>127</v>
      </c>
      <c r="N380" s="75" t="s">
        <v>137</v>
      </c>
      <c r="O380" s="84">
        <v>2016</v>
      </c>
      <c r="P380" s="84" t="s">
        <v>130</v>
      </c>
      <c r="Q380" s="85"/>
      <c r="R380" s="85">
        <v>0</v>
      </c>
      <c r="S380" s="85"/>
      <c r="T380" s="85"/>
      <c r="U380" s="85"/>
      <c r="V380" s="85"/>
      <c r="W380" s="85"/>
      <c r="X380" s="85"/>
      <c r="Y380" s="85">
        <v>0</v>
      </c>
      <c r="AB380" s="75" t="s">
        <v>221</v>
      </c>
      <c r="AF380" s="86">
        <v>0</v>
      </c>
      <c r="AG380" s="86">
        <v>0</v>
      </c>
      <c r="AH380" s="86">
        <v>0</v>
      </c>
      <c r="AI380" s="86">
        <v>0</v>
      </c>
      <c r="AJ380" s="86">
        <v>0</v>
      </c>
      <c r="AK380" s="86">
        <v>0</v>
      </c>
      <c r="AL380" s="86">
        <v>0</v>
      </c>
      <c r="AM380" s="86">
        <v>0</v>
      </c>
      <c r="AN380" s="86">
        <v>0</v>
      </c>
    </row>
    <row r="381" spans="2:40" ht="14.45" customHeight="1" x14ac:dyDescent="0.45">
      <c r="B381" s="75" t="s">
        <v>16</v>
      </c>
      <c r="C381" s="75" t="s">
        <v>27</v>
      </c>
      <c r="D381" s="75" t="s">
        <v>216</v>
      </c>
      <c r="E381" s="75" t="s">
        <v>216</v>
      </c>
      <c r="F381" s="75" t="s">
        <v>286</v>
      </c>
      <c r="G381" s="75" t="s">
        <v>124</v>
      </c>
      <c r="H381" s="84">
        <v>1</v>
      </c>
      <c r="I381" s="75" t="s">
        <v>287</v>
      </c>
      <c r="J381" s="75" t="s">
        <v>184</v>
      </c>
      <c r="K381" s="75" t="s">
        <v>127</v>
      </c>
      <c r="L381" s="75" t="s">
        <v>133</v>
      </c>
      <c r="M381" s="75" t="s">
        <v>127</v>
      </c>
      <c r="N381" s="75" t="s">
        <v>137</v>
      </c>
      <c r="O381" s="84">
        <v>2016</v>
      </c>
      <c r="P381" s="84" t="s">
        <v>130</v>
      </c>
      <c r="Q381" s="85"/>
      <c r="R381" s="85">
        <v>0</v>
      </c>
      <c r="S381" s="85"/>
      <c r="T381" s="85"/>
      <c r="U381" s="85"/>
      <c r="V381" s="85"/>
      <c r="W381" s="85"/>
      <c r="X381" s="85"/>
      <c r="Y381" s="85">
        <v>0</v>
      </c>
      <c r="AB381" s="75" t="s">
        <v>221</v>
      </c>
      <c r="AF381" s="86">
        <v>0</v>
      </c>
      <c r="AG381" s="86">
        <v>0</v>
      </c>
      <c r="AH381" s="86">
        <v>0</v>
      </c>
      <c r="AI381" s="86">
        <v>0</v>
      </c>
      <c r="AJ381" s="86">
        <v>0</v>
      </c>
      <c r="AK381" s="86">
        <v>0</v>
      </c>
      <c r="AL381" s="86">
        <v>0</v>
      </c>
      <c r="AM381" s="86">
        <v>0</v>
      </c>
      <c r="AN381" s="86">
        <v>0</v>
      </c>
    </row>
    <row r="382" spans="2:40" ht="14.45" customHeight="1" x14ac:dyDescent="0.45">
      <c r="B382" s="75" t="s">
        <v>16</v>
      </c>
      <c r="C382" s="75" t="s">
        <v>27</v>
      </c>
      <c r="D382" s="75" t="s">
        <v>216</v>
      </c>
      <c r="E382" s="75" t="s">
        <v>216</v>
      </c>
      <c r="F382" s="75" t="s">
        <v>288</v>
      </c>
      <c r="G382" s="75" t="s">
        <v>141</v>
      </c>
      <c r="H382" s="84" t="s">
        <v>207</v>
      </c>
      <c r="I382" s="75" t="s">
        <v>289</v>
      </c>
      <c r="J382" s="75" t="s">
        <v>209</v>
      </c>
      <c r="K382" s="75" t="s">
        <v>127</v>
      </c>
      <c r="L382" s="75" t="s">
        <v>133</v>
      </c>
      <c r="M382" s="75" t="s">
        <v>127</v>
      </c>
      <c r="N382" s="75" t="s">
        <v>220</v>
      </c>
      <c r="O382" s="84">
        <v>2014</v>
      </c>
      <c r="P382" s="84">
        <v>2019</v>
      </c>
      <c r="Q382" s="85"/>
      <c r="R382" s="85">
        <v>0</v>
      </c>
      <c r="S382" s="85"/>
      <c r="T382" s="85"/>
      <c r="U382" s="85"/>
      <c r="V382" s="85"/>
      <c r="W382" s="85"/>
      <c r="X382" s="85"/>
      <c r="Y382" s="85">
        <v>0</v>
      </c>
      <c r="AB382" s="75" t="s">
        <v>221</v>
      </c>
      <c r="AF382" s="86">
        <v>0</v>
      </c>
      <c r="AG382" s="86">
        <v>0</v>
      </c>
      <c r="AH382" s="86">
        <v>0</v>
      </c>
      <c r="AI382" s="86">
        <v>0</v>
      </c>
      <c r="AJ382" s="86">
        <v>0</v>
      </c>
      <c r="AK382" s="86">
        <v>0</v>
      </c>
      <c r="AL382" s="86">
        <v>0</v>
      </c>
      <c r="AM382" s="86">
        <v>0</v>
      </c>
      <c r="AN382" s="86">
        <v>0</v>
      </c>
    </row>
    <row r="383" spans="2:40" ht="14.45" customHeight="1" x14ac:dyDescent="0.45">
      <c r="B383" s="75" t="s">
        <v>16</v>
      </c>
      <c r="C383" s="75" t="s">
        <v>27</v>
      </c>
      <c r="D383" s="75" t="s">
        <v>216</v>
      </c>
      <c r="E383" s="75" t="s">
        <v>216</v>
      </c>
      <c r="F383" s="75" t="s">
        <v>314</v>
      </c>
      <c r="G383" s="75" t="s">
        <v>141</v>
      </c>
      <c r="H383" s="84" t="s">
        <v>207</v>
      </c>
      <c r="I383" s="75" t="s">
        <v>315</v>
      </c>
      <c r="J383" s="75" t="s">
        <v>165</v>
      </c>
      <c r="K383" s="75" t="s">
        <v>127</v>
      </c>
      <c r="L383" s="75" t="s">
        <v>133</v>
      </c>
      <c r="M383" s="75" t="s">
        <v>127</v>
      </c>
      <c r="N383" s="75" t="s">
        <v>220</v>
      </c>
      <c r="O383" s="84">
        <v>2014</v>
      </c>
      <c r="P383" s="84">
        <v>2017</v>
      </c>
      <c r="Q383" s="85"/>
      <c r="R383" s="85">
        <v>0</v>
      </c>
      <c r="S383" s="85"/>
      <c r="T383" s="85"/>
      <c r="U383" s="85"/>
      <c r="V383" s="85"/>
      <c r="W383" s="85"/>
      <c r="X383" s="85"/>
      <c r="Y383" s="85">
        <v>0</v>
      </c>
      <c r="AB383" s="75" t="s">
        <v>221</v>
      </c>
      <c r="AF383" s="86">
        <v>0</v>
      </c>
      <c r="AG383" s="86">
        <v>0</v>
      </c>
      <c r="AH383" s="86">
        <v>0</v>
      </c>
      <c r="AI383" s="86">
        <v>0</v>
      </c>
      <c r="AJ383" s="86">
        <v>0</v>
      </c>
      <c r="AK383" s="86">
        <v>0</v>
      </c>
      <c r="AL383" s="86">
        <v>0</v>
      </c>
      <c r="AM383" s="86">
        <v>0</v>
      </c>
      <c r="AN383" s="86">
        <v>0</v>
      </c>
    </row>
    <row r="384" spans="2:40" ht="14.45" customHeight="1" x14ac:dyDescent="0.45">
      <c r="B384" s="75" t="s">
        <v>16</v>
      </c>
      <c r="C384" s="75" t="s">
        <v>27</v>
      </c>
      <c r="D384" s="75" t="s">
        <v>216</v>
      </c>
      <c r="E384" s="75" t="s">
        <v>216</v>
      </c>
      <c r="F384" s="75" t="s">
        <v>316</v>
      </c>
      <c r="G384" s="75" t="s">
        <v>141</v>
      </c>
      <c r="H384" s="84" t="s">
        <v>207</v>
      </c>
      <c r="I384" s="75" t="s">
        <v>317</v>
      </c>
      <c r="J384" s="75" t="s">
        <v>219</v>
      </c>
      <c r="K384" s="75" t="s">
        <v>127</v>
      </c>
      <c r="L384" s="75" t="s">
        <v>133</v>
      </c>
      <c r="M384" s="75" t="s">
        <v>127</v>
      </c>
      <c r="N384" s="75" t="s">
        <v>220</v>
      </c>
      <c r="O384" s="84">
        <v>2014</v>
      </c>
      <c r="P384" s="84">
        <v>2019</v>
      </c>
      <c r="Q384" s="85"/>
      <c r="R384" s="85">
        <v>0</v>
      </c>
      <c r="S384" s="85"/>
      <c r="T384" s="85"/>
      <c r="U384" s="85"/>
      <c r="V384" s="85"/>
      <c r="W384" s="85"/>
      <c r="X384" s="85"/>
      <c r="Y384" s="85">
        <v>0</v>
      </c>
      <c r="AB384" s="75" t="s">
        <v>221</v>
      </c>
      <c r="AF384" s="86">
        <v>0</v>
      </c>
      <c r="AG384" s="86">
        <v>0</v>
      </c>
      <c r="AH384" s="86">
        <v>0</v>
      </c>
      <c r="AI384" s="86">
        <v>0</v>
      </c>
      <c r="AJ384" s="86">
        <v>0</v>
      </c>
      <c r="AK384" s="86">
        <v>0</v>
      </c>
      <c r="AL384" s="86">
        <v>0</v>
      </c>
      <c r="AM384" s="86">
        <v>0</v>
      </c>
      <c r="AN384" s="86">
        <v>0</v>
      </c>
    </row>
    <row r="385" spans="2:40" ht="14.45" customHeight="1" x14ac:dyDescent="0.45">
      <c r="B385" s="75" t="s">
        <v>16</v>
      </c>
      <c r="C385" s="75" t="s">
        <v>27</v>
      </c>
      <c r="D385" s="75" t="s">
        <v>216</v>
      </c>
      <c r="E385" s="75" t="s">
        <v>216</v>
      </c>
      <c r="F385" s="75" t="s">
        <v>318</v>
      </c>
      <c r="G385" s="75" t="s">
        <v>124</v>
      </c>
      <c r="H385" s="84">
        <v>1</v>
      </c>
      <c r="I385" s="75" t="s">
        <v>319</v>
      </c>
      <c r="J385" s="75" t="s">
        <v>181</v>
      </c>
      <c r="K385" s="75" t="s">
        <v>127</v>
      </c>
      <c r="L385" s="75" t="s">
        <v>133</v>
      </c>
      <c r="M385" s="75" t="s">
        <v>127</v>
      </c>
      <c r="N385" s="75" t="s">
        <v>195</v>
      </c>
      <c r="O385" s="84">
        <v>2015</v>
      </c>
      <c r="P385" s="84">
        <v>2018</v>
      </c>
      <c r="Q385" s="85"/>
      <c r="R385" s="85">
        <v>0</v>
      </c>
      <c r="S385" s="85"/>
      <c r="T385" s="85"/>
      <c r="U385" s="85"/>
      <c r="V385" s="85"/>
      <c r="W385" s="85"/>
      <c r="X385" s="85"/>
      <c r="Y385" s="85">
        <v>0</v>
      </c>
      <c r="AB385" s="75" t="s">
        <v>221</v>
      </c>
      <c r="AF385" s="86">
        <v>0</v>
      </c>
      <c r="AG385" s="86">
        <v>0</v>
      </c>
      <c r="AH385" s="86">
        <v>0</v>
      </c>
      <c r="AI385" s="86">
        <v>0</v>
      </c>
      <c r="AJ385" s="86">
        <v>0</v>
      </c>
      <c r="AK385" s="86">
        <v>0</v>
      </c>
      <c r="AL385" s="86">
        <v>0</v>
      </c>
      <c r="AM385" s="86">
        <v>0</v>
      </c>
      <c r="AN385" s="86">
        <v>0</v>
      </c>
    </row>
    <row r="386" spans="2:40" ht="14.45" customHeight="1" x14ac:dyDescent="0.45">
      <c r="B386" s="75" t="s">
        <v>16</v>
      </c>
      <c r="C386" s="75" t="s">
        <v>27</v>
      </c>
      <c r="D386" s="75" t="s">
        <v>216</v>
      </c>
      <c r="E386" s="75" t="s">
        <v>216</v>
      </c>
      <c r="F386" s="75" t="s">
        <v>322</v>
      </c>
      <c r="G386" s="75" t="s">
        <v>124</v>
      </c>
      <c r="H386" s="84">
        <v>1</v>
      </c>
      <c r="I386" s="75" t="s">
        <v>323</v>
      </c>
      <c r="J386" s="75" t="s">
        <v>172</v>
      </c>
      <c r="K386" s="75" t="s">
        <v>127</v>
      </c>
      <c r="L386" s="75" t="s">
        <v>133</v>
      </c>
      <c r="M386" s="75" t="s">
        <v>127</v>
      </c>
      <c r="N386" s="75" t="s">
        <v>195</v>
      </c>
      <c r="O386" s="84">
        <v>2013</v>
      </c>
      <c r="P386" s="84">
        <v>2018</v>
      </c>
      <c r="Q386" s="85"/>
      <c r="R386" s="85">
        <v>0</v>
      </c>
      <c r="S386" s="85"/>
      <c r="T386" s="85"/>
      <c r="U386" s="85"/>
      <c r="V386" s="85"/>
      <c r="W386" s="85"/>
      <c r="X386" s="85"/>
      <c r="Y386" s="85">
        <v>0</v>
      </c>
      <c r="AB386" s="75" t="s">
        <v>221</v>
      </c>
      <c r="AF386" s="86">
        <v>0</v>
      </c>
      <c r="AG386" s="86">
        <v>0</v>
      </c>
      <c r="AH386" s="86">
        <v>0</v>
      </c>
      <c r="AI386" s="86">
        <v>0</v>
      </c>
      <c r="AJ386" s="86">
        <v>0</v>
      </c>
      <c r="AK386" s="86">
        <v>0</v>
      </c>
      <c r="AL386" s="86">
        <v>0</v>
      </c>
      <c r="AM386" s="86">
        <v>0</v>
      </c>
      <c r="AN386" s="86">
        <v>0</v>
      </c>
    </row>
    <row r="387" spans="2:40" ht="14.45" customHeight="1" x14ac:dyDescent="0.45">
      <c r="B387" s="75" t="s">
        <v>16</v>
      </c>
      <c r="C387" s="75" t="s">
        <v>27</v>
      </c>
      <c r="D387" s="75" t="s">
        <v>216</v>
      </c>
      <c r="E387" s="75" t="s">
        <v>216</v>
      </c>
      <c r="F387" s="75" t="s">
        <v>324</v>
      </c>
      <c r="G387" s="75" t="s">
        <v>141</v>
      </c>
      <c r="H387" s="84" t="s">
        <v>207</v>
      </c>
      <c r="I387" s="75" t="s">
        <v>325</v>
      </c>
      <c r="J387" s="75" t="s">
        <v>227</v>
      </c>
      <c r="K387" s="75" t="s">
        <v>127</v>
      </c>
      <c r="L387" s="75" t="s">
        <v>133</v>
      </c>
      <c r="M387" s="75" t="s">
        <v>127</v>
      </c>
      <c r="N387" s="75" t="s">
        <v>220</v>
      </c>
      <c r="O387" s="84">
        <v>2014</v>
      </c>
      <c r="P387" s="84">
        <v>2019</v>
      </c>
      <c r="Q387" s="85"/>
      <c r="R387" s="85">
        <v>0</v>
      </c>
      <c r="S387" s="85"/>
      <c r="T387" s="85"/>
      <c r="U387" s="85"/>
      <c r="V387" s="85"/>
      <c r="W387" s="85"/>
      <c r="X387" s="85"/>
      <c r="Y387" s="85">
        <v>0</v>
      </c>
      <c r="AB387" s="75" t="s">
        <v>221</v>
      </c>
      <c r="AF387" s="86">
        <v>0</v>
      </c>
      <c r="AG387" s="86">
        <v>0</v>
      </c>
      <c r="AH387" s="86">
        <v>0</v>
      </c>
      <c r="AI387" s="86">
        <v>0</v>
      </c>
      <c r="AJ387" s="86">
        <v>0</v>
      </c>
      <c r="AK387" s="86">
        <v>0</v>
      </c>
      <c r="AL387" s="86">
        <v>0</v>
      </c>
      <c r="AM387" s="86">
        <v>0</v>
      </c>
      <c r="AN387" s="86">
        <v>0</v>
      </c>
    </row>
    <row r="388" spans="2:40" ht="14.45" customHeight="1" x14ac:dyDescent="0.45">
      <c r="B388" s="75" t="s">
        <v>16</v>
      </c>
      <c r="C388" s="75" t="s">
        <v>27</v>
      </c>
      <c r="D388" s="75" t="s">
        <v>216</v>
      </c>
      <c r="E388" s="75" t="s">
        <v>216</v>
      </c>
      <c r="F388" s="75" t="s">
        <v>326</v>
      </c>
      <c r="G388" s="75" t="s">
        <v>124</v>
      </c>
      <c r="H388" s="84">
        <v>1</v>
      </c>
      <c r="I388" s="75" t="s">
        <v>327</v>
      </c>
      <c r="J388" s="75" t="s">
        <v>165</v>
      </c>
      <c r="K388" s="75" t="s">
        <v>127</v>
      </c>
      <c r="L388" s="75" t="s">
        <v>133</v>
      </c>
      <c r="M388" s="75" t="s">
        <v>127</v>
      </c>
      <c r="N388" s="75" t="s">
        <v>211</v>
      </c>
      <c r="O388" s="84"/>
      <c r="P388" s="84">
        <v>2016</v>
      </c>
      <c r="Q388" s="85"/>
      <c r="R388" s="85">
        <v>0</v>
      </c>
      <c r="S388" s="85"/>
      <c r="T388" s="85"/>
      <c r="U388" s="85"/>
      <c r="V388" s="85"/>
      <c r="W388" s="85"/>
      <c r="X388" s="85"/>
      <c r="Y388" s="85">
        <v>0</v>
      </c>
      <c r="AB388" s="75" t="s">
        <v>221</v>
      </c>
      <c r="AF388" s="86">
        <v>0</v>
      </c>
      <c r="AG388" s="86">
        <v>0</v>
      </c>
      <c r="AH388" s="86">
        <v>0</v>
      </c>
      <c r="AI388" s="86">
        <v>0</v>
      </c>
      <c r="AJ388" s="86">
        <v>0</v>
      </c>
      <c r="AK388" s="86">
        <v>0</v>
      </c>
      <c r="AL388" s="86">
        <v>0</v>
      </c>
      <c r="AM388" s="86">
        <v>0</v>
      </c>
      <c r="AN388" s="86">
        <v>0</v>
      </c>
    </row>
    <row r="389" spans="2:40" ht="14.45" customHeight="1" x14ac:dyDescent="0.45">
      <c r="B389" s="75" t="s">
        <v>16</v>
      </c>
      <c r="C389" s="75" t="s">
        <v>27</v>
      </c>
      <c r="D389" s="75" t="s">
        <v>216</v>
      </c>
      <c r="E389" s="75" t="s">
        <v>216</v>
      </c>
      <c r="F389" s="75" t="s">
        <v>329</v>
      </c>
      <c r="G389" s="75" t="s">
        <v>141</v>
      </c>
      <c r="H389" s="84">
        <v>3</v>
      </c>
      <c r="I389" s="75" t="s">
        <v>330</v>
      </c>
      <c r="J389" s="75" t="s">
        <v>227</v>
      </c>
      <c r="K389" s="75" t="s">
        <v>127</v>
      </c>
      <c r="L389" s="75" t="s">
        <v>133</v>
      </c>
      <c r="M389" s="75" t="s">
        <v>127</v>
      </c>
      <c r="N389" s="75" t="s">
        <v>144</v>
      </c>
      <c r="O389" s="84">
        <v>2014</v>
      </c>
      <c r="P389" s="84" t="s">
        <v>130</v>
      </c>
      <c r="Q389" s="85"/>
      <c r="R389" s="85">
        <v>0</v>
      </c>
      <c r="S389" s="85"/>
      <c r="T389" s="85"/>
      <c r="U389" s="85"/>
      <c r="V389" s="85"/>
      <c r="W389" s="85"/>
      <c r="X389" s="85"/>
      <c r="Y389" s="85">
        <v>0</v>
      </c>
      <c r="AB389" s="75" t="s">
        <v>221</v>
      </c>
      <c r="AD389" s="75" t="s">
        <v>133</v>
      </c>
      <c r="AF389" s="86">
        <v>0</v>
      </c>
      <c r="AG389" s="86">
        <v>0</v>
      </c>
      <c r="AH389" s="86">
        <v>0</v>
      </c>
      <c r="AI389" s="86">
        <v>0</v>
      </c>
      <c r="AJ389" s="86">
        <v>0</v>
      </c>
      <c r="AK389" s="86">
        <v>0</v>
      </c>
      <c r="AL389" s="86">
        <v>0</v>
      </c>
      <c r="AM389" s="86">
        <v>0</v>
      </c>
      <c r="AN389" s="86">
        <v>0</v>
      </c>
    </row>
    <row r="390" spans="2:40" ht="14.45" customHeight="1" x14ac:dyDescent="0.45">
      <c r="B390" s="75" t="s">
        <v>16</v>
      </c>
      <c r="C390" s="75" t="s">
        <v>27</v>
      </c>
      <c r="D390" s="75" t="s">
        <v>216</v>
      </c>
      <c r="E390" s="75" t="s">
        <v>216</v>
      </c>
      <c r="F390" s="75" t="s">
        <v>331</v>
      </c>
      <c r="G390" s="75" t="s">
        <v>124</v>
      </c>
      <c r="H390" s="84">
        <v>1</v>
      </c>
      <c r="I390" s="75" t="s">
        <v>332</v>
      </c>
      <c r="J390" s="75" t="s">
        <v>227</v>
      </c>
      <c r="K390" s="75" t="s">
        <v>127</v>
      </c>
      <c r="L390" s="75" t="s">
        <v>133</v>
      </c>
      <c r="M390" s="75" t="s">
        <v>127</v>
      </c>
      <c r="N390" s="75" t="s">
        <v>137</v>
      </c>
      <c r="O390" s="84">
        <v>2017</v>
      </c>
      <c r="P390" s="84" t="s">
        <v>130</v>
      </c>
      <c r="Q390" s="85"/>
      <c r="R390" s="85">
        <v>0</v>
      </c>
      <c r="S390" s="85"/>
      <c r="T390" s="85"/>
      <c r="U390" s="85"/>
      <c r="V390" s="85"/>
      <c r="W390" s="85"/>
      <c r="X390" s="85"/>
      <c r="Y390" s="85">
        <v>0</v>
      </c>
      <c r="AB390" s="75" t="s">
        <v>221</v>
      </c>
      <c r="AD390" s="75" t="s">
        <v>133</v>
      </c>
      <c r="AF390" s="86">
        <v>0</v>
      </c>
      <c r="AG390" s="86">
        <v>0</v>
      </c>
      <c r="AH390" s="86">
        <v>0</v>
      </c>
      <c r="AI390" s="86">
        <v>0</v>
      </c>
      <c r="AJ390" s="86">
        <v>0</v>
      </c>
      <c r="AK390" s="86">
        <v>0</v>
      </c>
      <c r="AL390" s="86">
        <v>0</v>
      </c>
      <c r="AM390" s="86">
        <v>0</v>
      </c>
      <c r="AN390" s="86">
        <v>0</v>
      </c>
    </row>
    <row r="391" spans="2:40" ht="14.45" customHeight="1" x14ac:dyDescent="0.45">
      <c r="B391" s="75" t="s">
        <v>16</v>
      </c>
      <c r="C391" s="75" t="s">
        <v>27</v>
      </c>
      <c r="D391" s="75" t="s">
        <v>216</v>
      </c>
      <c r="E391" s="75" t="s">
        <v>216</v>
      </c>
      <c r="F391" s="75" t="s">
        <v>337</v>
      </c>
      <c r="G391" s="75" t="s">
        <v>141</v>
      </c>
      <c r="H391" s="84">
        <v>4</v>
      </c>
      <c r="I391" s="75" t="s">
        <v>338</v>
      </c>
      <c r="J391" s="75" t="s">
        <v>227</v>
      </c>
      <c r="K391" s="75" t="s">
        <v>127</v>
      </c>
      <c r="L391" s="75" t="s">
        <v>133</v>
      </c>
      <c r="M391" s="75" t="s">
        <v>127</v>
      </c>
      <c r="N391" s="75" t="s">
        <v>137</v>
      </c>
      <c r="O391" s="84" t="s">
        <v>130</v>
      </c>
      <c r="P391" s="84" t="s">
        <v>130</v>
      </c>
      <c r="Q391" s="85"/>
      <c r="R391" s="85">
        <v>0</v>
      </c>
      <c r="S391" s="85"/>
      <c r="T391" s="85"/>
      <c r="U391" s="85"/>
      <c r="V391" s="85"/>
      <c r="W391" s="85"/>
      <c r="X391" s="85"/>
      <c r="Y391" s="85">
        <v>0</v>
      </c>
      <c r="AB391" s="75" t="s">
        <v>221</v>
      </c>
      <c r="AF391" s="86">
        <v>0</v>
      </c>
      <c r="AG391" s="86">
        <v>0</v>
      </c>
      <c r="AH391" s="86">
        <v>0</v>
      </c>
      <c r="AI391" s="86">
        <v>0</v>
      </c>
      <c r="AJ391" s="86">
        <v>0</v>
      </c>
      <c r="AK391" s="86">
        <v>0</v>
      </c>
      <c r="AL391" s="86">
        <v>0</v>
      </c>
      <c r="AM391" s="86">
        <v>0</v>
      </c>
      <c r="AN391" s="86">
        <v>0</v>
      </c>
    </row>
    <row r="392" spans="2:40" ht="14.45" customHeight="1" x14ac:dyDescent="0.45">
      <c r="B392" s="75" t="s">
        <v>16</v>
      </c>
      <c r="C392" s="75" t="s">
        <v>27</v>
      </c>
      <c r="D392" s="75" t="s">
        <v>216</v>
      </c>
      <c r="E392" s="75" t="s">
        <v>216</v>
      </c>
      <c r="F392" s="75" t="s">
        <v>339</v>
      </c>
      <c r="G392" s="75" t="s">
        <v>124</v>
      </c>
      <c r="H392" s="84">
        <v>1</v>
      </c>
      <c r="I392" s="75" t="s">
        <v>340</v>
      </c>
      <c r="J392" s="75" t="s">
        <v>136</v>
      </c>
      <c r="K392" s="75" t="s">
        <v>127</v>
      </c>
      <c r="L392" s="75" t="s">
        <v>133</v>
      </c>
      <c r="M392" s="75" t="s">
        <v>127</v>
      </c>
      <c r="N392" s="75" t="s">
        <v>137</v>
      </c>
      <c r="O392" s="84" t="s">
        <v>130</v>
      </c>
      <c r="P392" s="84" t="s">
        <v>130</v>
      </c>
      <c r="Q392" s="85"/>
      <c r="R392" s="85">
        <v>0</v>
      </c>
      <c r="S392" s="85"/>
      <c r="T392" s="85"/>
      <c r="U392" s="85"/>
      <c r="V392" s="85"/>
      <c r="W392" s="85"/>
      <c r="X392" s="85"/>
      <c r="Y392" s="85">
        <v>0</v>
      </c>
      <c r="AB392" s="75" t="s">
        <v>221</v>
      </c>
      <c r="AF392" s="86">
        <v>0</v>
      </c>
      <c r="AG392" s="86">
        <v>0</v>
      </c>
      <c r="AH392" s="86">
        <v>0</v>
      </c>
      <c r="AI392" s="86">
        <v>0</v>
      </c>
      <c r="AJ392" s="86">
        <v>0</v>
      </c>
      <c r="AK392" s="86">
        <v>0</v>
      </c>
      <c r="AL392" s="86">
        <v>0</v>
      </c>
      <c r="AM392" s="86">
        <v>0</v>
      </c>
      <c r="AN392" s="86">
        <v>0</v>
      </c>
    </row>
    <row r="393" spans="2:40" ht="14.45" customHeight="1" x14ac:dyDescent="0.45">
      <c r="B393" s="75" t="s">
        <v>16</v>
      </c>
      <c r="C393" s="75" t="s">
        <v>27</v>
      </c>
      <c r="D393" s="75" t="s">
        <v>216</v>
      </c>
      <c r="E393" s="75" t="s">
        <v>216</v>
      </c>
      <c r="F393" s="75" t="s">
        <v>341</v>
      </c>
      <c r="G393" s="75" t="s">
        <v>124</v>
      </c>
      <c r="H393" s="84">
        <v>1</v>
      </c>
      <c r="I393" s="75" t="s">
        <v>342</v>
      </c>
      <c r="J393" s="75" t="s">
        <v>136</v>
      </c>
      <c r="K393" s="75" t="s">
        <v>127</v>
      </c>
      <c r="L393" s="75" t="s">
        <v>133</v>
      </c>
      <c r="M393" s="75" t="s">
        <v>127</v>
      </c>
      <c r="N393" s="75" t="s">
        <v>137</v>
      </c>
      <c r="O393" s="84" t="s">
        <v>130</v>
      </c>
      <c r="P393" s="84" t="s">
        <v>130</v>
      </c>
      <c r="Q393" s="85"/>
      <c r="R393" s="85">
        <v>0</v>
      </c>
      <c r="S393" s="85"/>
      <c r="T393" s="85"/>
      <c r="U393" s="85"/>
      <c r="V393" s="85"/>
      <c r="W393" s="85"/>
      <c r="X393" s="85"/>
      <c r="Y393" s="85">
        <v>0</v>
      </c>
      <c r="AB393" s="75" t="s">
        <v>221</v>
      </c>
      <c r="AF393" s="86">
        <v>0</v>
      </c>
      <c r="AG393" s="86">
        <v>0</v>
      </c>
      <c r="AH393" s="86">
        <v>0</v>
      </c>
      <c r="AI393" s="86">
        <v>0</v>
      </c>
      <c r="AJ393" s="86">
        <v>0</v>
      </c>
      <c r="AK393" s="86">
        <v>0</v>
      </c>
      <c r="AL393" s="86">
        <v>0</v>
      </c>
      <c r="AM393" s="86">
        <v>0</v>
      </c>
      <c r="AN393" s="86">
        <v>0</v>
      </c>
    </row>
    <row r="394" spans="2:40" ht="14.45" customHeight="1" x14ac:dyDescent="0.45">
      <c r="B394" s="75" t="s">
        <v>16</v>
      </c>
      <c r="C394" s="75" t="s">
        <v>27</v>
      </c>
      <c r="D394" s="75" t="s">
        <v>216</v>
      </c>
      <c r="E394" s="75" t="s">
        <v>216</v>
      </c>
      <c r="F394" s="75" t="s">
        <v>343</v>
      </c>
      <c r="G394" s="75" t="s">
        <v>141</v>
      </c>
      <c r="H394" s="84" t="s">
        <v>207</v>
      </c>
      <c r="I394" s="75" t="s">
        <v>344</v>
      </c>
      <c r="J394" s="75" t="s">
        <v>345</v>
      </c>
      <c r="K394" s="75" t="s">
        <v>127</v>
      </c>
      <c r="L394" s="75" t="s">
        <v>133</v>
      </c>
      <c r="M394" s="75" t="s">
        <v>127</v>
      </c>
      <c r="N394" s="75" t="s">
        <v>211</v>
      </c>
      <c r="O394" s="84">
        <v>2014</v>
      </c>
      <c r="P394" s="84">
        <v>2019</v>
      </c>
      <c r="Q394" s="85">
        <v>16647.514473110405</v>
      </c>
      <c r="R394" s="85">
        <v>16647.514473110405</v>
      </c>
      <c r="S394" s="85">
        <v>2197.0628569000014</v>
      </c>
      <c r="T394" s="85">
        <v>2585.9057513298089</v>
      </c>
      <c r="U394" s="85">
        <v>2697.5912027910804</v>
      </c>
      <c r="V394" s="85">
        <v>2978.8015781374365</v>
      </c>
      <c r="W394" s="85"/>
      <c r="X394" s="85"/>
      <c r="Y394" s="85">
        <v>0</v>
      </c>
      <c r="Z394" s="75" t="s">
        <v>131</v>
      </c>
      <c r="AB394" s="75" t="s">
        <v>346</v>
      </c>
      <c r="AF394" s="86">
        <v>2166.7286557199222</v>
      </c>
      <c r="AG394" s="86">
        <v>2507.5741500311365</v>
      </c>
      <c r="AH394" s="86">
        <v>2569.6232358716716</v>
      </c>
      <c r="AI394" s="86">
        <v>2784.586448906532</v>
      </c>
      <c r="AJ394" s="86">
        <v>0</v>
      </c>
      <c r="AK394" s="86">
        <v>0</v>
      </c>
      <c r="AL394" s="86">
        <v>0</v>
      </c>
      <c r="AM394" s="86">
        <v>7861.7838348093392</v>
      </c>
      <c r="AN394" s="86">
        <v>7861.7838348093392</v>
      </c>
    </row>
    <row r="395" spans="2:40" ht="14.45" customHeight="1" x14ac:dyDescent="0.45">
      <c r="B395" s="75" t="s">
        <v>16</v>
      </c>
      <c r="C395" s="75" t="s">
        <v>27</v>
      </c>
      <c r="D395" s="75" t="s">
        <v>216</v>
      </c>
      <c r="E395" s="75" t="s">
        <v>216</v>
      </c>
      <c r="F395" s="75" t="s">
        <v>343</v>
      </c>
      <c r="G395" s="75" t="s">
        <v>141</v>
      </c>
      <c r="H395" s="84" t="s">
        <v>207</v>
      </c>
      <c r="I395" s="75" t="s">
        <v>347</v>
      </c>
      <c r="J395" s="75" t="s">
        <v>345</v>
      </c>
      <c r="K395" s="75" t="s">
        <v>127</v>
      </c>
      <c r="L395" s="75" t="s">
        <v>133</v>
      </c>
      <c r="M395" s="75" t="s">
        <v>127</v>
      </c>
      <c r="N395" s="75" t="s">
        <v>137</v>
      </c>
      <c r="O395" s="84">
        <v>2019</v>
      </c>
      <c r="P395" s="84">
        <v>2021</v>
      </c>
      <c r="Q395" s="85">
        <v>4996.0305141672361</v>
      </c>
      <c r="R395" s="85">
        <v>4996.0305141672361</v>
      </c>
      <c r="S395" s="85"/>
      <c r="T395" s="85"/>
      <c r="U395" s="85"/>
      <c r="V395" s="85"/>
      <c r="W395" s="85">
        <v>2644.3459891445814</v>
      </c>
      <c r="X395" s="85">
        <v>2370.9873353974422</v>
      </c>
      <c r="Y395" s="85">
        <v>0</v>
      </c>
      <c r="Z395" s="75" t="s">
        <v>131</v>
      </c>
      <c r="AB395" s="75" t="s">
        <v>346</v>
      </c>
      <c r="AF395" s="86">
        <v>0</v>
      </c>
      <c r="AG395" s="86">
        <v>0</v>
      </c>
      <c r="AH395" s="86">
        <v>0</v>
      </c>
      <c r="AI395" s="86">
        <v>0</v>
      </c>
      <c r="AJ395" s="86">
        <v>2421.0940816691068</v>
      </c>
      <c r="AK395" s="86">
        <v>2124.0841899355173</v>
      </c>
      <c r="AL395" s="86">
        <v>0</v>
      </c>
      <c r="AM395" s="86">
        <v>4545.1782716046237</v>
      </c>
      <c r="AN395" s="86">
        <v>4545.1782716046237</v>
      </c>
    </row>
    <row r="396" spans="2:40" ht="14.45" customHeight="1" x14ac:dyDescent="0.45">
      <c r="B396" s="75" t="s">
        <v>16</v>
      </c>
      <c r="C396" s="75" t="s">
        <v>27</v>
      </c>
      <c r="D396" s="75" t="s">
        <v>216</v>
      </c>
      <c r="E396" s="75" t="s">
        <v>216</v>
      </c>
      <c r="F396" s="75" t="s">
        <v>351</v>
      </c>
      <c r="G396" s="75" t="s">
        <v>141</v>
      </c>
      <c r="H396" s="84" t="s">
        <v>207</v>
      </c>
      <c r="I396" s="75" t="s">
        <v>352</v>
      </c>
      <c r="J396" s="75" t="s">
        <v>227</v>
      </c>
      <c r="K396" s="75" t="s">
        <v>127</v>
      </c>
      <c r="L396" s="75" t="s">
        <v>133</v>
      </c>
      <c r="M396" s="75" t="s">
        <v>127</v>
      </c>
      <c r="N396" s="75" t="s">
        <v>220</v>
      </c>
      <c r="O396" s="84">
        <v>2014</v>
      </c>
      <c r="P396" s="84">
        <v>2019</v>
      </c>
      <c r="Q396" s="85"/>
      <c r="R396" s="85">
        <v>0</v>
      </c>
      <c r="S396" s="85"/>
      <c r="T396" s="85"/>
      <c r="U396" s="85"/>
      <c r="V396" s="85"/>
      <c r="W396" s="85"/>
      <c r="X396" s="85"/>
      <c r="Y396" s="85">
        <v>0</v>
      </c>
      <c r="AB396" s="75" t="s">
        <v>221</v>
      </c>
      <c r="AC396" s="75" t="s">
        <v>1405</v>
      </c>
      <c r="AD396" s="75" t="s">
        <v>133</v>
      </c>
      <c r="AF396" s="86">
        <v>0</v>
      </c>
      <c r="AG396" s="86">
        <v>0</v>
      </c>
      <c r="AH396" s="86">
        <v>0</v>
      </c>
      <c r="AI396" s="86">
        <v>0</v>
      </c>
      <c r="AJ396" s="86">
        <v>0</v>
      </c>
      <c r="AK396" s="86">
        <v>0</v>
      </c>
      <c r="AL396" s="86">
        <v>0</v>
      </c>
      <c r="AM396" s="86">
        <v>0</v>
      </c>
      <c r="AN396" s="86">
        <v>0</v>
      </c>
    </row>
    <row r="397" spans="2:40" ht="14.45" customHeight="1" x14ac:dyDescent="0.45">
      <c r="B397" s="75" t="s">
        <v>16</v>
      </c>
      <c r="C397" s="75" t="s">
        <v>27</v>
      </c>
      <c r="D397" s="75" t="s">
        <v>216</v>
      </c>
      <c r="E397" s="75" t="s">
        <v>216</v>
      </c>
      <c r="F397" s="75" t="s">
        <v>353</v>
      </c>
      <c r="G397" s="75" t="s">
        <v>141</v>
      </c>
      <c r="H397" s="84" t="s">
        <v>207</v>
      </c>
      <c r="I397" s="75" t="s">
        <v>354</v>
      </c>
      <c r="J397" s="75" t="s">
        <v>227</v>
      </c>
      <c r="K397" s="75" t="s">
        <v>127</v>
      </c>
      <c r="L397" s="75" t="s">
        <v>133</v>
      </c>
      <c r="M397" s="75" t="s">
        <v>127</v>
      </c>
      <c r="N397" s="75" t="s">
        <v>220</v>
      </c>
      <c r="O397" s="84">
        <v>2014</v>
      </c>
      <c r="P397" s="84">
        <v>2019</v>
      </c>
      <c r="Q397" s="85"/>
      <c r="R397" s="85">
        <v>0</v>
      </c>
      <c r="S397" s="85"/>
      <c r="T397" s="85"/>
      <c r="U397" s="85"/>
      <c r="V397" s="85"/>
      <c r="W397" s="85"/>
      <c r="X397" s="85"/>
      <c r="Y397" s="85">
        <v>0</v>
      </c>
      <c r="AB397" s="75" t="s">
        <v>221</v>
      </c>
      <c r="AC397" s="75" t="s">
        <v>1405</v>
      </c>
      <c r="AD397" s="75" t="s">
        <v>133</v>
      </c>
      <c r="AF397" s="86">
        <v>0</v>
      </c>
      <c r="AG397" s="86">
        <v>0</v>
      </c>
      <c r="AH397" s="86">
        <v>0</v>
      </c>
      <c r="AI397" s="86">
        <v>0</v>
      </c>
      <c r="AJ397" s="86">
        <v>0</v>
      </c>
      <c r="AK397" s="86">
        <v>0</v>
      </c>
      <c r="AL397" s="86">
        <v>0</v>
      </c>
      <c r="AM397" s="86">
        <v>0</v>
      </c>
      <c r="AN397" s="86">
        <v>0</v>
      </c>
    </row>
    <row r="398" spans="2:40" ht="14.45" customHeight="1" x14ac:dyDescent="0.45">
      <c r="B398" s="75" t="s">
        <v>16</v>
      </c>
      <c r="C398" s="75" t="s">
        <v>27</v>
      </c>
      <c r="D398" s="75" t="s">
        <v>216</v>
      </c>
      <c r="E398" s="75" t="s">
        <v>216</v>
      </c>
      <c r="F398" s="75" t="s">
        <v>359</v>
      </c>
      <c r="G398" s="75" t="s">
        <v>124</v>
      </c>
      <c r="H398" s="84">
        <v>1</v>
      </c>
      <c r="I398" s="75" t="s">
        <v>360</v>
      </c>
      <c r="J398" s="75" t="s">
        <v>165</v>
      </c>
      <c r="K398" s="75" t="s">
        <v>127</v>
      </c>
      <c r="L398" s="75" t="s">
        <v>133</v>
      </c>
      <c r="M398" s="75" t="s">
        <v>127</v>
      </c>
      <c r="N398" s="75" t="s">
        <v>137</v>
      </c>
      <c r="O398" s="84">
        <v>2016</v>
      </c>
      <c r="P398" s="84">
        <v>2020</v>
      </c>
      <c r="Q398" s="85"/>
      <c r="R398" s="85">
        <v>0</v>
      </c>
      <c r="S398" s="85"/>
      <c r="T398" s="85"/>
      <c r="U398" s="85"/>
      <c r="V398" s="85"/>
      <c r="W398" s="85"/>
      <c r="X398" s="85"/>
      <c r="Y398" s="85">
        <v>0</v>
      </c>
      <c r="AB398" s="75" t="s">
        <v>221</v>
      </c>
      <c r="AD398" s="75" t="s">
        <v>133</v>
      </c>
      <c r="AF398" s="86">
        <v>0</v>
      </c>
      <c r="AG398" s="86">
        <v>0</v>
      </c>
      <c r="AH398" s="86">
        <v>0</v>
      </c>
      <c r="AI398" s="86">
        <v>0</v>
      </c>
      <c r="AJ398" s="86">
        <v>0</v>
      </c>
      <c r="AK398" s="86">
        <v>0</v>
      </c>
      <c r="AL398" s="86">
        <v>0</v>
      </c>
      <c r="AM398" s="86">
        <v>0</v>
      </c>
      <c r="AN398" s="86">
        <v>0</v>
      </c>
    </row>
    <row r="399" spans="2:40" ht="14.45" customHeight="1" x14ac:dyDescent="0.45">
      <c r="B399" s="75" t="s">
        <v>16</v>
      </c>
      <c r="C399" s="75" t="s">
        <v>27</v>
      </c>
      <c r="D399" s="75" t="s">
        <v>216</v>
      </c>
      <c r="E399" s="75" t="s">
        <v>216</v>
      </c>
      <c r="F399" s="75" t="s">
        <v>365</v>
      </c>
      <c r="G399" s="75" t="s">
        <v>124</v>
      </c>
      <c r="H399" s="84">
        <v>1</v>
      </c>
      <c r="I399" s="75" t="s">
        <v>366</v>
      </c>
      <c r="J399" s="75" t="s">
        <v>25</v>
      </c>
      <c r="K399" s="75" t="s">
        <v>127</v>
      </c>
      <c r="L399" s="75" t="s">
        <v>133</v>
      </c>
      <c r="M399" s="75" t="s">
        <v>127</v>
      </c>
      <c r="N399" s="75" t="s">
        <v>137</v>
      </c>
      <c r="O399" s="84">
        <v>2016</v>
      </c>
      <c r="P399" s="84">
        <v>2018</v>
      </c>
      <c r="Q399" s="85"/>
      <c r="R399" s="85">
        <v>0</v>
      </c>
      <c r="S399" s="85"/>
      <c r="T399" s="85"/>
      <c r="U399" s="85"/>
      <c r="V399" s="85"/>
      <c r="W399" s="85"/>
      <c r="X399" s="85"/>
      <c r="Y399" s="85">
        <v>0</v>
      </c>
      <c r="AB399" s="75" t="s">
        <v>221</v>
      </c>
      <c r="AF399" s="86">
        <v>0</v>
      </c>
      <c r="AG399" s="86">
        <v>0</v>
      </c>
      <c r="AH399" s="86">
        <v>0</v>
      </c>
      <c r="AI399" s="86">
        <v>0</v>
      </c>
      <c r="AJ399" s="86">
        <v>0</v>
      </c>
      <c r="AK399" s="86">
        <v>0</v>
      </c>
      <c r="AL399" s="86">
        <v>0</v>
      </c>
      <c r="AM399" s="86">
        <v>0</v>
      </c>
      <c r="AN399" s="86">
        <v>0</v>
      </c>
    </row>
    <row r="400" spans="2:40" ht="14.45" customHeight="1" x14ac:dyDescent="0.45">
      <c r="B400" s="75" t="s">
        <v>16</v>
      </c>
      <c r="C400" s="75" t="s">
        <v>27</v>
      </c>
      <c r="D400" s="75" t="s">
        <v>216</v>
      </c>
      <c r="E400" s="75" t="s">
        <v>216</v>
      </c>
      <c r="F400" s="75" t="s">
        <v>367</v>
      </c>
      <c r="G400" s="75" t="s">
        <v>124</v>
      </c>
      <c r="H400" s="84">
        <v>1</v>
      </c>
      <c r="I400" s="75" t="s">
        <v>368</v>
      </c>
      <c r="J400" s="75" t="s">
        <v>25</v>
      </c>
      <c r="K400" s="75" t="s">
        <v>127</v>
      </c>
      <c r="L400" s="75" t="s">
        <v>133</v>
      </c>
      <c r="M400" s="75" t="s">
        <v>127</v>
      </c>
      <c r="N400" s="75" t="s">
        <v>195</v>
      </c>
      <c r="O400" s="84">
        <v>2015</v>
      </c>
      <c r="P400" s="84">
        <v>2017</v>
      </c>
      <c r="Q400" s="85"/>
      <c r="R400" s="85">
        <v>0</v>
      </c>
      <c r="S400" s="85"/>
      <c r="T400" s="85"/>
      <c r="U400" s="85"/>
      <c r="V400" s="85"/>
      <c r="W400" s="85"/>
      <c r="X400" s="85"/>
      <c r="Y400" s="85">
        <v>0</v>
      </c>
      <c r="AB400" s="75" t="s">
        <v>221</v>
      </c>
      <c r="AF400" s="86">
        <v>0</v>
      </c>
      <c r="AG400" s="86">
        <v>0</v>
      </c>
      <c r="AH400" s="86">
        <v>0</v>
      </c>
      <c r="AI400" s="86">
        <v>0</v>
      </c>
      <c r="AJ400" s="86">
        <v>0</v>
      </c>
      <c r="AK400" s="86">
        <v>0</v>
      </c>
      <c r="AL400" s="86">
        <v>0</v>
      </c>
      <c r="AM400" s="86">
        <v>0</v>
      </c>
      <c r="AN400" s="86">
        <v>0</v>
      </c>
    </row>
    <row r="401" spans="2:40" ht="14.45" customHeight="1" x14ac:dyDescent="0.45">
      <c r="B401" s="75" t="s">
        <v>16</v>
      </c>
      <c r="C401" s="75" t="s">
        <v>27</v>
      </c>
      <c r="D401" s="75" t="s">
        <v>216</v>
      </c>
      <c r="E401" s="75" t="s">
        <v>216</v>
      </c>
      <c r="F401" s="75" t="s">
        <v>371</v>
      </c>
      <c r="G401" s="75" t="s">
        <v>124</v>
      </c>
      <c r="H401" s="84">
        <v>1</v>
      </c>
      <c r="I401" s="75" t="s">
        <v>372</v>
      </c>
      <c r="J401" s="75" t="s">
        <v>136</v>
      </c>
      <c r="K401" s="75" t="s">
        <v>127</v>
      </c>
      <c r="L401" s="75" t="s">
        <v>133</v>
      </c>
      <c r="M401" s="75" t="s">
        <v>127</v>
      </c>
      <c r="N401" s="75" t="s">
        <v>137</v>
      </c>
      <c r="O401" s="84">
        <v>2019</v>
      </c>
      <c r="P401" s="84">
        <v>2022</v>
      </c>
      <c r="Q401" s="85"/>
      <c r="R401" s="85">
        <v>0</v>
      </c>
      <c r="S401" s="85"/>
      <c r="T401" s="85"/>
      <c r="U401" s="85"/>
      <c r="V401" s="85"/>
      <c r="W401" s="85"/>
      <c r="X401" s="85"/>
      <c r="Y401" s="85">
        <v>0</v>
      </c>
      <c r="AB401" s="75" t="s">
        <v>221</v>
      </c>
      <c r="AF401" s="86">
        <v>0</v>
      </c>
      <c r="AG401" s="86">
        <v>0</v>
      </c>
      <c r="AH401" s="86">
        <v>0</v>
      </c>
      <c r="AI401" s="86">
        <v>0</v>
      </c>
      <c r="AJ401" s="86">
        <v>0</v>
      </c>
      <c r="AK401" s="86">
        <v>0</v>
      </c>
      <c r="AL401" s="86">
        <v>0</v>
      </c>
      <c r="AM401" s="86">
        <v>0</v>
      </c>
      <c r="AN401" s="86">
        <v>0</v>
      </c>
    </row>
    <row r="402" spans="2:40" ht="14.45" customHeight="1" x14ac:dyDescent="0.45">
      <c r="B402" s="75" t="s">
        <v>16</v>
      </c>
      <c r="C402" s="75" t="s">
        <v>27</v>
      </c>
      <c r="D402" s="75" t="s">
        <v>216</v>
      </c>
      <c r="E402" s="75" t="s">
        <v>216</v>
      </c>
      <c r="F402" s="75" t="s">
        <v>373</v>
      </c>
      <c r="G402" s="75" t="s">
        <v>141</v>
      </c>
      <c r="H402" s="84" t="s">
        <v>207</v>
      </c>
      <c r="I402" s="75" t="s">
        <v>374</v>
      </c>
      <c r="J402" s="75" t="s">
        <v>219</v>
      </c>
      <c r="K402" s="75" t="s">
        <v>127</v>
      </c>
      <c r="L402" s="75" t="s">
        <v>133</v>
      </c>
      <c r="M402" s="75" t="s">
        <v>127</v>
      </c>
      <c r="N402" s="75" t="s">
        <v>195</v>
      </c>
      <c r="O402" s="84">
        <v>2012</v>
      </c>
      <c r="P402" s="84" t="s">
        <v>130</v>
      </c>
      <c r="Q402" s="85"/>
      <c r="R402" s="85">
        <v>0</v>
      </c>
      <c r="S402" s="85"/>
      <c r="T402" s="85"/>
      <c r="U402" s="85"/>
      <c r="V402" s="85"/>
      <c r="W402" s="85"/>
      <c r="X402" s="85"/>
      <c r="Y402" s="85">
        <v>0</v>
      </c>
      <c r="AB402" s="75" t="s">
        <v>221</v>
      </c>
      <c r="AD402" s="75" t="s">
        <v>133</v>
      </c>
      <c r="AF402" s="86">
        <v>0</v>
      </c>
      <c r="AG402" s="86">
        <v>0</v>
      </c>
      <c r="AH402" s="86">
        <v>0</v>
      </c>
      <c r="AI402" s="86">
        <v>0</v>
      </c>
      <c r="AJ402" s="86">
        <v>0</v>
      </c>
      <c r="AK402" s="86">
        <v>0</v>
      </c>
      <c r="AL402" s="86">
        <v>0</v>
      </c>
      <c r="AM402" s="86">
        <v>0</v>
      </c>
      <c r="AN402" s="86">
        <v>0</v>
      </c>
    </row>
    <row r="403" spans="2:40" ht="14.45" customHeight="1" x14ac:dyDescent="0.45">
      <c r="B403" s="75" t="s">
        <v>16</v>
      </c>
      <c r="C403" s="75" t="s">
        <v>27</v>
      </c>
      <c r="D403" s="75" t="s">
        <v>216</v>
      </c>
      <c r="E403" s="75" t="s">
        <v>216</v>
      </c>
      <c r="F403" s="75" t="s">
        <v>406</v>
      </c>
      <c r="G403" s="75" t="s">
        <v>124</v>
      </c>
      <c r="H403" s="84">
        <v>1</v>
      </c>
      <c r="I403" s="75" t="s">
        <v>407</v>
      </c>
      <c r="J403" s="75" t="s">
        <v>143</v>
      </c>
      <c r="K403" s="75" t="s">
        <v>127</v>
      </c>
      <c r="L403" s="75" t="s">
        <v>133</v>
      </c>
      <c r="M403" s="75" t="s">
        <v>127</v>
      </c>
      <c r="N403" s="75" t="s">
        <v>137</v>
      </c>
      <c r="O403" s="84" t="s">
        <v>130</v>
      </c>
      <c r="P403" s="84" t="s">
        <v>130</v>
      </c>
      <c r="Q403" s="85"/>
      <c r="R403" s="85">
        <v>0</v>
      </c>
      <c r="S403" s="85"/>
      <c r="T403" s="85"/>
      <c r="U403" s="85"/>
      <c r="V403" s="85"/>
      <c r="W403" s="85"/>
      <c r="X403" s="85"/>
      <c r="Y403" s="85">
        <v>0</v>
      </c>
      <c r="AB403" s="75" t="s">
        <v>221</v>
      </c>
      <c r="AF403" s="86">
        <v>0</v>
      </c>
      <c r="AG403" s="86">
        <v>0</v>
      </c>
      <c r="AH403" s="86">
        <v>0</v>
      </c>
      <c r="AI403" s="86">
        <v>0</v>
      </c>
      <c r="AJ403" s="86">
        <v>0</v>
      </c>
      <c r="AK403" s="86">
        <v>0</v>
      </c>
      <c r="AL403" s="86">
        <v>0</v>
      </c>
      <c r="AM403" s="86">
        <v>0</v>
      </c>
      <c r="AN403" s="86">
        <v>0</v>
      </c>
    </row>
    <row r="404" spans="2:40" ht="14.45" customHeight="1" x14ac:dyDescent="0.45">
      <c r="B404" s="75" t="s">
        <v>16</v>
      </c>
      <c r="C404" s="75" t="s">
        <v>27</v>
      </c>
      <c r="D404" s="75" t="s">
        <v>216</v>
      </c>
      <c r="E404" s="75" t="s">
        <v>216</v>
      </c>
      <c r="F404" s="75" t="s">
        <v>408</v>
      </c>
      <c r="G404" s="75" t="s">
        <v>141</v>
      </c>
      <c r="H404" s="84" t="s">
        <v>207</v>
      </c>
      <c r="I404" s="75" t="s">
        <v>409</v>
      </c>
      <c r="J404" s="75" t="s">
        <v>227</v>
      </c>
      <c r="K404" s="75" t="s">
        <v>127</v>
      </c>
      <c r="L404" s="75" t="s">
        <v>133</v>
      </c>
      <c r="M404" s="75" t="s">
        <v>127</v>
      </c>
      <c r="N404" s="75" t="s">
        <v>220</v>
      </c>
      <c r="O404" s="84">
        <v>2016</v>
      </c>
      <c r="P404" s="84">
        <v>2018</v>
      </c>
      <c r="Q404" s="85"/>
      <c r="R404" s="85">
        <v>0</v>
      </c>
      <c r="S404" s="85"/>
      <c r="T404" s="85"/>
      <c r="U404" s="85"/>
      <c r="V404" s="85"/>
      <c r="W404" s="85"/>
      <c r="X404" s="85"/>
      <c r="Y404" s="85">
        <v>0</v>
      </c>
      <c r="AB404" s="75" t="s">
        <v>221</v>
      </c>
      <c r="AF404" s="86">
        <v>0</v>
      </c>
      <c r="AG404" s="86">
        <v>0</v>
      </c>
      <c r="AH404" s="86">
        <v>0</v>
      </c>
      <c r="AI404" s="86">
        <v>0</v>
      </c>
      <c r="AJ404" s="86">
        <v>0</v>
      </c>
      <c r="AK404" s="86">
        <v>0</v>
      </c>
      <c r="AL404" s="86">
        <v>0</v>
      </c>
      <c r="AM404" s="86">
        <v>0</v>
      </c>
      <c r="AN404" s="86">
        <v>0</v>
      </c>
    </row>
    <row r="405" spans="2:40" ht="14.45" customHeight="1" x14ac:dyDescent="0.45">
      <c r="B405" s="75" t="s">
        <v>16</v>
      </c>
      <c r="C405" s="75" t="s">
        <v>27</v>
      </c>
      <c r="D405" s="75" t="s">
        <v>216</v>
      </c>
      <c r="E405" s="75" t="s">
        <v>216</v>
      </c>
      <c r="F405" s="75" t="s">
        <v>410</v>
      </c>
      <c r="G405" s="75" t="s">
        <v>141</v>
      </c>
      <c r="H405" s="84" t="s">
        <v>207</v>
      </c>
      <c r="I405" s="75" t="s">
        <v>411</v>
      </c>
      <c r="J405" s="75" t="s">
        <v>227</v>
      </c>
      <c r="K405" s="75" t="s">
        <v>127</v>
      </c>
      <c r="L405" s="75" t="s">
        <v>133</v>
      </c>
      <c r="M405" s="75" t="s">
        <v>127</v>
      </c>
      <c r="N405" s="75" t="s">
        <v>220</v>
      </c>
      <c r="O405" s="84">
        <v>2016</v>
      </c>
      <c r="P405" s="84">
        <v>2018</v>
      </c>
      <c r="Q405" s="85"/>
      <c r="R405" s="85">
        <v>0</v>
      </c>
      <c r="S405" s="85"/>
      <c r="T405" s="85"/>
      <c r="U405" s="85"/>
      <c r="V405" s="85"/>
      <c r="W405" s="85"/>
      <c r="X405" s="85"/>
      <c r="Y405" s="85">
        <v>0</v>
      </c>
      <c r="AB405" s="75" t="s">
        <v>221</v>
      </c>
      <c r="AF405" s="86">
        <v>0</v>
      </c>
      <c r="AG405" s="86">
        <v>0</v>
      </c>
      <c r="AH405" s="86">
        <v>0</v>
      </c>
      <c r="AI405" s="86">
        <v>0</v>
      </c>
      <c r="AJ405" s="86">
        <v>0</v>
      </c>
      <c r="AK405" s="86">
        <v>0</v>
      </c>
      <c r="AL405" s="86">
        <v>0</v>
      </c>
      <c r="AM405" s="86">
        <v>0</v>
      </c>
      <c r="AN405" s="86">
        <v>0</v>
      </c>
    </row>
    <row r="406" spans="2:40" ht="14.45" customHeight="1" x14ac:dyDescent="0.45">
      <c r="B406" s="75" t="s">
        <v>16</v>
      </c>
      <c r="C406" s="75" t="s">
        <v>27</v>
      </c>
      <c r="D406" s="75" t="s">
        <v>216</v>
      </c>
      <c r="E406" s="75" t="s">
        <v>216</v>
      </c>
      <c r="F406" s="75" t="s">
        <v>420</v>
      </c>
      <c r="G406" s="75" t="s">
        <v>141</v>
      </c>
      <c r="H406" s="84" t="s">
        <v>207</v>
      </c>
      <c r="I406" s="75" t="s">
        <v>421</v>
      </c>
      <c r="J406" s="75" t="s">
        <v>209</v>
      </c>
      <c r="K406" s="75" t="s">
        <v>127</v>
      </c>
      <c r="L406" s="75" t="s">
        <v>133</v>
      </c>
      <c r="M406" s="75" t="s">
        <v>127</v>
      </c>
      <c r="N406" s="75" t="s">
        <v>220</v>
      </c>
      <c r="O406" s="84">
        <v>2014</v>
      </c>
      <c r="P406" s="84">
        <v>2019</v>
      </c>
      <c r="Q406" s="85"/>
      <c r="R406" s="85">
        <v>0</v>
      </c>
      <c r="S406" s="85"/>
      <c r="T406" s="85"/>
      <c r="U406" s="85"/>
      <c r="V406" s="85"/>
      <c r="W406" s="85"/>
      <c r="X406" s="85"/>
      <c r="Y406" s="85">
        <v>0</v>
      </c>
      <c r="AB406" s="75" t="s">
        <v>221</v>
      </c>
      <c r="AF406" s="86">
        <v>0</v>
      </c>
      <c r="AG406" s="86">
        <v>0</v>
      </c>
      <c r="AH406" s="86">
        <v>0</v>
      </c>
      <c r="AI406" s="86">
        <v>0</v>
      </c>
      <c r="AJ406" s="86">
        <v>0</v>
      </c>
      <c r="AK406" s="86">
        <v>0</v>
      </c>
      <c r="AL406" s="86">
        <v>0</v>
      </c>
      <c r="AM406" s="86">
        <v>0</v>
      </c>
      <c r="AN406" s="86">
        <v>0</v>
      </c>
    </row>
    <row r="407" spans="2:40" ht="14.45" customHeight="1" x14ac:dyDescent="0.45">
      <c r="B407" s="75" t="s">
        <v>16</v>
      </c>
      <c r="C407" s="75" t="s">
        <v>27</v>
      </c>
      <c r="D407" s="75" t="s">
        <v>216</v>
      </c>
      <c r="E407" s="75" t="s">
        <v>216</v>
      </c>
      <c r="F407" s="75" t="s">
        <v>429</v>
      </c>
      <c r="G407" s="75" t="s">
        <v>124</v>
      </c>
      <c r="H407" s="84">
        <v>1</v>
      </c>
      <c r="I407" s="75" t="s">
        <v>430</v>
      </c>
      <c r="J407" s="75" t="s">
        <v>227</v>
      </c>
      <c r="K407" s="75" t="s">
        <v>127</v>
      </c>
      <c r="L407" s="75" t="s">
        <v>133</v>
      </c>
      <c r="M407" s="75" t="s">
        <v>127</v>
      </c>
      <c r="N407" s="75" t="s">
        <v>220</v>
      </c>
      <c r="O407" s="84">
        <v>2014</v>
      </c>
      <c r="P407" s="84">
        <v>2017</v>
      </c>
      <c r="Q407" s="85"/>
      <c r="R407" s="85">
        <v>0</v>
      </c>
      <c r="S407" s="85"/>
      <c r="T407" s="85"/>
      <c r="U407" s="85"/>
      <c r="V407" s="85"/>
      <c r="W407" s="85"/>
      <c r="X407" s="85"/>
      <c r="Y407" s="85">
        <v>0</v>
      </c>
      <c r="AB407" s="75" t="s">
        <v>221</v>
      </c>
      <c r="AF407" s="86">
        <v>0</v>
      </c>
      <c r="AG407" s="86">
        <v>0</v>
      </c>
      <c r="AH407" s="86">
        <v>0</v>
      </c>
      <c r="AI407" s="86">
        <v>0</v>
      </c>
      <c r="AJ407" s="86">
        <v>0</v>
      </c>
      <c r="AK407" s="86">
        <v>0</v>
      </c>
      <c r="AL407" s="86">
        <v>0</v>
      </c>
      <c r="AM407" s="86">
        <v>0</v>
      </c>
      <c r="AN407" s="86">
        <v>0</v>
      </c>
    </row>
    <row r="408" spans="2:40" ht="14.45" customHeight="1" x14ac:dyDescent="0.45">
      <c r="B408" s="75" t="s">
        <v>16</v>
      </c>
      <c r="C408" s="75" t="s">
        <v>27</v>
      </c>
      <c r="D408" s="75" t="s">
        <v>216</v>
      </c>
      <c r="E408" s="75" t="s">
        <v>216</v>
      </c>
      <c r="F408" s="75" t="s">
        <v>431</v>
      </c>
      <c r="G408" s="75" t="s">
        <v>141</v>
      </c>
      <c r="H408" s="84" t="s">
        <v>207</v>
      </c>
      <c r="I408" s="75" t="s">
        <v>432</v>
      </c>
      <c r="J408" s="75" t="s">
        <v>227</v>
      </c>
      <c r="K408" s="75" t="s">
        <v>127</v>
      </c>
      <c r="L408" s="75" t="s">
        <v>133</v>
      </c>
      <c r="M408" s="75" t="s">
        <v>127</v>
      </c>
      <c r="N408" s="75" t="s">
        <v>220</v>
      </c>
      <c r="O408" s="84">
        <v>2015</v>
      </c>
      <c r="P408" s="84">
        <v>2018</v>
      </c>
      <c r="Q408" s="85"/>
      <c r="R408" s="85">
        <v>0</v>
      </c>
      <c r="S408" s="85"/>
      <c r="T408" s="85"/>
      <c r="U408" s="85"/>
      <c r="V408" s="85"/>
      <c r="W408" s="85"/>
      <c r="X408" s="85"/>
      <c r="Y408" s="85">
        <v>0</v>
      </c>
      <c r="AB408" s="75" t="s">
        <v>221</v>
      </c>
      <c r="AF408" s="86">
        <v>0</v>
      </c>
      <c r="AG408" s="86">
        <v>0</v>
      </c>
      <c r="AH408" s="86">
        <v>0</v>
      </c>
      <c r="AI408" s="86">
        <v>0</v>
      </c>
      <c r="AJ408" s="86">
        <v>0</v>
      </c>
      <c r="AK408" s="86">
        <v>0</v>
      </c>
      <c r="AL408" s="86">
        <v>0</v>
      </c>
      <c r="AM408" s="86">
        <v>0</v>
      </c>
      <c r="AN408" s="86">
        <v>0</v>
      </c>
    </row>
    <row r="409" spans="2:40" ht="14.45" customHeight="1" x14ac:dyDescent="0.45">
      <c r="B409" s="75" t="s">
        <v>16</v>
      </c>
      <c r="C409" s="75" t="s">
        <v>27</v>
      </c>
      <c r="D409" s="75" t="s">
        <v>216</v>
      </c>
      <c r="E409" s="75" t="s">
        <v>216</v>
      </c>
      <c r="F409" s="75" t="s">
        <v>436</v>
      </c>
      <c r="G409" s="75" t="s">
        <v>124</v>
      </c>
      <c r="H409" s="84">
        <v>1</v>
      </c>
      <c r="I409" s="75" t="s">
        <v>437</v>
      </c>
      <c r="J409" s="75" t="s">
        <v>184</v>
      </c>
      <c r="K409" s="75" t="s">
        <v>127</v>
      </c>
      <c r="L409" s="75" t="s">
        <v>133</v>
      </c>
      <c r="M409" s="75" t="s">
        <v>127</v>
      </c>
      <c r="N409" s="75" t="s">
        <v>137</v>
      </c>
      <c r="O409" s="84">
        <v>2016</v>
      </c>
      <c r="P409" s="84">
        <v>2017</v>
      </c>
      <c r="Q409" s="85"/>
      <c r="R409" s="85">
        <v>0</v>
      </c>
      <c r="S409" s="85"/>
      <c r="T409" s="85"/>
      <c r="U409" s="85"/>
      <c r="V409" s="85"/>
      <c r="W409" s="85"/>
      <c r="X409" s="85"/>
      <c r="Y409" s="85">
        <v>0</v>
      </c>
      <c r="AB409" s="75" t="s">
        <v>221</v>
      </c>
      <c r="AF409" s="86">
        <v>0</v>
      </c>
      <c r="AG409" s="86">
        <v>0</v>
      </c>
      <c r="AH409" s="86">
        <v>0</v>
      </c>
      <c r="AI409" s="86">
        <v>0</v>
      </c>
      <c r="AJ409" s="86">
        <v>0</v>
      </c>
      <c r="AK409" s="86">
        <v>0</v>
      </c>
      <c r="AL409" s="86">
        <v>0</v>
      </c>
      <c r="AM409" s="86">
        <v>0</v>
      </c>
      <c r="AN409" s="86">
        <v>0</v>
      </c>
    </row>
    <row r="410" spans="2:40" ht="14.45" customHeight="1" x14ac:dyDescent="0.45">
      <c r="B410" s="75" t="s">
        <v>16</v>
      </c>
      <c r="C410" s="75" t="s">
        <v>27</v>
      </c>
      <c r="D410" s="75" t="s">
        <v>216</v>
      </c>
      <c r="E410" s="75" t="s">
        <v>216</v>
      </c>
      <c r="F410" s="75" t="s">
        <v>438</v>
      </c>
      <c r="G410" s="75" t="s">
        <v>141</v>
      </c>
      <c r="H410" s="84" t="s">
        <v>207</v>
      </c>
      <c r="I410" s="75" t="s">
        <v>439</v>
      </c>
      <c r="J410" s="75" t="s">
        <v>165</v>
      </c>
      <c r="K410" s="75" t="s">
        <v>127</v>
      </c>
      <c r="L410" s="75" t="s">
        <v>133</v>
      </c>
      <c r="M410" s="75" t="s">
        <v>127</v>
      </c>
      <c r="N410" s="75" t="s">
        <v>195</v>
      </c>
      <c r="O410" s="84">
        <v>2014</v>
      </c>
      <c r="P410" s="84">
        <v>2019</v>
      </c>
      <c r="Q410" s="85"/>
      <c r="R410" s="85">
        <v>0</v>
      </c>
      <c r="S410" s="85"/>
      <c r="T410" s="85"/>
      <c r="U410" s="85"/>
      <c r="V410" s="85"/>
      <c r="W410" s="85"/>
      <c r="X410" s="85"/>
      <c r="Y410" s="85">
        <v>0</v>
      </c>
      <c r="AB410" s="75" t="s">
        <v>221</v>
      </c>
      <c r="AF410" s="86">
        <v>0</v>
      </c>
      <c r="AG410" s="86">
        <v>0</v>
      </c>
      <c r="AH410" s="86">
        <v>0</v>
      </c>
      <c r="AI410" s="86">
        <v>0</v>
      </c>
      <c r="AJ410" s="86">
        <v>0</v>
      </c>
      <c r="AK410" s="86">
        <v>0</v>
      </c>
      <c r="AL410" s="86">
        <v>0</v>
      </c>
      <c r="AM410" s="86">
        <v>0</v>
      </c>
      <c r="AN410" s="86">
        <v>0</v>
      </c>
    </row>
    <row r="411" spans="2:40" ht="14.45" customHeight="1" x14ac:dyDescent="0.45">
      <c r="B411" s="75" t="s">
        <v>16</v>
      </c>
      <c r="C411" s="75" t="s">
        <v>27</v>
      </c>
      <c r="D411" s="75" t="s">
        <v>216</v>
      </c>
      <c r="E411" s="75" t="s">
        <v>216</v>
      </c>
      <c r="F411" s="75" t="s">
        <v>440</v>
      </c>
      <c r="G411" s="75" t="s">
        <v>124</v>
      </c>
      <c r="H411" s="84">
        <v>1</v>
      </c>
      <c r="I411" s="75" t="s">
        <v>441</v>
      </c>
      <c r="J411" s="75" t="s">
        <v>136</v>
      </c>
      <c r="K411" s="75" t="s">
        <v>127</v>
      </c>
      <c r="L411" s="75" t="s">
        <v>133</v>
      </c>
      <c r="M411" s="75" t="s">
        <v>127</v>
      </c>
      <c r="N411" s="75" t="s">
        <v>137</v>
      </c>
      <c r="O411" s="84">
        <v>2016</v>
      </c>
      <c r="P411" s="84" t="s">
        <v>130</v>
      </c>
      <c r="Q411" s="85"/>
      <c r="R411" s="85">
        <v>0</v>
      </c>
      <c r="S411" s="85"/>
      <c r="T411" s="85"/>
      <c r="U411" s="85"/>
      <c r="V411" s="85"/>
      <c r="W411" s="85"/>
      <c r="X411" s="85"/>
      <c r="Y411" s="85">
        <v>0</v>
      </c>
      <c r="AB411" s="75" t="s">
        <v>221</v>
      </c>
      <c r="AF411" s="86">
        <v>0</v>
      </c>
      <c r="AG411" s="86">
        <v>0</v>
      </c>
      <c r="AH411" s="86">
        <v>0</v>
      </c>
      <c r="AI411" s="86">
        <v>0</v>
      </c>
      <c r="AJ411" s="86">
        <v>0</v>
      </c>
      <c r="AK411" s="86">
        <v>0</v>
      </c>
      <c r="AL411" s="86">
        <v>0</v>
      </c>
      <c r="AM411" s="86">
        <v>0</v>
      </c>
      <c r="AN411" s="86">
        <v>0</v>
      </c>
    </row>
    <row r="412" spans="2:40" ht="14.45" customHeight="1" x14ac:dyDescent="0.45">
      <c r="B412" s="75" t="s">
        <v>16</v>
      </c>
      <c r="C412" s="75" t="s">
        <v>27</v>
      </c>
      <c r="D412" s="75" t="s">
        <v>216</v>
      </c>
      <c r="E412" s="75" t="s">
        <v>216</v>
      </c>
      <c r="F412" s="75" t="s">
        <v>450</v>
      </c>
      <c r="G412" s="75" t="s">
        <v>141</v>
      </c>
      <c r="H412" s="84" t="s">
        <v>207</v>
      </c>
      <c r="I412" s="75" t="s">
        <v>451</v>
      </c>
      <c r="J412" s="75" t="s">
        <v>209</v>
      </c>
      <c r="K412" s="75" t="s">
        <v>127</v>
      </c>
      <c r="L412" s="75" t="s">
        <v>133</v>
      </c>
      <c r="M412" s="75" t="s">
        <v>127</v>
      </c>
      <c r="N412" s="75" t="s">
        <v>220</v>
      </c>
      <c r="O412" s="84">
        <v>2014</v>
      </c>
      <c r="P412" s="84">
        <v>2019</v>
      </c>
      <c r="Q412" s="85"/>
      <c r="R412" s="85">
        <v>0</v>
      </c>
      <c r="S412" s="85"/>
      <c r="T412" s="85"/>
      <c r="U412" s="85"/>
      <c r="V412" s="85"/>
      <c r="W412" s="85"/>
      <c r="X412" s="85"/>
      <c r="Y412" s="85">
        <v>0</v>
      </c>
      <c r="AB412" s="75" t="s">
        <v>221</v>
      </c>
      <c r="AF412" s="86">
        <v>0</v>
      </c>
      <c r="AG412" s="86">
        <v>0</v>
      </c>
      <c r="AH412" s="86">
        <v>0</v>
      </c>
      <c r="AI412" s="86">
        <v>0</v>
      </c>
      <c r="AJ412" s="86">
        <v>0</v>
      </c>
      <c r="AK412" s="86">
        <v>0</v>
      </c>
      <c r="AL412" s="86">
        <v>0</v>
      </c>
      <c r="AM412" s="86">
        <v>0</v>
      </c>
      <c r="AN412" s="86">
        <v>0</v>
      </c>
    </row>
    <row r="413" spans="2:40" ht="14.45" customHeight="1" x14ac:dyDescent="0.45">
      <c r="B413" s="75" t="s">
        <v>16</v>
      </c>
      <c r="C413" s="75" t="s">
        <v>27</v>
      </c>
      <c r="D413" s="75" t="s">
        <v>216</v>
      </c>
      <c r="E413" s="75" t="s">
        <v>216</v>
      </c>
      <c r="F413" s="75" t="s">
        <v>494</v>
      </c>
      <c r="G413" s="75" t="s">
        <v>124</v>
      </c>
      <c r="H413" s="84">
        <v>1</v>
      </c>
      <c r="I413" s="75" t="s">
        <v>495</v>
      </c>
      <c r="J413" s="75" t="s">
        <v>25</v>
      </c>
      <c r="K413" s="75" t="s">
        <v>127</v>
      </c>
      <c r="L413" s="75" t="s">
        <v>133</v>
      </c>
      <c r="M413" s="75" t="s">
        <v>127</v>
      </c>
      <c r="N413" s="75" t="s">
        <v>220</v>
      </c>
      <c r="O413" s="84">
        <v>2015</v>
      </c>
      <c r="P413" s="84" t="s">
        <v>130</v>
      </c>
      <c r="Q413" s="85"/>
      <c r="R413" s="85">
        <v>0</v>
      </c>
      <c r="S413" s="85"/>
      <c r="T413" s="85"/>
      <c r="U413" s="85"/>
      <c r="V413" s="85"/>
      <c r="W413" s="85"/>
      <c r="X413" s="85"/>
      <c r="Y413" s="85">
        <v>0</v>
      </c>
      <c r="AB413" s="75" t="s">
        <v>221</v>
      </c>
      <c r="AF413" s="86">
        <v>0</v>
      </c>
      <c r="AG413" s="86">
        <v>0</v>
      </c>
      <c r="AH413" s="86">
        <v>0</v>
      </c>
      <c r="AI413" s="86">
        <v>0</v>
      </c>
      <c r="AJ413" s="86">
        <v>0</v>
      </c>
      <c r="AK413" s="86">
        <v>0</v>
      </c>
      <c r="AL413" s="86">
        <v>0</v>
      </c>
      <c r="AM413" s="86">
        <v>0</v>
      </c>
      <c r="AN413" s="86">
        <v>0</v>
      </c>
    </row>
    <row r="414" spans="2:40" ht="14.45" customHeight="1" x14ac:dyDescent="0.45">
      <c r="B414" s="75" t="s">
        <v>16</v>
      </c>
      <c r="C414" s="75" t="s">
        <v>27</v>
      </c>
      <c r="D414" s="75" t="s">
        <v>216</v>
      </c>
      <c r="E414" s="75" t="s">
        <v>216</v>
      </c>
      <c r="F414" s="75" t="s">
        <v>496</v>
      </c>
      <c r="G414" s="75" t="s">
        <v>124</v>
      </c>
      <c r="H414" s="84">
        <v>1</v>
      </c>
      <c r="I414" s="75" t="s">
        <v>497</v>
      </c>
      <c r="J414" s="75" t="s">
        <v>193</v>
      </c>
      <c r="K414" s="75" t="s">
        <v>127</v>
      </c>
      <c r="L414" s="75" t="s">
        <v>133</v>
      </c>
      <c r="M414" s="75" t="s">
        <v>127</v>
      </c>
      <c r="N414" s="75" t="s">
        <v>137</v>
      </c>
      <c r="O414" s="84">
        <v>2017</v>
      </c>
      <c r="P414" s="84" t="s">
        <v>130</v>
      </c>
      <c r="Q414" s="85"/>
      <c r="R414" s="85">
        <v>0</v>
      </c>
      <c r="S414" s="85"/>
      <c r="T414" s="85"/>
      <c r="U414" s="85"/>
      <c r="V414" s="85"/>
      <c r="W414" s="85"/>
      <c r="X414" s="85"/>
      <c r="Y414" s="85">
        <v>0</v>
      </c>
      <c r="AB414" s="75" t="s">
        <v>221</v>
      </c>
      <c r="AF414" s="86">
        <v>0</v>
      </c>
      <c r="AG414" s="86">
        <v>0</v>
      </c>
      <c r="AH414" s="86">
        <v>0</v>
      </c>
      <c r="AI414" s="86">
        <v>0</v>
      </c>
      <c r="AJ414" s="86">
        <v>0</v>
      </c>
      <c r="AK414" s="86">
        <v>0</v>
      </c>
      <c r="AL414" s="86">
        <v>0</v>
      </c>
      <c r="AM414" s="86">
        <v>0</v>
      </c>
      <c r="AN414" s="86">
        <v>0</v>
      </c>
    </row>
    <row r="415" spans="2:40" ht="14.45" customHeight="1" x14ac:dyDescent="0.45">
      <c r="B415" s="75" t="s">
        <v>16</v>
      </c>
      <c r="C415" s="75" t="s">
        <v>27</v>
      </c>
      <c r="D415" s="75" t="s">
        <v>216</v>
      </c>
      <c r="E415" s="75" t="s">
        <v>216</v>
      </c>
      <c r="F415" s="75" t="s">
        <v>500</v>
      </c>
      <c r="G415" s="75" t="s">
        <v>141</v>
      </c>
      <c r="H415" s="84" t="s">
        <v>207</v>
      </c>
      <c r="I415" s="75" t="s">
        <v>501</v>
      </c>
      <c r="J415" s="75" t="s">
        <v>165</v>
      </c>
      <c r="K415" s="75" t="s">
        <v>127</v>
      </c>
      <c r="L415" s="75" t="s">
        <v>133</v>
      </c>
      <c r="M415" s="75" t="s">
        <v>127</v>
      </c>
      <c r="N415" s="75" t="s">
        <v>220</v>
      </c>
      <c r="O415" s="84">
        <v>2014</v>
      </c>
      <c r="P415" s="84">
        <v>2017</v>
      </c>
      <c r="Q415" s="85"/>
      <c r="R415" s="85">
        <v>0</v>
      </c>
      <c r="S415" s="85"/>
      <c r="T415" s="85"/>
      <c r="U415" s="85"/>
      <c r="V415" s="85"/>
      <c r="W415" s="85"/>
      <c r="X415" s="85"/>
      <c r="Y415" s="85">
        <v>0</v>
      </c>
      <c r="AB415" s="75" t="s">
        <v>221</v>
      </c>
      <c r="AF415" s="86">
        <v>0</v>
      </c>
      <c r="AG415" s="86">
        <v>0</v>
      </c>
      <c r="AH415" s="86">
        <v>0</v>
      </c>
      <c r="AI415" s="86">
        <v>0</v>
      </c>
      <c r="AJ415" s="86">
        <v>0</v>
      </c>
      <c r="AK415" s="86">
        <v>0</v>
      </c>
      <c r="AL415" s="86">
        <v>0</v>
      </c>
      <c r="AM415" s="86">
        <v>0</v>
      </c>
      <c r="AN415" s="86">
        <v>0</v>
      </c>
    </row>
    <row r="416" spans="2:40" ht="14.45" customHeight="1" x14ac:dyDescent="0.45">
      <c r="B416" s="75" t="s">
        <v>16</v>
      </c>
      <c r="C416" s="75" t="s">
        <v>27</v>
      </c>
      <c r="D416" s="75" t="s">
        <v>216</v>
      </c>
      <c r="E416" s="75" t="s">
        <v>216</v>
      </c>
      <c r="F416" s="75" t="s">
        <v>543</v>
      </c>
      <c r="G416" s="75" t="s">
        <v>141</v>
      </c>
      <c r="H416" s="84" t="s">
        <v>207</v>
      </c>
      <c r="I416" s="75" t="s">
        <v>544</v>
      </c>
      <c r="J416" s="75" t="s">
        <v>345</v>
      </c>
      <c r="K416" s="75" t="s">
        <v>127</v>
      </c>
      <c r="L416" s="75" t="s">
        <v>133</v>
      </c>
      <c r="M416" s="75" t="s">
        <v>127</v>
      </c>
      <c r="N416" s="75" t="s">
        <v>211</v>
      </c>
      <c r="O416" s="84">
        <v>2014</v>
      </c>
      <c r="P416" s="84">
        <v>2019</v>
      </c>
      <c r="Q416" s="85">
        <v>14661.745314907461</v>
      </c>
      <c r="R416" s="85">
        <v>14661.745314907461</v>
      </c>
      <c r="S416" s="85">
        <v>3166.5894101500007</v>
      </c>
      <c r="T416" s="85">
        <v>3375.518795</v>
      </c>
      <c r="U416" s="85">
        <v>2858.8602979999987</v>
      </c>
      <c r="V416" s="85">
        <v>2311.9317910625</v>
      </c>
      <c r="W416" s="85"/>
      <c r="X416" s="85"/>
      <c r="Y416" s="85">
        <v>0</v>
      </c>
      <c r="Z416" s="75" t="s">
        <v>131</v>
      </c>
      <c r="AB416" s="75" t="s">
        <v>346</v>
      </c>
      <c r="AF416" s="86">
        <v>3122.8692407790932</v>
      </c>
      <c r="AG416" s="86">
        <v>3273.2684356084628</v>
      </c>
      <c r="AH416" s="86">
        <v>2723.2420695363408</v>
      </c>
      <c r="AI416" s="86">
        <v>2161.1959599585716</v>
      </c>
      <c r="AJ416" s="86">
        <v>0</v>
      </c>
      <c r="AK416" s="86">
        <v>0</v>
      </c>
      <c r="AL416" s="86">
        <v>0</v>
      </c>
      <c r="AM416" s="86">
        <v>8157.7064651033752</v>
      </c>
      <c r="AN416" s="86">
        <v>8157.7064651033752</v>
      </c>
    </row>
    <row r="417" spans="2:40" ht="14.45" customHeight="1" x14ac:dyDescent="0.45">
      <c r="B417" s="75" t="s">
        <v>16</v>
      </c>
      <c r="C417" s="75" t="s">
        <v>27</v>
      </c>
      <c r="D417" s="75" t="s">
        <v>216</v>
      </c>
      <c r="E417" s="75" t="s">
        <v>216</v>
      </c>
      <c r="F417" s="75" t="s">
        <v>543</v>
      </c>
      <c r="G417" s="75" t="s">
        <v>141</v>
      </c>
      <c r="H417" s="84" t="s">
        <v>207</v>
      </c>
      <c r="I417" s="75" t="s">
        <v>545</v>
      </c>
      <c r="J417" s="75" t="s">
        <v>345</v>
      </c>
      <c r="K417" s="75" t="s">
        <v>127</v>
      </c>
      <c r="L417" s="75" t="s">
        <v>133</v>
      </c>
      <c r="M417" s="75" t="s">
        <v>127</v>
      </c>
      <c r="N417" s="75" t="s">
        <v>137</v>
      </c>
      <c r="O417" s="84">
        <v>2019</v>
      </c>
      <c r="P417" s="84">
        <v>2021</v>
      </c>
      <c r="Q417" s="85">
        <v>7754.6095650224652</v>
      </c>
      <c r="R417" s="85">
        <v>7754.6095650224652</v>
      </c>
      <c r="S417" s="85"/>
      <c r="T417" s="85"/>
      <c r="U417" s="85"/>
      <c r="V417" s="85"/>
      <c r="W417" s="85">
        <v>3881.0264025023239</v>
      </c>
      <c r="X417" s="85">
        <v>3873.5831625201413</v>
      </c>
      <c r="Y417" s="85">
        <v>0</v>
      </c>
      <c r="Z417" s="75" t="s">
        <v>131</v>
      </c>
      <c r="AB417" s="75" t="s">
        <v>346</v>
      </c>
      <c r="AF417" s="86">
        <v>0</v>
      </c>
      <c r="AG417" s="86">
        <v>0</v>
      </c>
      <c r="AH417" s="86">
        <v>0</v>
      </c>
      <c r="AI417" s="86">
        <v>0</v>
      </c>
      <c r="AJ417" s="86">
        <v>3553.3663493632075</v>
      </c>
      <c r="AK417" s="86">
        <v>3470.2069602283414</v>
      </c>
      <c r="AL417" s="86">
        <v>0</v>
      </c>
      <c r="AM417" s="86">
        <v>7023.5733095915493</v>
      </c>
      <c r="AN417" s="86">
        <v>7023.5733095915493</v>
      </c>
    </row>
    <row r="418" spans="2:40" ht="14.45" customHeight="1" x14ac:dyDescent="0.45">
      <c r="B418" s="75" t="s">
        <v>16</v>
      </c>
      <c r="C418" s="75" t="s">
        <v>27</v>
      </c>
      <c r="D418" s="75" t="s">
        <v>216</v>
      </c>
      <c r="E418" s="75" t="s">
        <v>216</v>
      </c>
      <c r="F418" s="75" t="s">
        <v>556</v>
      </c>
      <c r="G418" s="75" t="s">
        <v>124</v>
      </c>
      <c r="H418" s="84">
        <v>1</v>
      </c>
      <c r="I418" s="75" t="s">
        <v>557</v>
      </c>
      <c r="J418" s="75" t="s">
        <v>181</v>
      </c>
      <c r="K418" s="75" t="s">
        <v>127</v>
      </c>
      <c r="L418" s="75" t="s">
        <v>133</v>
      </c>
      <c r="M418" s="75" t="s">
        <v>127</v>
      </c>
      <c r="N418" s="75" t="s">
        <v>137</v>
      </c>
      <c r="O418" s="84">
        <v>2016</v>
      </c>
      <c r="P418" s="84">
        <v>2019</v>
      </c>
      <c r="Q418" s="85"/>
      <c r="R418" s="85">
        <v>0</v>
      </c>
      <c r="S418" s="85"/>
      <c r="T418" s="85"/>
      <c r="U418" s="85"/>
      <c r="V418" s="85"/>
      <c r="W418" s="85"/>
      <c r="X418" s="85"/>
      <c r="Y418" s="85">
        <v>0</v>
      </c>
      <c r="AB418" s="75" t="s">
        <v>221</v>
      </c>
      <c r="AF418" s="86">
        <v>0</v>
      </c>
      <c r="AG418" s="86">
        <v>0</v>
      </c>
      <c r="AH418" s="86">
        <v>0</v>
      </c>
      <c r="AI418" s="86">
        <v>0</v>
      </c>
      <c r="AJ418" s="86">
        <v>0</v>
      </c>
      <c r="AK418" s="86">
        <v>0</v>
      </c>
      <c r="AL418" s="86">
        <v>0</v>
      </c>
      <c r="AM418" s="86">
        <v>0</v>
      </c>
      <c r="AN418" s="86">
        <v>0</v>
      </c>
    </row>
    <row r="419" spans="2:40" ht="14.45" customHeight="1" x14ac:dyDescent="0.45">
      <c r="B419" s="75" t="s">
        <v>16</v>
      </c>
      <c r="C419" s="75" t="s">
        <v>27</v>
      </c>
      <c r="D419" s="75" t="s">
        <v>216</v>
      </c>
      <c r="E419" s="75" t="s">
        <v>216</v>
      </c>
      <c r="F419" s="75" t="s">
        <v>561</v>
      </c>
      <c r="G419" s="75" t="s">
        <v>124</v>
      </c>
      <c r="H419" s="84">
        <v>1</v>
      </c>
      <c r="I419" s="75" t="s">
        <v>562</v>
      </c>
      <c r="J419" s="75" t="s">
        <v>227</v>
      </c>
      <c r="K419" s="75" t="s">
        <v>127</v>
      </c>
      <c r="L419" s="75" t="s">
        <v>133</v>
      </c>
      <c r="M419" s="75" t="s">
        <v>127</v>
      </c>
      <c r="N419" s="75" t="s">
        <v>220</v>
      </c>
      <c r="O419" s="84">
        <v>2014</v>
      </c>
      <c r="P419" s="84">
        <v>2023</v>
      </c>
      <c r="Q419" s="85"/>
      <c r="R419" s="85">
        <v>0</v>
      </c>
      <c r="S419" s="85"/>
      <c r="T419" s="85"/>
      <c r="U419" s="85"/>
      <c r="V419" s="85"/>
      <c r="W419" s="85"/>
      <c r="X419" s="85"/>
      <c r="Y419" s="85">
        <v>0</v>
      </c>
      <c r="AB419" s="75" t="s">
        <v>221</v>
      </c>
      <c r="AD419" s="75" t="s">
        <v>133</v>
      </c>
      <c r="AF419" s="86">
        <v>0</v>
      </c>
      <c r="AG419" s="86">
        <v>0</v>
      </c>
      <c r="AH419" s="86">
        <v>0</v>
      </c>
      <c r="AI419" s="86">
        <v>0</v>
      </c>
      <c r="AJ419" s="86">
        <v>0</v>
      </c>
      <c r="AK419" s="86">
        <v>0</v>
      </c>
      <c r="AL419" s="86">
        <v>0</v>
      </c>
      <c r="AM419" s="86">
        <v>0</v>
      </c>
      <c r="AN419" s="86">
        <v>0</v>
      </c>
    </row>
    <row r="420" spans="2:40" ht="14.45" customHeight="1" x14ac:dyDescent="0.45">
      <c r="B420" s="75" t="s">
        <v>16</v>
      </c>
      <c r="C420" s="75" t="s">
        <v>27</v>
      </c>
      <c r="D420" s="75" t="s">
        <v>216</v>
      </c>
      <c r="E420" s="75" t="s">
        <v>216</v>
      </c>
      <c r="F420" s="75" t="s">
        <v>570</v>
      </c>
      <c r="G420" s="75" t="s">
        <v>124</v>
      </c>
      <c r="H420" s="84">
        <v>1</v>
      </c>
      <c r="I420" s="75" t="s">
        <v>571</v>
      </c>
      <c r="J420" s="75" t="s">
        <v>227</v>
      </c>
      <c r="K420" s="75" t="s">
        <v>127</v>
      </c>
      <c r="L420" s="75" t="s">
        <v>133</v>
      </c>
      <c r="M420" s="75" t="s">
        <v>127</v>
      </c>
      <c r="N420" s="75" t="s">
        <v>220</v>
      </c>
      <c r="O420" s="84">
        <v>2015</v>
      </c>
      <c r="P420" s="84">
        <v>2023</v>
      </c>
      <c r="Q420" s="85"/>
      <c r="R420" s="85">
        <v>0</v>
      </c>
      <c r="S420" s="85"/>
      <c r="T420" s="85"/>
      <c r="U420" s="85"/>
      <c r="V420" s="85"/>
      <c r="W420" s="85"/>
      <c r="X420" s="85"/>
      <c r="Y420" s="85">
        <v>0</v>
      </c>
      <c r="AB420" s="75" t="s">
        <v>221</v>
      </c>
      <c r="AD420" s="75" t="s">
        <v>133</v>
      </c>
      <c r="AF420" s="86">
        <v>0</v>
      </c>
      <c r="AG420" s="86">
        <v>0</v>
      </c>
      <c r="AH420" s="86">
        <v>0</v>
      </c>
      <c r="AI420" s="86">
        <v>0</v>
      </c>
      <c r="AJ420" s="86">
        <v>0</v>
      </c>
      <c r="AK420" s="86">
        <v>0</v>
      </c>
      <c r="AL420" s="86">
        <v>0</v>
      </c>
      <c r="AM420" s="86">
        <v>0</v>
      </c>
      <c r="AN420" s="86">
        <v>0</v>
      </c>
    </row>
    <row r="421" spans="2:40" ht="14.45" customHeight="1" x14ac:dyDescent="0.45">
      <c r="B421" s="75" t="s">
        <v>16</v>
      </c>
      <c r="C421" s="75" t="s">
        <v>27</v>
      </c>
      <c r="D421" s="75" t="s">
        <v>216</v>
      </c>
      <c r="E421" s="75" t="s">
        <v>216</v>
      </c>
      <c r="F421" s="75" t="s">
        <v>572</v>
      </c>
      <c r="G421" s="75" t="s">
        <v>124</v>
      </c>
      <c r="H421" s="84">
        <v>1</v>
      </c>
      <c r="I421" s="75" t="s">
        <v>573</v>
      </c>
      <c r="J421" s="75" t="s">
        <v>181</v>
      </c>
      <c r="K421" s="75" t="s">
        <v>127</v>
      </c>
      <c r="L421" s="75" t="s">
        <v>133</v>
      </c>
      <c r="M421" s="75" t="s">
        <v>127</v>
      </c>
      <c r="N421" s="75" t="s">
        <v>137</v>
      </c>
      <c r="O421" s="84">
        <v>2016</v>
      </c>
      <c r="P421" s="84">
        <v>2019</v>
      </c>
      <c r="Q421" s="85"/>
      <c r="R421" s="85">
        <v>0</v>
      </c>
      <c r="S421" s="85"/>
      <c r="T421" s="85"/>
      <c r="U421" s="85"/>
      <c r="V421" s="85"/>
      <c r="W421" s="85"/>
      <c r="X421" s="85"/>
      <c r="Y421" s="85">
        <v>0</v>
      </c>
      <c r="AB421" s="75" t="s">
        <v>221</v>
      </c>
      <c r="AD421" s="75" t="s">
        <v>133</v>
      </c>
      <c r="AF421" s="86">
        <v>0</v>
      </c>
      <c r="AG421" s="86">
        <v>0</v>
      </c>
      <c r="AH421" s="86">
        <v>0</v>
      </c>
      <c r="AI421" s="86">
        <v>0</v>
      </c>
      <c r="AJ421" s="86">
        <v>0</v>
      </c>
      <c r="AK421" s="86">
        <v>0</v>
      </c>
      <c r="AL421" s="86">
        <v>0</v>
      </c>
      <c r="AM421" s="86">
        <v>0</v>
      </c>
      <c r="AN421" s="86">
        <v>0</v>
      </c>
    </row>
    <row r="422" spans="2:40" ht="14.45" customHeight="1" x14ac:dyDescent="0.45">
      <c r="B422" s="75" t="s">
        <v>16</v>
      </c>
      <c r="C422" s="75" t="s">
        <v>27</v>
      </c>
      <c r="D422" s="75" t="s">
        <v>216</v>
      </c>
      <c r="E422" s="75" t="s">
        <v>216</v>
      </c>
      <c r="F422" s="75" t="s">
        <v>574</v>
      </c>
      <c r="G422" s="75" t="s">
        <v>124</v>
      </c>
      <c r="H422" s="84">
        <v>1</v>
      </c>
      <c r="I422" s="75" t="s">
        <v>575</v>
      </c>
      <c r="J422" s="75" t="s">
        <v>181</v>
      </c>
      <c r="K422" s="75" t="s">
        <v>127</v>
      </c>
      <c r="L422" s="75" t="s">
        <v>133</v>
      </c>
      <c r="M422" s="75" t="s">
        <v>127</v>
      </c>
      <c r="N422" s="75" t="s">
        <v>220</v>
      </c>
      <c r="O422" s="84">
        <v>2014</v>
      </c>
      <c r="P422" s="84">
        <v>2019</v>
      </c>
      <c r="Q422" s="85"/>
      <c r="R422" s="85">
        <v>0</v>
      </c>
      <c r="S422" s="85"/>
      <c r="T422" s="85"/>
      <c r="U422" s="85"/>
      <c r="V422" s="85"/>
      <c r="W422" s="85"/>
      <c r="X422" s="85"/>
      <c r="Y422" s="85">
        <v>0</v>
      </c>
      <c r="AB422" s="75" t="s">
        <v>221</v>
      </c>
      <c r="AD422" s="75" t="s">
        <v>133</v>
      </c>
      <c r="AF422" s="86">
        <v>0</v>
      </c>
      <c r="AG422" s="86">
        <v>0</v>
      </c>
      <c r="AH422" s="86">
        <v>0</v>
      </c>
      <c r="AI422" s="86">
        <v>0</v>
      </c>
      <c r="AJ422" s="86">
        <v>0</v>
      </c>
      <c r="AK422" s="86">
        <v>0</v>
      </c>
      <c r="AL422" s="86">
        <v>0</v>
      </c>
      <c r="AM422" s="86">
        <v>0</v>
      </c>
      <c r="AN422" s="86">
        <v>0</v>
      </c>
    </row>
    <row r="423" spans="2:40" ht="14.45" customHeight="1" x14ac:dyDescent="0.45">
      <c r="B423" s="75" t="s">
        <v>16</v>
      </c>
      <c r="C423" s="75" t="s">
        <v>27</v>
      </c>
      <c r="D423" s="75" t="s">
        <v>216</v>
      </c>
      <c r="E423" s="75" t="s">
        <v>216</v>
      </c>
      <c r="F423" s="75" t="s">
        <v>576</v>
      </c>
      <c r="G423" s="75" t="s">
        <v>141</v>
      </c>
      <c r="H423" s="84" t="s">
        <v>207</v>
      </c>
      <c r="I423" s="75" t="s">
        <v>577</v>
      </c>
      <c r="J423" s="75" t="s">
        <v>209</v>
      </c>
      <c r="K423" s="75" t="s">
        <v>127</v>
      </c>
      <c r="L423" s="75" t="s">
        <v>133</v>
      </c>
      <c r="M423" s="75" t="s">
        <v>127</v>
      </c>
      <c r="N423" s="75" t="s">
        <v>220</v>
      </c>
      <c r="O423" s="84">
        <v>2013</v>
      </c>
      <c r="P423" s="84">
        <v>2016</v>
      </c>
      <c r="Q423" s="85"/>
      <c r="R423" s="85">
        <v>0</v>
      </c>
      <c r="S423" s="85"/>
      <c r="T423" s="85"/>
      <c r="U423" s="85"/>
      <c r="V423" s="85"/>
      <c r="W423" s="85"/>
      <c r="X423" s="85"/>
      <c r="Y423" s="85">
        <v>0</v>
      </c>
      <c r="AB423" s="75" t="s">
        <v>221</v>
      </c>
      <c r="AF423" s="86">
        <v>0</v>
      </c>
      <c r="AG423" s="86">
        <v>0</v>
      </c>
      <c r="AH423" s="86">
        <v>0</v>
      </c>
      <c r="AI423" s="86">
        <v>0</v>
      </c>
      <c r="AJ423" s="86">
        <v>0</v>
      </c>
      <c r="AK423" s="86">
        <v>0</v>
      </c>
      <c r="AL423" s="86">
        <v>0</v>
      </c>
      <c r="AM423" s="86">
        <v>0</v>
      </c>
      <c r="AN423" s="86">
        <v>0</v>
      </c>
    </row>
    <row r="424" spans="2:40" ht="14.45" customHeight="1" x14ac:dyDescent="0.45">
      <c r="B424" s="75" t="s">
        <v>16</v>
      </c>
      <c r="C424" s="75" t="s">
        <v>27</v>
      </c>
      <c r="D424" s="75" t="s">
        <v>216</v>
      </c>
      <c r="E424" s="75" t="s">
        <v>216</v>
      </c>
      <c r="F424" s="75" t="s">
        <v>583</v>
      </c>
      <c r="G424" s="75" t="s">
        <v>141</v>
      </c>
      <c r="H424" s="84" t="s">
        <v>207</v>
      </c>
      <c r="I424" s="75" t="s">
        <v>584</v>
      </c>
      <c r="J424" s="75" t="s">
        <v>219</v>
      </c>
      <c r="K424" s="75" t="s">
        <v>127</v>
      </c>
      <c r="L424" s="75" t="s">
        <v>133</v>
      </c>
      <c r="M424" s="75" t="s">
        <v>127</v>
      </c>
      <c r="N424" s="75" t="s">
        <v>137</v>
      </c>
      <c r="O424" s="84">
        <v>2014</v>
      </c>
      <c r="P424" s="84">
        <v>2019</v>
      </c>
      <c r="Q424" s="85"/>
      <c r="R424" s="85">
        <v>0</v>
      </c>
      <c r="S424" s="85"/>
      <c r="T424" s="85"/>
      <c r="U424" s="85"/>
      <c r="V424" s="85"/>
      <c r="W424" s="85"/>
      <c r="X424" s="85"/>
      <c r="Y424" s="85">
        <v>0</v>
      </c>
      <c r="AB424" s="75" t="s">
        <v>221</v>
      </c>
      <c r="AF424" s="86">
        <v>0</v>
      </c>
      <c r="AG424" s="86">
        <v>0</v>
      </c>
      <c r="AH424" s="86">
        <v>0</v>
      </c>
      <c r="AI424" s="86">
        <v>0</v>
      </c>
      <c r="AJ424" s="86">
        <v>0</v>
      </c>
      <c r="AK424" s="86">
        <v>0</v>
      </c>
      <c r="AL424" s="86">
        <v>0</v>
      </c>
      <c r="AM424" s="86">
        <v>0</v>
      </c>
      <c r="AN424" s="86">
        <v>0</v>
      </c>
    </row>
    <row r="425" spans="2:40" ht="14.45" customHeight="1" x14ac:dyDescent="0.45">
      <c r="B425" s="75" t="s">
        <v>16</v>
      </c>
      <c r="C425" s="75" t="s">
        <v>27</v>
      </c>
      <c r="D425" s="75" t="s">
        <v>216</v>
      </c>
      <c r="E425" s="75" t="s">
        <v>216</v>
      </c>
      <c r="F425" s="75" t="s">
        <v>587</v>
      </c>
      <c r="G425" s="75" t="s">
        <v>141</v>
      </c>
      <c r="H425" s="84" t="s">
        <v>207</v>
      </c>
      <c r="I425" s="75" t="s">
        <v>588</v>
      </c>
      <c r="J425" s="75" t="s">
        <v>209</v>
      </c>
      <c r="K425" s="75" t="s">
        <v>127</v>
      </c>
      <c r="L425" s="75" t="s">
        <v>133</v>
      </c>
      <c r="M425" s="75" t="s">
        <v>127</v>
      </c>
      <c r="N425" s="75" t="s">
        <v>220</v>
      </c>
      <c r="O425" s="84">
        <v>2014</v>
      </c>
      <c r="P425" s="84">
        <v>2019</v>
      </c>
      <c r="Q425" s="85"/>
      <c r="R425" s="85">
        <v>0</v>
      </c>
      <c r="S425" s="85"/>
      <c r="T425" s="85"/>
      <c r="U425" s="85"/>
      <c r="V425" s="85"/>
      <c r="W425" s="85"/>
      <c r="X425" s="85"/>
      <c r="Y425" s="85">
        <v>0</v>
      </c>
      <c r="AB425" s="75" t="s">
        <v>221</v>
      </c>
      <c r="AF425" s="86">
        <v>0</v>
      </c>
      <c r="AG425" s="86">
        <v>0</v>
      </c>
      <c r="AH425" s="86">
        <v>0</v>
      </c>
      <c r="AI425" s="86">
        <v>0</v>
      </c>
      <c r="AJ425" s="86">
        <v>0</v>
      </c>
      <c r="AK425" s="86">
        <v>0</v>
      </c>
      <c r="AL425" s="86">
        <v>0</v>
      </c>
      <c r="AM425" s="86">
        <v>0</v>
      </c>
      <c r="AN425" s="86">
        <v>0</v>
      </c>
    </row>
    <row r="426" spans="2:40" ht="14.45" customHeight="1" x14ac:dyDescent="0.45">
      <c r="B426" s="75" t="s">
        <v>16</v>
      </c>
      <c r="C426" s="75" t="s">
        <v>27</v>
      </c>
      <c r="D426" s="75" t="s">
        <v>216</v>
      </c>
      <c r="E426" s="75" t="s">
        <v>216</v>
      </c>
      <c r="F426" s="75" t="s">
        <v>589</v>
      </c>
      <c r="G426" s="75" t="s">
        <v>124</v>
      </c>
      <c r="H426" s="84">
        <v>1</v>
      </c>
      <c r="I426" s="75" t="s">
        <v>590</v>
      </c>
      <c r="J426" s="75" t="s">
        <v>25</v>
      </c>
      <c r="K426" s="75" t="s">
        <v>127</v>
      </c>
      <c r="L426" s="75" t="s">
        <v>133</v>
      </c>
      <c r="M426" s="75" t="s">
        <v>127</v>
      </c>
      <c r="N426" s="75" t="s">
        <v>220</v>
      </c>
      <c r="O426" s="84">
        <v>2008</v>
      </c>
      <c r="P426" s="84">
        <v>2018</v>
      </c>
      <c r="Q426" s="85"/>
      <c r="R426" s="85">
        <v>0</v>
      </c>
      <c r="S426" s="85"/>
      <c r="T426" s="85"/>
      <c r="U426" s="85"/>
      <c r="V426" s="85"/>
      <c r="W426" s="85"/>
      <c r="X426" s="85"/>
      <c r="Y426" s="85">
        <v>0</v>
      </c>
      <c r="AB426" s="75" t="s">
        <v>221</v>
      </c>
      <c r="AF426" s="86">
        <v>0</v>
      </c>
      <c r="AG426" s="86">
        <v>0</v>
      </c>
      <c r="AH426" s="86">
        <v>0</v>
      </c>
      <c r="AI426" s="86">
        <v>0</v>
      </c>
      <c r="AJ426" s="86">
        <v>0</v>
      </c>
      <c r="AK426" s="86">
        <v>0</v>
      </c>
      <c r="AL426" s="86">
        <v>0</v>
      </c>
      <c r="AM426" s="86">
        <v>0</v>
      </c>
      <c r="AN426" s="86">
        <v>0</v>
      </c>
    </row>
    <row r="427" spans="2:40" ht="14.45" customHeight="1" x14ac:dyDescent="0.45">
      <c r="B427" s="75" t="s">
        <v>16</v>
      </c>
      <c r="C427" s="75" t="s">
        <v>27</v>
      </c>
      <c r="D427" s="75" t="s">
        <v>216</v>
      </c>
      <c r="E427" s="75" t="s">
        <v>216</v>
      </c>
      <c r="F427" s="75" t="s">
        <v>595</v>
      </c>
      <c r="G427" s="75" t="s">
        <v>141</v>
      </c>
      <c r="H427" s="84" t="s">
        <v>207</v>
      </c>
      <c r="I427" s="75" t="s">
        <v>596</v>
      </c>
      <c r="J427" s="75" t="s">
        <v>219</v>
      </c>
      <c r="K427" s="75" t="s">
        <v>127</v>
      </c>
      <c r="L427" s="75" t="s">
        <v>133</v>
      </c>
      <c r="M427" s="75" t="s">
        <v>127</v>
      </c>
      <c r="N427" s="75" t="s">
        <v>220</v>
      </c>
      <c r="O427" s="84">
        <v>2014</v>
      </c>
      <c r="P427" s="84">
        <v>2019</v>
      </c>
      <c r="Q427" s="85"/>
      <c r="R427" s="85">
        <v>0</v>
      </c>
      <c r="S427" s="85"/>
      <c r="T427" s="85"/>
      <c r="U427" s="85"/>
      <c r="V427" s="85"/>
      <c r="W427" s="85"/>
      <c r="X427" s="85"/>
      <c r="Y427" s="85">
        <v>0</v>
      </c>
      <c r="AB427" s="75" t="s">
        <v>221</v>
      </c>
      <c r="AF427" s="86">
        <v>0</v>
      </c>
      <c r="AG427" s="86">
        <v>0</v>
      </c>
      <c r="AH427" s="86">
        <v>0</v>
      </c>
      <c r="AI427" s="86">
        <v>0</v>
      </c>
      <c r="AJ427" s="86">
        <v>0</v>
      </c>
      <c r="AK427" s="86">
        <v>0</v>
      </c>
      <c r="AL427" s="86">
        <v>0</v>
      </c>
      <c r="AM427" s="86">
        <v>0</v>
      </c>
      <c r="AN427" s="86">
        <v>0</v>
      </c>
    </row>
    <row r="428" spans="2:40" ht="14.45" customHeight="1" x14ac:dyDescent="0.45">
      <c r="B428" s="75" t="s">
        <v>16</v>
      </c>
      <c r="C428" s="75" t="s">
        <v>27</v>
      </c>
      <c r="D428" s="75" t="s">
        <v>216</v>
      </c>
      <c r="E428" s="75" t="s">
        <v>216</v>
      </c>
      <c r="F428" s="75" t="s">
        <v>599</v>
      </c>
      <c r="G428" s="75" t="s">
        <v>141</v>
      </c>
      <c r="H428" s="84" t="s">
        <v>207</v>
      </c>
      <c r="I428" s="75" t="s">
        <v>600</v>
      </c>
      <c r="J428" s="75" t="s">
        <v>193</v>
      </c>
      <c r="K428" s="75" t="s">
        <v>127</v>
      </c>
      <c r="L428" s="75" t="s">
        <v>133</v>
      </c>
      <c r="M428" s="75" t="s">
        <v>127</v>
      </c>
      <c r="N428" s="75" t="s">
        <v>144</v>
      </c>
      <c r="O428" s="84">
        <v>2012</v>
      </c>
      <c r="P428" s="84">
        <v>2022</v>
      </c>
      <c r="Q428" s="85"/>
      <c r="R428" s="85">
        <v>0</v>
      </c>
      <c r="S428" s="85"/>
      <c r="T428" s="85"/>
      <c r="U428" s="85"/>
      <c r="V428" s="85"/>
      <c r="W428" s="85"/>
      <c r="X428" s="85"/>
      <c r="Y428" s="85">
        <v>0</v>
      </c>
      <c r="AB428" s="75" t="s">
        <v>221</v>
      </c>
      <c r="AD428" s="75" t="s">
        <v>133</v>
      </c>
      <c r="AF428" s="86">
        <v>0</v>
      </c>
      <c r="AG428" s="86">
        <v>0</v>
      </c>
      <c r="AH428" s="86">
        <v>0</v>
      </c>
      <c r="AI428" s="86">
        <v>0</v>
      </c>
      <c r="AJ428" s="86">
        <v>0</v>
      </c>
      <c r="AK428" s="86">
        <v>0</v>
      </c>
      <c r="AL428" s="86">
        <v>0</v>
      </c>
      <c r="AM428" s="86">
        <v>0</v>
      </c>
      <c r="AN428" s="86">
        <v>0</v>
      </c>
    </row>
    <row r="429" spans="2:40" ht="14.45" customHeight="1" x14ac:dyDescent="0.45">
      <c r="B429" s="75" t="s">
        <v>16</v>
      </c>
      <c r="C429" s="75" t="s">
        <v>27</v>
      </c>
      <c r="D429" s="75" t="s">
        <v>216</v>
      </c>
      <c r="E429" s="75" t="s">
        <v>216</v>
      </c>
      <c r="F429" s="75" t="s">
        <v>601</v>
      </c>
      <c r="G429" s="75" t="s">
        <v>124</v>
      </c>
      <c r="H429" s="84">
        <v>1</v>
      </c>
      <c r="I429" s="75" t="s">
        <v>602</v>
      </c>
      <c r="J429" s="75" t="s">
        <v>193</v>
      </c>
      <c r="K429" s="75" t="s">
        <v>127</v>
      </c>
      <c r="L429" s="75" t="s">
        <v>133</v>
      </c>
      <c r="M429" s="75" t="s">
        <v>127</v>
      </c>
      <c r="N429" s="75" t="s">
        <v>211</v>
      </c>
      <c r="O429" s="84">
        <v>2012</v>
      </c>
      <c r="P429" s="84">
        <v>2017</v>
      </c>
      <c r="Q429" s="85"/>
      <c r="R429" s="85">
        <v>0</v>
      </c>
      <c r="S429" s="85"/>
      <c r="T429" s="85"/>
      <c r="U429" s="85"/>
      <c r="V429" s="85"/>
      <c r="W429" s="85"/>
      <c r="X429" s="85"/>
      <c r="Y429" s="85">
        <v>0</v>
      </c>
      <c r="AB429" s="75" t="s">
        <v>221</v>
      </c>
      <c r="AF429" s="86">
        <v>0</v>
      </c>
      <c r="AG429" s="86">
        <v>0</v>
      </c>
      <c r="AH429" s="86">
        <v>0</v>
      </c>
      <c r="AI429" s="86">
        <v>0</v>
      </c>
      <c r="AJ429" s="86">
        <v>0</v>
      </c>
      <c r="AK429" s="86">
        <v>0</v>
      </c>
      <c r="AL429" s="86">
        <v>0</v>
      </c>
      <c r="AM429" s="86">
        <v>0</v>
      </c>
      <c r="AN429" s="86">
        <v>0</v>
      </c>
    </row>
    <row r="430" spans="2:40" ht="14.45" customHeight="1" x14ac:dyDescent="0.45">
      <c r="B430" s="75" t="s">
        <v>16</v>
      </c>
      <c r="C430" s="75" t="s">
        <v>27</v>
      </c>
      <c r="D430" s="75" t="s">
        <v>216</v>
      </c>
      <c r="E430" s="75" t="s">
        <v>216</v>
      </c>
      <c r="F430" s="75" t="s">
        <v>605</v>
      </c>
      <c r="G430" s="75" t="s">
        <v>141</v>
      </c>
      <c r="H430" s="84" t="s">
        <v>207</v>
      </c>
      <c r="I430" s="75" t="s">
        <v>606</v>
      </c>
      <c r="J430" s="75" t="s">
        <v>193</v>
      </c>
      <c r="K430" s="75" t="s">
        <v>127</v>
      </c>
      <c r="L430" s="75" t="s">
        <v>128</v>
      </c>
      <c r="M430" s="75" t="s">
        <v>127</v>
      </c>
      <c r="N430" s="75" t="s">
        <v>607</v>
      </c>
      <c r="O430" s="84" t="s">
        <v>130</v>
      </c>
      <c r="P430" s="84" t="s">
        <v>130</v>
      </c>
      <c r="Q430" s="85">
        <v>60</v>
      </c>
      <c r="R430" s="85">
        <v>60</v>
      </c>
      <c r="S430" s="85"/>
      <c r="T430" s="85"/>
      <c r="U430" s="85"/>
      <c r="V430" s="85"/>
      <c r="W430" s="85"/>
      <c r="X430" s="85"/>
      <c r="Y430" s="85">
        <v>0</v>
      </c>
      <c r="Z430" s="75" t="s">
        <v>131</v>
      </c>
      <c r="AA430" s="75" t="s">
        <v>70</v>
      </c>
      <c r="AB430" s="75" t="s">
        <v>776</v>
      </c>
      <c r="AC430" s="75" t="s">
        <v>298</v>
      </c>
      <c r="AF430" s="86">
        <v>0</v>
      </c>
      <c r="AG430" s="86">
        <v>0</v>
      </c>
      <c r="AH430" s="86">
        <v>0</v>
      </c>
      <c r="AI430" s="86">
        <v>0</v>
      </c>
      <c r="AJ430" s="86">
        <v>0</v>
      </c>
      <c r="AK430" s="86">
        <v>0</v>
      </c>
      <c r="AL430" s="86">
        <v>0</v>
      </c>
      <c r="AM430" s="86">
        <v>0</v>
      </c>
      <c r="AN430" s="86">
        <v>0</v>
      </c>
    </row>
    <row r="431" spans="2:40" ht="14.45" customHeight="1" x14ac:dyDescent="0.45">
      <c r="B431" s="75" t="s">
        <v>16</v>
      </c>
      <c r="C431" s="75" t="s">
        <v>27</v>
      </c>
      <c r="D431" s="75" t="s">
        <v>216</v>
      </c>
      <c r="E431" s="75" t="s">
        <v>216</v>
      </c>
      <c r="F431" s="75" t="s">
        <v>633</v>
      </c>
      <c r="G431" s="75" t="s">
        <v>124</v>
      </c>
      <c r="H431" s="84">
        <v>1</v>
      </c>
      <c r="I431" s="75" t="s">
        <v>634</v>
      </c>
      <c r="J431" s="75" t="s">
        <v>193</v>
      </c>
      <c r="K431" s="75" t="s">
        <v>127</v>
      </c>
      <c r="L431" s="75" t="s">
        <v>133</v>
      </c>
      <c r="M431" s="75" t="s">
        <v>127</v>
      </c>
      <c r="N431" s="75" t="s">
        <v>137</v>
      </c>
      <c r="O431" s="84">
        <v>2017</v>
      </c>
      <c r="P431" s="84" t="s">
        <v>130</v>
      </c>
      <c r="Q431" s="85"/>
      <c r="R431" s="85">
        <v>0</v>
      </c>
      <c r="S431" s="85"/>
      <c r="T431" s="85"/>
      <c r="U431" s="85"/>
      <c r="V431" s="85"/>
      <c r="W431" s="85"/>
      <c r="X431" s="85"/>
      <c r="Y431" s="85">
        <v>0</v>
      </c>
      <c r="AB431" s="75" t="s">
        <v>221</v>
      </c>
      <c r="AF431" s="86">
        <v>0</v>
      </c>
      <c r="AG431" s="86">
        <v>0</v>
      </c>
      <c r="AH431" s="86">
        <v>0</v>
      </c>
      <c r="AI431" s="86">
        <v>0</v>
      </c>
      <c r="AJ431" s="86">
        <v>0</v>
      </c>
      <c r="AK431" s="86">
        <v>0</v>
      </c>
      <c r="AL431" s="86">
        <v>0</v>
      </c>
      <c r="AM431" s="86">
        <v>0</v>
      </c>
      <c r="AN431" s="86">
        <v>0</v>
      </c>
    </row>
    <row r="432" spans="2:40" ht="14.45" customHeight="1" x14ac:dyDescent="0.45">
      <c r="B432" s="75" t="s">
        <v>16</v>
      </c>
      <c r="C432" s="75" t="s">
        <v>27</v>
      </c>
      <c r="D432" s="75" t="s">
        <v>216</v>
      </c>
      <c r="E432" s="75" t="s">
        <v>216</v>
      </c>
      <c r="F432" s="75" t="s">
        <v>635</v>
      </c>
      <c r="G432" s="75" t="s">
        <v>124</v>
      </c>
      <c r="H432" s="84">
        <v>1</v>
      </c>
      <c r="I432" s="75" t="s">
        <v>636</v>
      </c>
      <c r="J432" s="75" t="s">
        <v>165</v>
      </c>
      <c r="K432" s="75" t="s">
        <v>127</v>
      </c>
      <c r="L432" s="75" t="s">
        <v>133</v>
      </c>
      <c r="M432" s="75" t="s">
        <v>127</v>
      </c>
      <c r="N432" s="75" t="s">
        <v>220</v>
      </c>
      <c r="O432" s="84">
        <v>2015</v>
      </c>
      <c r="P432" s="84" t="s">
        <v>130</v>
      </c>
      <c r="Q432" s="85"/>
      <c r="R432" s="85">
        <v>0</v>
      </c>
      <c r="S432" s="85"/>
      <c r="T432" s="85"/>
      <c r="U432" s="85"/>
      <c r="V432" s="85"/>
      <c r="W432" s="85"/>
      <c r="X432" s="85"/>
      <c r="Y432" s="85">
        <v>0</v>
      </c>
      <c r="AB432" s="75" t="s">
        <v>221</v>
      </c>
      <c r="AF432" s="86">
        <v>0</v>
      </c>
      <c r="AG432" s="86">
        <v>0</v>
      </c>
      <c r="AH432" s="86">
        <v>0</v>
      </c>
      <c r="AI432" s="86">
        <v>0</v>
      </c>
      <c r="AJ432" s="86">
        <v>0</v>
      </c>
      <c r="AK432" s="86">
        <v>0</v>
      </c>
      <c r="AL432" s="86">
        <v>0</v>
      </c>
      <c r="AM432" s="86">
        <v>0</v>
      </c>
      <c r="AN432" s="86">
        <v>0</v>
      </c>
    </row>
    <row r="433" spans="2:40" ht="14.45" customHeight="1" x14ac:dyDescent="0.45">
      <c r="B433" s="75" t="s">
        <v>16</v>
      </c>
      <c r="C433" s="75" t="s">
        <v>27</v>
      </c>
      <c r="D433" s="75" t="s">
        <v>216</v>
      </c>
      <c r="E433" s="75" t="s">
        <v>216</v>
      </c>
      <c r="F433" s="75" t="s">
        <v>637</v>
      </c>
      <c r="G433" s="75" t="s">
        <v>141</v>
      </c>
      <c r="H433" s="84" t="s">
        <v>207</v>
      </c>
      <c r="I433" s="75" t="s">
        <v>638</v>
      </c>
      <c r="J433" s="75" t="s">
        <v>209</v>
      </c>
      <c r="K433" s="75" t="s">
        <v>127</v>
      </c>
      <c r="L433" s="75" t="s">
        <v>133</v>
      </c>
      <c r="M433" s="75" t="s">
        <v>127</v>
      </c>
      <c r="N433" s="75" t="s">
        <v>220</v>
      </c>
      <c r="O433" s="84">
        <v>2014</v>
      </c>
      <c r="P433" s="84">
        <v>2019</v>
      </c>
      <c r="Q433" s="85"/>
      <c r="R433" s="85">
        <v>0</v>
      </c>
      <c r="S433" s="85"/>
      <c r="T433" s="85"/>
      <c r="U433" s="85"/>
      <c r="V433" s="85"/>
      <c r="W433" s="85"/>
      <c r="X433" s="85"/>
      <c r="Y433" s="85">
        <v>0</v>
      </c>
      <c r="AB433" s="75" t="s">
        <v>221</v>
      </c>
      <c r="AF433" s="86">
        <v>0</v>
      </c>
      <c r="AG433" s="86">
        <v>0</v>
      </c>
      <c r="AH433" s="86">
        <v>0</v>
      </c>
      <c r="AI433" s="86">
        <v>0</v>
      </c>
      <c r="AJ433" s="86">
        <v>0</v>
      </c>
      <c r="AK433" s="86">
        <v>0</v>
      </c>
      <c r="AL433" s="86">
        <v>0</v>
      </c>
      <c r="AM433" s="86">
        <v>0</v>
      </c>
      <c r="AN433" s="86">
        <v>0</v>
      </c>
    </row>
    <row r="434" spans="2:40" ht="14.45" customHeight="1" x14ac:dyDescent="0.45">
      <c r="B434" s="75" t="s">
        <v>16</v>
      </c>
      <c r="C434" s="75" t="s">
        <v>27</v>
      </c>
      <c r="D434" s="75" t="s">
        <v>216</v>
      </c>
      <c r="E434" s="75" t="s">
        <v>216</v>
      </c>
      <c r="F434" s="75" t="s">
        <v>661</v>
      </c>
      <c r="G434" s="75" t="s">
        <v>124</v>
      </c>
      <c r="H434" s="84">
        <v>1</v>
      </c>
      <c r="I434" s="75" t="s">
        <v>662</v>
      </c>
      <c r="J434" s="75" t="s">
        <v>165</v>
      </c>
      <c r="K434" s="75" t="s">
        <v>127</v>
      </c>
      <c r="L434" s="75" t="s">
        <v>133</v>
      </c>
      <c r="M434" s="75" t="s">
        <v>127</v>
      </c>
      <c r="N434" s="75" t="s">
        <v>137</v>
      </c>
      <c r="O434" s="84">
        <v>2017</v>
      </c>
      <c r="P434" s="84" t="s">
        <v>130</v>
      </c>
      <c r="Q434" s="85"/>
      <c r="R434" s="85">
        <v>0</v>
      </c>
      <c r="S434" s="85"/>
      <c r="T434" s="85"/>
      <c r="U434" s="85"/>
      <c r="V434" s="85"/>
      <c r="W434" s="85"/>
      <c r="X434" s="85"/>
      <c r="Y434" s="85">
        <v>0</v>
      </c>
      <c r="AB434" s="75" t="s">
        <v>221</v>
      </c>
      <c r="AF434" s="86">
        <v>0</v>
      </c>
      <c r="AG434" s="86">
        <v>0</v>
      </c>
      <c r="AH434" s="86">
        <v>0</v>
      </c>
      <c r="AI434" s="86">
        <v>0</v>
      </c>
      <c r="AJ434" s="86">
        <v>0</v>
      </c>
      <c r="AK434" s="86">
        <v>0</v>
      </c>
      <c r="AL434" s="86">
        <v>0</v>
      </c>
      <c r="AM434" s="86">
        <v>0</v>
      </c>
      <c r="AN434" s="86">
        <v>0</v>
      </c>
    </row>
    <row r="435" spans="2:40" ht="14.45" customHeight="1" x14ac:dyDescent="0.45">
      <c r="B435" s="75" t="s">
        <v>16</v>
      </c>
      <c r="C435" s="75" t="s">
        <v>27</v>
      </c>
      <c r="D435" s="75" t="s">
        <v>216</v>
      </c>
      <c r="E435" s="75" t="s">
        <v>216</v>
      </c>
      <c r="F435" s="75" t="s">
        <v>663</v>
      </c>
      <c r="G435" s="75" t="s">
        <v>124</v>
      </c>
      <c r="H435" s="84">
        <v>1</v>
      </c>
      <c r="I435" s="75" t="s">
        <v>664</v>
      </c>
      <c r="J435" s="75" t="s">
        <v>165</v>
      </c>
      <c r="K435" s="75" t="s">
        <v>127</v>
      </c>
      <c r="L435" s="75" t="s">
        <v>133</v>
      </c>
      <c r="M435" s="75" t="s">
        <v>127</v>
      </c>
      <c r="N435" s="75" t="s">
        <v>144</v>
      </c>
      <c r="O435" s="84">
        <v>2015</v>
      </c>
      <c r="P435" s="84">
        <v>2017</v>
      </c>
      <c r="Q435" s="85"/>
      <c r="R435" s="85">
        <v>0</v>
      </c>
      <c r="S435" s="85"/>
      <c r="T435" s="85"/>
      <c r="U435" s="85"/>
      <c r="V435" s="85"/>
      <c r="W435" s="85"/>
      <c r="X435" s="85"/>
      <c r="Y435" s="85">
        <v>0</v>
      </c>
      <c r="AB435" s="75" t="s">
        <v>221</v>
      </c>
      <c r="AF435" s="86">
        <v>0</v>
      </c>
      <c r="AG435" s="86">
        <v>0</v>
      </c>
      <c r="AH435" s="86">
        <v>0</v>
      </c>
      <c r="AI435" s="86">
        <v>0</v>
      </c>
      <c r="AJ435" s="86">
        <v>0</v>
      </c>
      <c r="AK435" s="86">
        <v>0</v>
      </c>
      <c r="AL435" s="86">
        <v>0</v>
      </c>
      <c r="AM435" s="86">
        <v>0</v>
      </c>
      <c r="AN435" s="86">
        <v>0</v>
      </c>
    </row>
    <row r="436" spans="2:40" ht="14.45" customHeight="1" x14ac:dyDescent="0.45">
      <c r="B436" s="75" t="s">
        <v>16</v>
      </c>
      <c r="C436" s="75" t="s">
        <v>27</v>
      </c>
      <c r="D436" s="75" t="s">
        <v>216</v>
      </c>
      <c r="E436" s="75" t="s">
        <v>216</v>
      </c>
      <c r="F436" s="75" t="s">
        <v>665</v>
      </c>
      <c r="G436" s="75" t="s">
        <v>124</v>
      </c>
      <c r="H436" s="84">
        <v>1</v>
      </c>
      <c r="I436" s="75" t="s">
        <v>666</v>
      </c>
      <c r="J436" s="75" t="s">
        <v>165</v>
      </c>
      <c r="K436" s="75" t="s">
        <v>127</v>
      </c>
      <c r="L436" s="75" t="s">
        <v>133</v>
      </c>
      <c r="M436" s="75" t="s">
        <v>127</v>
      </c>
      <c r="N436" s="75" t="s">
        <v>220</v>
      </c>
      <c r="O436" s="84">
        <v>2014</v>
      </c>
      <c r="P436" s="84">
        <v>2018</v>
      </c>
      <c r="Q436" s="85"/>
      <c r="R436" s="85">
        <v>0</v>
      </c>
      <c r="S436" s="85"/>
      <c r="T436" s="85"/>
      <c r="U436" s="85"/>
      <c r="V436" s="85"/>
      <c r="W436" s="85"/>
      <c r="X436" s="85"/>
      <c r="Y436" s="85">
        <v>0</v>
      </c>
      <c r="AB436" s="75" t="s">
        <v>221</v>
      </c>
      <c r="AF436" s="86">
        <v>0</v>
      </c>
      <c r="AG436" s="86">
        <v>0</v>
      </c>
      <c r="AH436" s="86">
        <v>0</v>
      </c>
      <c r="AI436" s="86">
        <v>0</v>
      </c>
      <c r="AJ436" s="86">
        <v>0</v>
      </c>
      <c r="AK436" s="86">
        <v>0</v>
      </c>
      <c r="AL436" s="86">
        <v>0</v>
      </c>
      <c r="AM436" s="86">
        <v>0</v>
      </c>
      <c r="AN436" s="86">
        <v>0</v>
      </c>
    </row>
    <row r="437" spans="2:40" ht="14.45" customHeight="1" x14ac:dyDescent="0.45">
      <c r="B437" s="75" t="s">
        <v>16</v>
      </c>
      <c r="C437" s="75" t="s">
        <v>27</v>
      </c>
      <c r="D437" s="75" t="s">
        <v>216</v>
      </c>
      <c r="E437" s="75" t="s">
        <v>216</v>
      </c>
      <c r="F437" s="75" t="s">
        <v>670</v>
      </c>
      <c r="G437" s="75" t="s">
        <v>141</v>
      </c>
      <c r="H437" s="84" t="s">
        <v>207</v>
      </c>
      <c r="I437" s="75" t="s">
        <v>671</v>
      </c>
      <c r="J437" s="75" t="s">
        <v>165</v>
      </c>
      <c r="K437" s="75" t="s">
        <v>127</v>
      </c>
      <c r="L437" s="75" t="s">
        <v>133</v>
      </c>
      <c r="M437" s="75" t="s">
        <v>127</v>
      </c>
      <c r="N437" s="75" t="s">
        <v>211</v>
      </c>
      <c r="O437" s="84">
        <v>2014</v>
      </c>
      <c r="P437" s="84">
        <v>2016</v>
      </c>
      <c r="Q437" s="85"/>
      <c r="R437" s="85">
        <v>0</v>
      </c>
      <c r="S437" s="85"/>
      <c r="T437" s="85"/>
      <c r="U437" s="85"/>
      <c r="V437" s="85"/>
      <c r="W437" s="85"/>
      <c r="X437" s="85"/>
      <c r="Y437" s="85">
        <v>0</v>
      </c>
      <c r="AB437" s="75" t="s">
        <v>221</v>
      </c>
      <c r="AF437" s="86">
        <v>0</v>
      </c>
      <c r="AG437" s="86">
        <v>0</v>
      </c>
      <c r="AH437" s="86">
        <v>0</v>
      </c>
      <c r="AI437" s="86">
        <v>0</v>
      </c>
      <c r="AJ437" s="86">
        <v>0</v>
      </c>
      <c r="AK437" s="86">
        <v>0</v>
      </c>
      <c r="AL437" s="86">
        <v>0</v>
      </c>
      <c r="AM437" s="86">
        <v>0</v>
      </c>
      <c r="AN437" s="86">
        <v>0</v>
      </c>
    </row>
    <row r="438" spans="2:40" ht="14.45" customHeight="1" x14ac:dyDescent="0.45">
      <c r="B438" s="75" t="s">
        <v>16</v>
      </c>
      <c r="C438" s="75" t="s">
        <v>27</v>
      </c>
      <c r="D438" s="75" t="s">
        <v>216</v>
      </c>
      <c r="E438" s="75" t="s">
        <v>216</v>
      </c>
      <c r="F438" s="75" t="s">
        <v>675</v>
      </c>
      <c r="G438" s="75" t="s">
        <v>124</v>
      </c>
      <c r="H438" s="84">
        <v>1</v>
      </c>
      <c r="I438" s="75" t="s">
        <v>676</v>
      </c>
      <c r="J438" s="75" t="s">
        <v>25</v>
      </c>
      <c r="K438" s="75" t="s">
        <v>127</v>
      </c>
      <c r="L438" s="75" t="s">
        <v>133</v>
      </c>
      <c r="M438" s="75" t="s">
        <v>127</v>
      </c>
      <c r="N438" s="75" t="s">
        <v>220</v>
      </c>
      <c r="O438" s="84">
        <v>2015</v>
      </c>
      <c r="P438" s="84">
        <v>2022</v>
      </c>
      <c r="Q438" s="85"/>
      <c r="R438" s="85">
        <v>0</v>
      </c>
      <c r="S438" s="85"/>
      <c r="T438" s="85"/>
      <c r="U438" s="85"/>
      <c r="V438" s="85"/>
      <c r="W438" s="85"/>
      <c r="X438" s="85"/>
      <c r="Y438" s="85">
        <v>0</v>
      </c>
      <c r="AB438" s="75" t="s">
        <v>221</v>
      </c>
      <c r="AF438" s="86">
        <v>0</v>
      </c>
      <c r="AG438" s="86">
        <v>0</v>
      </c>
      <c r="AH438" s="86">
        <v>0</v>
      </c>
      <c r="AI438" s="86">
        <v>0</v>
      </c>
      <c r="AJ438" s="86">
        <v>0</v>
      </c>
      <c r="AK438" s="86">
        <v>0</v>
      </c>
      <c r="AL438" s="86">
        <v>0</v>
      </c>
      <c r="AM438" s="86">
        <v>0</v>
      </c>
      <c r="AN438" s="86">
        <v>0</v>
      </c>
    </row>
    <row r="439" spans="2:40" ht="14.45" customHeight="1" x14ac:dyDescent="0.45">
      <c r="B439" s="75" t="s">
        <v>16</v>
      </c>
      <c r="C439" s="75" t="s">
        <v>27</v>
      </c>
      <c r="D439" s="75" t="s">
        <v>216</v>
      </c>
      <c r="E439" s="75" t="s">
        <v>216</v>
      </c>
      <c r="F439" s="75" t="s">
        <v>677</v>
      </c>
      <c r="G439" s="75" t="s">
        <v>124</v>
      </c>
      <c r="H439" s="84">
        <v>1</v>
      </c>
      <c r="I439" s="75" t="s">
        <v>678</v>
      </c>
      <c r="J439" s="75" t="s">
        <v>242</v>
      </c>
      <c r="K439" s="75" t="s">
        <v>127</v>
      </c>
      <c r="L439" s="75" t="s">
        <v>133</v>
      </c>
      <c r="M439" s="75" t="s">
        <v>127</v>
      </c>
      <c r="N439" s="75" t="s">
        <v>137</v>
      </c>
      <c r="O439" s="84">
        <v>2016</v>
      </c>
      <c r="P439" s="84" t="s">
        <v>130</v>
      </c>
      <c r="Q439" s="85"/>
      <c r="R439" s="85">
        <v>0</v>
      </c>
      <c r="S439" s="85"/>
      <c r="T439" s="85"/>
      <c r="U439" s="85"/>
      <c r="V439" s="85"/>
      <c r="W439" s="85"/>
      <c r="X439" s="85"/>
      <c r="Y439" s="85">
        <v>0</v>
      </c>
      <c r="AB439" s="75" t="s">
        <v>221</v>
      </c>
      <c r="AF439" s="86">
        <v>0</v>
      </c>
      <c r="AG439" s="86">
        <v>0</v>
      </c>
      <c r="AH439" s="86">
        <v>0</v>
      </c>
      <c r="AI439" s="86">
        <v>0</v>
      </c>
      <c r="AJ439" s="86">
        <v>0</v>
      </c>
      <c r="AK439" s="86">
        <v>0</v>
      </c>
      <c r="AL439" s="86">
        <v>0</v>
      </c>
      <c r="AM439" s="86">
        <v>0</v>
      </c>
      <c r="AN439" s="86">
        <v>0</v>
      </c>
    </row>
    <row r="440" spans="2:40" ht="14.45" customHeight="1" x14ac:dyDescent="0.45">
      <c r="B440" s="75" t="s">
        <v>16</v>
      </c>
      <c r="C440" s="75" t="s">
        <v>27</v>
      </c>
      <c r="D440" s="75" t="s">
        <v>216</v>
      </c>
      <c r="E440" s="75" t="s">
        <v>216</v>
      </c>
      <c r="F440" s="75" t="s">
        <v>679</v>
      </c>
      <c r="G440" s="75" t="s">
        <v>141</v>
      </c>
      <c r="H440" s="84" t="s">
        <v>207</v>
      </c>
      <c r="I440" s="75" t="s">
        <v>680</v>
      </c>
      <c r="J440" s="75" t="s">
        <v>227</v>
      </c>
      <c r="K440" s="75" t="s">
        <v>127</v>
      </c>
      <c r="L440" s="75" t="s">
        <v>133</v>
      </c>
      <c r="M440" s="75" t="s">
        <v>127</v>
      </c>
      <c r="N440" s="75" t="s">
        <v>137</v>
      </c>
      <c r="O440" s="84">
        <v>2016</v>
      </c>
      <c r="P440" s="84">
        <v>2017</v>
      </c>
      <c r="Q440" s="85"/>
      <c r="R440" s="85">
        <v>0</v>
      </c>
      <c r="S440" s="85"/>
      <c r="T440" s="85"/>
      <c r="U440" s="85"/>
      <c r="V440" s="85"/>
      <c r="W440" s="85"/>
      <c r="X440" s="85"/>
      <c r="Y440" s="85">
        <v>0</v>
      </c>
      <c r="AB440" s="75" t="s">
        <v>221</v>
      </c>
      <c r="AF440" s="86">
        <v>0</v>
      </c>
      <c r="AG440" s="86">
        <v>0</v>
      </c>
      <c r="AH440" s="86">
        <v>0</v>
      </c>
      <c r="AI440" s="86">
        <v>0</v>
      </c>
      <c r="AJ440" s="86">
        <v>0</v>
      </c>
      <c r="AK440" s="86">
        <v>0</v>
      </c>
      <c r="AL440" s="86">
        <v>0</v>
      </c>
      <c r="AM440" s="86">
        <v>0</v>
      </c>
      <c r="AN440" s="86">
        <v>0</v>
      </c>
    </row>
    <row r="441" spans="2:40" ht="14.45" customHeight="1" x14ac:dyDescent="0.45">
      <c r="B441" s="75" t="s">
        <v>16</v>
      </c>
      <c r="C441" s="75" t="s">
        <v>27</v>
      </c>
      <c r="D441" s="75" t="s">
        <v>216</v>
      </c>
      <c r="E441" s="75" t="s">
        <v>216</v>
      </c>
      <c r="F441" s="75" t="s">
        <v>681</v>
      </c>
      <c r="G441" s="75" t="s">
        <v>124</v>
      </c>
      <c r="H441" s="84">
        <v>1</v>
      </c>
      <c r="I441" s="75" t="s">
        <v>682</v>
      </c>
      <c r="J441" s="75" t="s">
        <v>184</v>
      </c>
      <c r="K441" s="75" t="s">
        <v>127</v>
      </c>
      <c r="L441" s="75" t="s">
        <v>133</v>
      </c>
      <c r="M441" s="75" t="s">
        <v>127</v>
      </c>
      <c r="N441" s="75" t="s">
        <v>137</v>
      </c>
      <c r="O441" s="84">
        <v>2014</v>
      </c>
      <c r="P441" s="84">
        <v>2017</v>
      </c>
      <c r="Q441" s="85"/>
      <c r="R441" s="85">
        <v>0</v>
      </c>
      <c r="S441" s="85"/>
      <c r="T441" s="85"/>
      <c r="U441" s="85"/>
      <c r="V441" s="85"/>
      <c r="W441" s="85"/>
      <c r="X441" s="85"/>
      <c r="Y441" s="85">
        <v>0</v>
      </c>
      <c r="AB441" s="75" t="s">
        <v>221</v>
      </c>
      <c r="AF441" s="86">
        <v>0</v>
      </c>
      <c r="AG441" s="86">
        <v>0</v>
      </c>
      <c r="AH441" s="86">
        <v>0</v>
      </c>
      <c r="AI441" s="86">
        <v>0</v>
      </c>
      <c r="AJ441" s="86">
        <v>0</v>
      </c>
      <c r="AK441" s="86">
        <v>0</v>
      </c>
      <c r="AL441" s="86">
        <v>0</v>
      </c>
      <c r="AM441" s="86">
        <v>0</v>
      </c>
      <c r="AN441" s="86">
        <v>0</v>
      </c>
    </row>
    <row r="442" spans="2:40" ht="14.45" customHeight="1" x14ac:dyDescent="0.45">
      <c r="B442" s="75" t="s">
        <v>16</v>
      </c>
      <c r="C442" s="75" t="s">
        <v>27</v>
      </c>
      <c r="D442" s="75" t="s">
        <v>216</v>
      </c>
      <c r="E442" s="75" t="s">
        <v>216</v>
      </c>
      <c r="F442" s="75" t="s">
        <v>687</v>
      </c>
      <c r="G442" s="75" t="s">
        <v>141</v>
      </c>
      <c r="H442" s="84" t="s">
        <v>207</v>
      </c>
      <c r="I442" s="75" t="s">
        <v>688</v>
      </c>
      <c r="J442" s="75" t="s">
        <v>209</v>
      </c>
      <c r="K442" s="75" t="s">
        <v>127</v>
      </c>
      <c r="L442" s="75" t="s">
        <v>133</v>
      </c>
      <c r="M442" s="75" t="s">
        <v>127</v>
      </c>
      <c r="N442" s="75" t="s">
        <v>220</v>
      </c>
      <c r="O442" s="84">
        <v>2015</v>
      </c>
      <c r="P442" s="84">
        <v>2017</v>
      </c>
      <c r="Q442" s="85"/>
      <c r="R442" s="85">
        <v>0</v>
      </c>
      <c r="S442" s="85"/>
      <c r="T442" s="85"/>
      <c r="U442" s="85"/>
      <c r="V442" s="85"/>
      <c r="W442" s="85"/>
      <c r="X442" s="85"/>
      <c r="Y442" s="85">
        <v>0</v>
      </c>
      <c r="AB442" s="75" t="s">
        <v>221</v>
      </c>
      <c r="AF442" s="86">
        <v>0</v>
      </c>
      <c r="AG442" s="86">
        <v>0</v>
      </c>
      <c r="AH442" s="86">
        <v>0</v>
      </c>
      <c r="AI442" s="86">
        <v>0</v>
      </c>
      <c r="AJ442" s="86">
        <v>0</v>
      </c>
      <c r="AK442" s="86">
        <v>0</v>
      </c>
      <c r="AL442" s="86">
        <v>0</v>
      </c>
      <c r="AM442" s="86">
        <v>0</v>
      </c>
      <c r="AN442" s="86">
        <v>0</v>
      </c>
    </row>
    <row r="443" spans="2:40" ht="14.45" customHeight="1" x14ac:dyDescent="0.45">
      <c r="B443" s="75" t="s">
        <v>16</v>
      </c>
      <c r="C443" s="75" t="s">
        <v>27</v>
      </c>
      <c r="D443" s="75" t="s">
        <v>216</v>
      </c>
      <c r="E443" s="75" t="s">
        <v>216</v>
      </c>
      <c r="F443" s="75" t="s">
        <v>689</v>
      </c>
      <c r="G443" s="75" t="s">
        <v>141</v>
      </c>
      <c r="H443" s="84" t="s">
        <v>207</v>
      </c>
      <c r="I443" s="75" t="s">
        <v>690</v>
      </c>
      <c r="J443" s="75" t="s">
        <v>219</v>
      </c>
      <c r="K443" s="75" t="s">
        <v>127</v>
      </c>
      <c r="L443" s="75" t="s">
        <v>133</v>
      </c>
      <c r="M443" s="75" t="s">
        <v>127</v>
      </c>
      <c r="N443" s="75" t="s">
        <v>211</v>
      </c>
      <c r="O443" s="84">
        <v>2014</v>
      </c>
      <c r="P443" s="84">
        <v>2019</v>
      </c>
      <c r="Q443" s="85"/>
      <c r="R443" s="85">
        <v>0</v>
      </c>
      <c r="S443" s="85"/>
      <c r="T443" s="85"/>
      <c r="U443" s="85"/>
      <c r="V443" s="85"/>
      <c r="W443" s="85"/>
      <c r="X443" s="85"/>
      <c r="Y443" s="85">
        <v>0</v>
      </c>
      <c r="AB443" s="75" t="s">
        <v>221</v>
      </c>
      <c r="AF443" s="86">
        <v>0</v>
      </c>
      <c r="AG443" s="86">
        <v>0</v>
      </c>
      <c r="AH443" s="86">
        <v>0</v>
      </c>
      <c r="AI443" s="86">
        <v>0</v>
      </c>
      <c r="AJ443" s="86">
        <v>0</v>
      </c>
      <c r="AK443" s="86">
        <v>0</v>
      </c>
      <c r="AL443" s="86">
        <v>0</v>
      </c>
      <c r="AM443" s="86">
        <v>0</v>
      </c>
      <c r="AN443" s="86">
        <v>0</v>
      </c>
    </row>
    <row r="444" spans="2:40" ht="14.45" customHeight="1" x14ac:dyDescent="0.45">
      <c r="B444" s="75" t="s">
        <v>16</v>
      </c>
      <c r="C444" s="75" t="s">
        <v>27</v>
      </c>
      <c r="D444" s="75" t="s">
        <v>216</v>
      </c>
      <c r="E444" s="75" t="s">
        <v>216</v>
      </c>
      <c r="F444" s="75" t="s">
        <v>691</v>
      </c>
      <c r="G444" s="75" t="s">
        <v>124</v>
      </c>
      <c r="H444" s="84">
        <v>1</v>
      </c>
      <c r="I444" s="75" t="s">
        <v>692</v>
      </c>
      <c r="J444" s="75" t="s">
        <v>136</v>
      </c>
      <c r="K444" s="75" t="s">
        <v>127</v>
      </c>
      <c r="L444" s="75" t="s">
        <v>133</v>
      </c>
      <c r="M444" s="75" t="s">
        <v>127</v>
      </c>
      <c r="N444" s="75" t="s">
        <v>137</v>
      </c>
      <c r="O444" s="84" t="s">
        <v>130</v>
      </c>
      <c r="P444" s="84" t="s">
        <v>130</v>
      </c>
      <c r="Q444" s="85"/>
      <c r="R444" s="85">
        <v>0</v>
      </c>
      <c r="S444" s="85"/>
      <c r="T444" s="85"/>
      <c r="U444" s="85"/>
      <c r="V444" s="85"/>
      <c r="W444" s="85"/>
      <c r="X444" s="85"/>
      <c r="Y444" s="85">
        <v>0</v>
      </c>
      <c r="AB444" s="75" t="s">
        <v>221</v>
      </c>
      <c r="AF444" s="86">
        <v>0</v>
      </c>
      <c r="AG444" s="86">
        <v>0</v>
      </c>
      <c r="AH444" s="86">
        <v>0</v>
      </c>
      <c r="AI444" s="86">
        <v>0</v>
      </c>
      <c r="AJ444" s="86">
        <v>0</v>
      </c>
      <c r="AK444" s="86">
        <v>0</v>
      </c>
      <c r="AL444" s="86">
        <v>0</v>
      </c>
      <c r="AM444" s="86">
        <v>0</v>
      </c>
      <c r="AN444" s="86">
        <v>0</v>
      </c>
    </row>
    <row r="445" spans="2:40" ht="14.45" customHeight="1" x14ac:dyDescent="0.45">
      <c r="B445" s="75" t="s">
        <v>16</v>
      </c>
      <c r="C445" s="75" t="s">
        <v>27</v>
      </c>
      <c r="D445" s="75" t="s">
        <v>216</v>
      </c>
      <c r="E445" s="75" t="s">
        <v>216</v>
      </c>
      <c r="F445" s="75" t="s">
        <v>695</v>
      </c>
      <c r="G445" s="75" t="s">
        <v>141</v>
      </c>
      <c r="H445" s="84" t="s">
        <v>207</v>
      </c>
      <c r="I445" s="75" t="s">
        <v>696</v>
      </c>
      <c r="J445" s="75" t="s">
        <v>219</v>
      </c>
      <c r="K445" s="75" t="s">
        <v>127</v>
      </c>
      <c r="L445" s="75" t="s">
        <v>133</v>
      </c>
      <c r="M445" s="75" t="s">
        <v>127</v>
      </c>
      <c r="N445" s="75" t="s">
        <v>220</v>
      </c>
      <c r="O445" s="84">
        <v>2014</v>
      </c>
      <c r="P445" s="84">
        <v>2019</v>
      </c>
      <c r="Q445" s="85"/>
      <c r="R445" s="85">
        <v>0</v>
      </c>
      <c r="S445" s="85"/>
      <c r="T445" s="85"/>
      <c r="U445" s="85"/>
      <c r="V445" s="85"/>
      <c r="W445" s="85"/>
      <c r="X445" s="85"/>
      <c r="Y445" s="85">
        <v>0</v>
      </c>
      <c r="AB445" s="75" t="s">
        <v>221</v>
      </c>
      <c r="AF445" s="86">
        <v>0</v>
      </c>
      <c r="AG445" s="86">
        <v>0</v>
      </c>
      <c r="AH445" s="86">
        <v>0</v>
      </c>
      <c r="AI445" s="86">
        <v>0</v>
      </c>
      <c r="AJ445" s="86">
        <v>0</v>
      </c>
      <c r="AK445" s="86">
        <v>0</v>
      </c>
      <c r="AL445" s="86">
        <v>0</v>
      </c>
      <c r="AM445" s="86">
        <v>0</v>
      </c>
      <c r="AN445" s="86">
        <v>0</v>
      </c>
    </row>
    <row r="446" spans="2:40" ht="14.45" customHeight="1" x14ac:dyDescent="0.45">
      <c r="B446" s="75" t="s">
        <v>16</v>
      </c>
      <c r="C446" s="75" t="s">
        <v>27</v>
      </c>
      <c r="D446" s="75" t="s">
        <v>216</v>
      </c>
      <c r="E446" s="75" t="s">
        <v>216</v>
      </c>
      <c r="F446" s="75" t="s">
        <v>697</v>
      </c>
      <c r="G446" s="75" t="s">
        <v>141</v>
      </c>
      <c r="H446" s="84" t="s">
        <v>207</v>
      </c>
      <c r="I446" s="75" t="s">
        <v>698</v>
      </c>
      <c r="J446" s="75" t="s">
        <v>209</v>
      </c>
      <c r="K446" s="75" t="s">
        <v>127</v>
      </c>
      <c r="L446" s="75" t="s">
        <v>133</v>
      </c>
      <c r="M446" s="75" t="s">
        <v>127</v>
      </c>
      <c r="N446" s="75" t="s">
        <v>220</v>
      </c>
      <c r="O446" s="84">
        <v>2014</v>
      </c>
      <c r="P446" s="84">
        <v>2019</v>
      </c>
      <c r="Q446" s="85"/>
      <c r="R446" s="85">
        <v>0</v>
      </c>
      <c r="S446" s="85"/>
      <c r="T446" s="85"/>
      <c r="U446" s="85"/>
      <c r="V446" s="85"/>
      <c r="W446" s="85"/>
      <c r="X446" s="85"/>
      <c r="Y446" s="85">
        <v>0</v>
      </c>
      <c r="AB446" s="75" t="s">
        <v>221</v>
      </c>
      <c r="AF446" s="86">
        <v>0</v>
      </c>
      <c r="AG446" s="86">
        <v>0</v>
      </c>
      <c r="AH446" s="86">
        <v>0</v>
      </c>
      <c r="AI446" s="86">
        <v>0</v>
      </c>
      <c r="AJ446" s="86">
        <v>0</v>
      </c>
      <c r="AK446" s="86">
        <v>0</v>
      </c>
      <c r="AL446" s="86">
        <v>0</v>
      </c>
      <c r="AM446" s="86">
        <v>0</v>
      </c>
      <c r="AN446" s="86">
        <v>0</v>
      </c>
    </row>
    <row r="447" spans="2:40" ht="14.45" customHeight="1" x14ac:dyDescent="0.45">
      <c r="B447" s="75" t="s">
        <v>16</v>
      </c>
      <c r="C447" s="75" t="s">
        <v>27</v>
      </c>
      <c r="D447" s="75" t="s">
        <v>216</v>
      </c>
      <c r="E447" s="75" t="s">
        <v>216</v>
      </c>
      <c r="F447" s="75" t="s">
        <v>709</v>
      </c>
      <c r="G447" s="75" t="s">
        <v>124</v>
      </c>
      <c r="H447" s="84">
        <v>1</v>
      </c>
      <c r="I447" s="75" t="s">
        <v>710</v>
      </c>
      <c r="J447" s="75" t="s">
        <v>165</v>
      </c>
      <c r="K447" s="75" t="s">
        <v>127</v>
      </c>
      <c r="L447" s="75" t="s">
        <v>133</v>
      </c>
      <c r="M447" s="75" t="s">
        <v>127</v>
      </c>
      <c r="N447" s="75" t="s">
        <v>220</v>
      </c>
      <c r="O447" s="84">
        <v>2015</v>
      </c>
      <c r="P447" s="84">
        <v>2017</v>
      </c>
      <c r="Q447" s="85"/>
      <c r="R447" s="85">
        <v>0</v>
      </c>
      <c r="S447" s="85"/>
      <c r="T447" s="85"/>
      <c r="U447" s="85"/>
      <c r="V447" s="85"/>
      <c r="W447" s="85"/>
      <c r="X447" s="85"/>
      <c r="Y447" s="85">
        <v>0</v>
      </c>
      <c r="AB447" s="75" t="s">
        <v>221</v>
      </c>
      <c r="AF447" s="86">
        <v>0</v>
      </c>
      <c r="AG447" s="86">
        <v>0</v>
      </c>
      <c r="AH447" s="86">
        <v>0</v>
      </c>
      <c r="AI447" s="86">
        <v>0</v>
      </c>
      <c r="AJ447" s="86">
        <v>0</v>
      </c>
      <c r="AK447" s="86">
        <v>0</v>
      </c>
      <c r="AL447" s="86">
        <v>0</v>
      </c>
      <c r="AM447" s="86">
        <v>0</v>
      </c>
      <c r="AN447" s="86">
        <v>0</v>
      </c>
    </row>
    <row r="448" spans="2:40" ht="14.45" customHeight="1" x14ac:dyDescent="0.45">
      <c r="B448" s="75" t="s">
        <v>16</v>
      </c>
      <c r="C448" s="75" t="s">
        <v>27</v>
      </c>
      <c r="D448" s="75" t="s">
        <v>216</v>
      </c>
      <c r="E448" s="75" t="s">
        <v>216</v>
      </c>
      <c r="F448" s="75" t="s">
        <v>712</v>
      </c>
      <c r="G448" s="75" t="s">
        <v>124</v>
      </c>
      <c r="H448" s="84">
        <v>1</v>
      </c>
      <c r="I448" s="75" t="s">
        <v>713</v>
      </c>
      <c r="J448" s="75" t="s">
        <v>184</v>
      </c>
      <c r="K448" s="75" t="s">
        <v>127</v>
      </c>
      <c r="L448" s="75" t="s">
        <v>133</v>
      </c>
      <c r="M448" s="75" t="s">
        <v>127</v>
      </c>
      <c r="N448" s="75" t="s">
        <v>220</v>
      </c>
      <c r="O448" s="84">
        <v>2014</v>
      </c>
      <c r="P448" s="84" t="s">
        <v>130</v>
      </c>
      <c r="Q448" s="85"/>
      <c r="R448" s="85">
        <v>0</v>
      </c>
      <c r="S448" s="85"/>
      <c r="T448" s="85"/>
      <c r="U448" s="85"/>
      <c r="V448" s="85"/>
      <c r="W448" s="85"/>
      <c r="X448" s="85"/>
      <c r="Y448" s="85">
        <v>0</v>
      </c>
      <c r="AB448" s="75" t="s">
        <v>221</v>
      </c>
      <c r="AF448" s="86">
        <v>0</v>
      </c>
      <c r="AG448" s="86">
        <v>0</v>
      </c>
      <c r="AH448" s="86">
        <v>0</v>
      </c>
      <c r="AI448" s="86">
        <v>0</v>
      </c>
      <c r="AJ448" s="86">
        <v>0</v>
      </c>
      <c r="AK448" s="86">
        <v>0</v>
      </c>
      <c r="AL448" s="86">
        <v>0</v>
      </c>
      <c r="AM448" s="86">
        <v>0</v>
      </c>
      <c r="AN448" s="86">
        <v>0</v>
      </c>
    </row>
    <row r="449" spans="2:40" ht="14.45" customHeight="1" x14ac:dyDescent="0.45">
      <c r="B449" s="75" t="s">
        <v>16</v>
      </c>
      <c r="C449" s="75" t="s">
        <v>27</v>
      </c>
      <c r="D449" s="75" t="s">
        <v>216</v>
      </c>
      <c r="E449" s="75" t="s">
        <v>216</v>
      </c>
      <c r="F449" s="75" t="s">
        <v>716</v>
      </c>
      <c r="G449" s="75" t="s">
        <v>141</v>
      </c>
      <c r="H449" s="84" t="s">
        <v>207</v>
      </c>
      <c r="I449" s="75" t="s">
        <v>717</v>
      </c>
      <c r="J449" s="75" t="s">
        <v>165</v>
      </c>
      <c r="K449" s="75" t="s">
        <v>127</v>
      </c>
      <c r="L449" s="75" t="s">
        <v>133</v>
      </c>
      <c r="M449" s="75" t="s">
        <v>127</v>
      </c>
      <c r="N449" s="75" t="s">
        <v>137</v>
      </c>
      <c r="O449" s="84">
        <v>2016</v>
      </c>
      <c r="P449" s="84" t="s">
        <v>130</v>
      </c>
      <c r="Q449" s="85"/>
      <c r="R449" s="85">
        <v>0</v>
      </c>
      <c r="S449" s="85"/>
      <c r="T449" s="85"/>
      <c r="U449" s="85"/>
      <c r="V449" s="85"/>
      <c r="W449" s="85"/>
      <c r="X449" s="85"/>
      <c r="Y449" s="85">
        <v>0</v>
      </c>
      <c r="AB449" s="75" t="s">
        <v>221</v>
      </c>
      <c r="AF449" s="86">
        <v>0</v>
      </c>
      <c r="AG449" s="86">
        <v>0</v>
      </c>
      <c r="AH449" s="86">
        <v>0</v>
      </c>
      <c r="AI449" s="86">
        <v>0</v>
      </c>
      <c r="AJ449" s="86">
        <v>0</v>
      </c>
      <c r="AK449" s="86">
        <v>0</v>
      </c>
      <c r="AL449" s="86">
        <v>0</v>
      </c>
      <c r="AM449" s="86">
        <v>0</v>
      </c>
      <c r="AN449" s="86">
        <v>0</v>
      </c>
    </row>
    <row r="450" spans="2:40" ht="14.45" customHeight="1" x14ac:dyDescent="0.45">
      <c r="B450" s="75" t="s">
        <v>16</v>
      </c>
      <c r="C450" s="75" t="s">
        <v>27</v>
      </c>
      <c r="D450" s="75" t="s">
        <v>216</v>
      </c>
      <c r="E450" s="75" t="s">
        <v>216</v>
      </c>
      <c r="F450" s="75" t="s">
        <v>718</v>
      </c>
      <c r="G450" s="75" t="s">
        <v>141</v>
      </c>
      <c r="H450" s="84" t="s">
        <v>207</v>
      </c>
      <c r="I450" s="75" t="s">
        <v>719</v>
      </c>
      <c r="J450" s="75" t="s">
        <v>165</v>
      </c>
      <c r="K450" s="75" t="s">
        <v>127</v>
      </c>
      <c r="L450" s="75" t="s">
        <v>133</v>
      </c>
      <c r="M450" s="75" t="s">
        <v>127</v>
      </c>
      <c r="N450" s="75" t="s">
        <v>220</v>
      </c>
      <c r="O450" s="84">
        <v>2015</v>
      </c>
      <c r="P450" s="84" t="s">
        <v>130</v>
      </c>
      <c r="Q450" s="85"/>
      <c r="R450" s="85">
        <v>0</v>
      </c>
      <c r="S450" s="85"/>
      <c r="T450" s="85"/>
      <c r="U450" s="85"/>
      <c r="V450" s="85"/>
      <c r="W450" s="85"/>
      <c r="X450" s="85"/>
      <c r="Y450" s="85">
        <v>0</v>
      </c>
      <c r="AB450" s="75" t="s">
        <v>221</v>
      </c>
      <c r="AF450" s="86">
        <v>0</v>
      </c>
      <c r="AG450" s="86">
        <v>0</v>
      </c>
      <c r="AH450" s="86">
        <v>0</v>
      </c>
      <c r="AI450" s="86">
        <v>0</v>
      </c>
      <c r="AJ450" s="86">
        <v>0</v>
      </c>
      <c r="AK450" s="86">
        <v>0</v>
      </c>
      <c r="AL450" s="86">
        <v>0</v>
      </c>
      <c r="AM450" s="86">
        <v>0</v>
      </c>
      <c r="AN450" s="86">
        <v>0</v>
      </c>
    </row>
    <row r="451" spans="2:40" ht="14.45" customHeight="1" x14ac:dyDescent="0.45">
      <c r="B451" s="75" t="s">
        <v>16</v>
      </c>
      <c r="C451" s="75" t="s">
        <v>27</v>
      </c>
      <c r="D451" s="75" t="s">
        <v>216</v>
      </c>
      <c r="E451" s="75" t="s">
        <v>216</v>
      </c>
      <c r="F451" s="75" t="s">
        <v>720</v>
      </c>
      <c r="G451" s="75" t="s">
        <v>124</v>
      </c>
      <c r="H451" s="84">
        <v>1</v>
      </c>
      <c r="I451" s="75" t="s">
        <v>721</v>
      </c>
      <c r="J451" s="75" t="s">
        <v>25</v>
      </c>
      <c r="K451" s="75" t="s">
        <v>152</v>
      </c>
      <c r="L451" s="75" t="s">
        <v>133</v>
      </c>
      <c r="M451" s="75" t="s">
        <v>152</v>
      </c>
      <c r="N451" s="75" t="s">
        <v>144</v>
      </c>
      <c r="O451" s="84">
        <v>2009</v>
      </c>
      <c r="P451" s="84">
        <v>2018</v>
      </c>
      <c r="Q451" s="85">
        <v>6500</v>
      </c>
      <c r="R451" s="85" t="s">
        <v>214</v>
      </c>
      <c r="S451" s="85">
        <v>409</v>
      </c>
      <c r="T451" s="85">
        <v>399</v>
      </c>
      <c r="U451" s="85">
        <v>337</v>
      </c>
      <c r="V451" s="85">
        <v>118</v>
      </c>
      <c r="W451" s="85">
        <v>0</v>
      </c>
      <c r="X451" s="85"/>
      <c r="Y451" s="85">
        <v>0</v>
      </c>
      <c r="Z451" s="75" t="s">
        <v>276</v>
      </c>
      <c r="AA451" s="75" t="s">
        <v>68</v>
      </c>
      <c r="AB451" s="75" t="s">
        <v>722</v>
      </c>
      <c r="AC451" s="75" t="s">
        <v>723</v>
      </c>
      <c r="AD451" s="75" t="s">
        <v>133</v>
      </c>
      <c r="AF451" s="86">
        <v>423.86055091508285</v>
      </c>
      <c r="AG451" s="86">
        <v>413.49721226190235</v>
      </c>
      <c r="AH451" s="86">
        <v>349.24451261218314</v>
      </c>
      <c r="AI451" s="86">
        <v>122.28739610753001</v>
      </c>
      <c r="AJ451" s="86">
        <v>0</v>
      </c>
      <c r="AK451" s="86">
        <v>0</v>
      </c>
      <c r="AL451" s="86">
        <v>0</v>
      </c>
      <c r="AM451" s="86">
        <v>885.02912098161551</v>
      </c>
      <c r="AN451" s="86">
        <v>885.02912098161551</v>
      </c>
    </row>
    <row r="452" spans="2:40" ht="14.45" customHeight="1" x14ac:dyDescent="0.45">
      <c r="B452" s="75" t="s">
        <v>16</v>
      </c>
      <c r="C452" s="75" t="s">
        <v>27</v>
      </c>
      <c r="D452" s="75" t="s">
        <v>216</v>
      </c>
      <c r="E452" s="75" t="s">
        <v>216</v>
      </c>
      <c r="F452" s="75" t="s">
        <v>724</v>
      </c>
      <c r="G452" s="75" t="s">
        <v>124</v>
      </c>
      <c r="H452" s="84">
        <v>1</v>
      </c>
      <c r="I452" s="75" t="s">
        <v>725</v>
      </c>
      <c r="J452" s="75" t="s">
        <v>227</v>
      </c>
      <c r="K452" s="75" t="s">
        <v>127</v>
      </c>
      <c r="L452" s="75" t="s">
        <v>133</v>
      </c>
      <c r="M452" s="75" t="s">
        <v>127</v>
      </c>
      <c r="N452" s="75" t="s">
        <v>220</v>
      </c>
      <c r="O452" s="84">
        <v>2015</v>
      </c>
      <c r="P452" s="84">
        <v>2019</v>
      </c>
      <c r="Q452" s="85"/>
      <c r="R452" s="85">
        <v>0</v>
      </c>
      <c r="S452" s="85"/>
      <c r="T452" s="85"/>
      <c r="U452" s="85"/>
      <c r="V452" s="85"/>
      <c r="W452" s="85"/>
      <c r="X452" s="85"/>
      <c r="Y452" s="85">
        <v>0</v>
      </c>
      <c r="AB452" s="75" t="s">
        <v>221</v>
      </c>
      <c r="AF452" s="86">
        <v>0</v>
      </c>
      <c r="AG452" s="86">
        <v>0</v>
      </c>
      <c r="AH452" s="86">
        <v>0</v>
      </c>
      <c r="AI452" s="86">
        <v>0</v>
      </c>
      <c r="AJ452" s="86">
        <v>0</v>
      </c>
      <c r="AK452" s="86">
        <v>0</v>
      </c>
      <c r="AL452" s="86">
        <v>0</v>
      </c>
      <c r="AM452" s="86">
        <v>0</v>
      </c>
      <c r="AN452" s="86">
        <v>0</v>
      </c>
    </row>
    <row r="453" spans="2:40" ht="14.45" customHeight="1" x14ac:dyDescent="0.45">
      <c r="B453" s="75" t="s">
        <v>16</v>
      </c>
      <c r="C453" s="75" t="s">
        <v>27</v>
      </c>
      <c r="D453" s="75" t="s">
        <v>216</v>
      </c>
      <c r="E453" s="75" t="s">
        <v>216</v>
      </c>
      <c r="F453" s="75" t="s">
        <v>733</v>
      </c>
      <c r="G453" s="75" t="s">
        <v>124</v>
      </c>
      <c r="H453" s="84">
        <v>1</v>
      </c>
      <c r="I453" s="75" t="s">
        <v>734</v>
      </c>
      <c r="J453" s="75" t="s">
        <v>227</v>
      </c>
      <c r="K453" s="75" t="s">
        <v>127</v>
      </c>
      <c r="L453" s="75" t="s">
        <v>133</v>
      </c>
      <c r="M453" s="75" t="s">
        <v>127</v>
      </c>
      <c r="N453" s="75" t="s">
        <v>137</v>
      </c>
      <c r="O453" s="84">
        <v>2017</v>
      </c>
      <c r="P453" s="84">
        <v>2022</v>
      </c>
      <c r="Q453" s="85"/>
      <c r="R453" s="85">
        <v>0</v>
      </c>
      <c r="S453" s="85"/>
      <c r="T453" s="85"/>
      <c r="U453" s="85"/>
      <c r="V453" s="85"/>
      <c r="W453" s="85"/>
      <c r="X453" s="85"/>
      <c r="Y453" s="85">
        <v>0</v>
      </c>
      <c r="AB453" s="75" t="s">
        <v>221</v>
      </c>
      <c r="AF453" s="86">
        <v>0</v>
      </c>
      <c r="AG453" s="86">
        <v>0</v>
      </c>
      <c r="AH453" s="86">
        <v>0</v>
      </c>
      <c r="AI453" s="86">
        <v>0</v>
      </c>
      <c r="AJ453" s="86">
        <v>0</v>
      </c>
      <c r="AK453" s="86">
        <v>0</v>
      </c>
      <c r="AL453" s="86">
        <v>0</v>
      </c>
      <c r="AM453" s="86">
        <v>0</v>
      </c>
      <c r="AN453" s="86">
        <v>0</v>
      </c>
    </row>
    <row r="454" spans="2:40" ht="14.45" customHeight="1" x14ac:dyDescent="0.45">
      <c r="B454" s="75" t="s">
        <v>16</v>
      </c>
      <c r="C454" s="75" t="s">
        <v>27</v>
      </c>
      <c r="D454" s="75" t="s">
        <v>216</v>
      </c>
      <c r="E454" s="75" t="s">
        <v>216</v>
      </c>
      <c r="F454" s="75" t="s">
        <v>735</v>
      </c>
      <c r="G454" s="75" t="s">
        <v>141</v>
      </c>
      <c r="H454" s="84" t="s">
        <v>207</v>
      </c>
      <c r="I454" s="75" t="s">
        <v>736</v>
      </c>
      <c r="J454" s="75" t="s">
        <v>227</v>
      </c>
      <c r="K454" s="75" t="s">
        <v>127</v>
      </c>
      <c r="L454" s="75" t="s">
        <v>133</v>
      </c>
      <c r="M454" s="75" t="s">
        <v>127</v>
      </c>
      <c r="N454" s="75" t="s">
        <v>220</v>
      </c>
      <c r="O454" s="84">
        <v>2015</v>
      </c>
      <c r="P454" s="84">
        <v>2019</v>
      </c>
      <c r="Q454" s="85"/>
      <c r="R454" s="85">
        <v>0</v>
      </c>
      <c r="S454" s="85"/>
      <c r="T454" s="85"/>
      <c r="U454" s="85"/>
      <c r="V454" s="85"/>
      <c r="W454" s="85"/>
      <c r="X454" s="85"/>
      <c r="Y454" s="85">
        <v>0</v>
      </c>
      <c r="AB454" s="75" t="s">
        <v>221</v>
      </c>
      <c r="AF454" s="86">
        <v>0</v>
      </c>
      <c r="AG454" s="86">
        <v>0</v>
      </c>
      <c r="AH454" s="86">
        <v>0</v>
      </c>
      <c r="AI454" s="86">
        <v>0</v>
      </c>
      <c r="AJ454" s="86">
        <v>0</v>
      </c>
      <c r="AK454" s="86">
        <v>0</v>
      </c>
      <c r="AL454" s="86">
        <v>0</v>
      </c>
      <c r="AM454" s="86">
        <v>0</v>
      </c>
      <c r="AN454" s="86">
        <v>0</v>
      </c>
    </row>
    <row r="455" spans="2:40" ht="14.45" customHeight="1" x14ac:dyDescent="0.45">
      <c r="B455" s="75" t="s">
        <v>16</v>
      </c>
      <c r="C455" s="75" t="s">
        <v>27</v>
      </c>
      <c r="D455" s="75" t="s">
        <v>216</v>
      </c>
      <c r="E455" s="75" t="s">
        <v>216</v>
      </c>
      <c r="F455" s="75" t="s">
        <v>737</v>
      </c>
      <c r="G455" s="75" t="s">
        <v>124</v>
      </c>
      <c r="H455" s="84">
        <v>1</v>
      </c>
      <c r="I455" s="75" t="s">
        <v>738</v>
      </c>
      <c r="J455" s="75" t="s">
        <v>165</v>
      </c>
      <c r="K455" s="75" t="s">
        <v>127</v>
      </c>
      <c r="L455" s="75" t="s">
        <v>133</v>
      </c>
      <c r="M455" s="75" t="s">
        <v>127</v>
      </c>
      <c r="N455" s="75" t="s">
        <v>220</v>
      </c>
      <c r="O455" s="84">
        <v>2014</v>
      </c>
      <c r="P455" s="84">
        <v>2016</v>
      </c>
      <c r="Q455" s="85"/>
      <c r="R455" s="85">
        <v>0</v>
      </c>
      <c r="S455" s="85"/>
      <c r="T455" s="85"/>
      <c r="U455" s="85"/>
      <c r="V455" s="85"/>
      <c r="W455" s="85"/>
      <c r="X455" s="85"/>
      <c r="Y455" s="85">
        <v>0</v>
      </c>
      <c r="AB455" s="75" t="s">
        <v>221</v>
      </c>
      <c r="AF455" s="86">
        <v>0</v>
      </c>
      <c r="AG455" s="86">
        <v>0</v>
      </c>
      <c r="AH455" s="86">
        <v>0</v>
      </c>
      <c r="AI455" s="86">
        <v>0</v>
      </c>
      <c r="AJ455" s="86">
        <v>0</v>
      </c>
      <c r="AK455" s="86">
        <v>0</v>
      </c>
      <c r="AL455" s="86">
        <v>0</v>
      </c>
      <c r="AM455" s="86">
        <v>0</v>
      </c>
      <c r="AN455" s="86">
        <v>0</v>
      </c>
    </row>
    <row r="456" spans="2:40" ht="14.45" customHeight="1" x14ac:dyDescent="0.45">
      <c r="B456" s="75" t="s">
        <v>16</v>
      </c>
      <c r="C456" s="75" t="s">
        <v>27</v>
      </c>
      <c r="D456" s="75" t="s">
        <v>216</v>
      </c>
      <c r="E456" s="75" t="s">
        <v>216</v>
      </c>
      <c r="F456" s="75" t="s">
        <v>740</v>
      </c>
      <c r="G456" s="75" t="s">
        <v>124</v>
      </c>
      <c r="H456" s="84">
        <v>1</v>
      </c>
      <c r="I456" s="75" t="s">
        <v>741</v>
      </c>
      <c r="J456" s="75" t="s">
        <v>184</v>
      </c>
      <c r="K456" s="75" t="s">
        <v>127</v>
      </c>
      <c r="L456" s="75" t="s">
        <v>133</v>
      </c>
      <c r="M456" s="75" t="s">
        <v>127</v>
      </c>
      <c r="N456" s="75" t="s">
        <v>220</v>
      </c>
      <c r="O456" s="84">
        <v>2014</v>
      </c>
      <c r="P456" s="84">
        <v>2018</v>
      </c>
      <c r="Q456" s="85"/>
      <c r="R456" s="85">
        <v>0</v>
      </c>
      <c r="S456" s="85"/>
      <c r="T456" s="85"/>
      <c r="U456" s="85"/>
      <c r="V456" s="85"/>
      <c r="W456" s="85"/>
      <c r="X456" s="85"/>
      <c r="Y456" s="85">
        <v>0</v>
      </c>
      <c r="AB456" s="75" t="s">
        <v>221</v>
      </c>
      <c r="AF456" s="86">
        <v>0</v>
      </c>
      <c r="AG456" s="86">
        <v>0</v>
      </c>
      <c r="AH456" s="86">
        <v>0</v>
      </c>
      <c r="AI456" s="86">
        <v>0</v>
      </c>
      <c r="AJ456" s="86">
        <v>0</v>
      </c>
      <c r="AK456" s="86">
        <v>0</v>
      </c>
      <c r="AL456" s="86">
        <v>0</v>
      </c>
      <c r="AM456" s="86">
        <v>0</v>
      </c>
      <c r="AN456" s="86">
        <v>0</v>
      </c>
    </row>
    <row r="457" spans="2:40" ht="14.45" customHeight="1" x14ac:dyDescent="0.45">
      <c r="B457" s="75" t="s">
        <v>16</v>
      </c>
      <c r="C457" s="75" t="s">
        <v>27</v>
      </c>
      <c r="D457" s="75" t="s">
        <v>216</v>
      </c>
      <c r="E457" s="75" t="s">
        <v>216</v>
      </c>
      <c r="F457" s="75" t="s">
        <v>742</v>
      </c>
      <c r="G457" s="75" t="s">
        <v>141</v>
      </c>
      <c r="H457" s="84" t="s">
        <v>207</v>
      </c>
      <c r="I457" s="75" t="s">
        <v>743</v>
      </c>
      <c r="J457" s="75" t="s">
        <v>25</v>
      </c>
      <c r="K457" s="75" t="s">
        <v>127</v>
      </c>
      <c r="L457" s="75" t="s">
        <v>133</v>
      </c>
      <c r="M457" s="75" t="s">
        <v>127</v>
      </c>
      <c r="N457" s="75" t="s">
        <v>220</v>
      </c>
      <c r="O457" s="84">
        <v>2014</v>
      </c>
      <c r="P457" s="84">
        <v>2021</v>
      </c>
      <c r="Q457" s="85"/>
      <c r="R457" s="85">
        <v>0</v>
      </c>
      <c r="S457" s="85"/>
      <c r="T457" s="85"/>
      <c r="U457" s="85"/>
      <c r="V457" s="85"/>
      <c r="W457" s="85"/>
      <c r="X457" s="85"/>
      <c r="Y457" s="85">
        <v>0</v>
      </c>
      <c r="AB457" s="75" t="s">
        <v>221</v>
      </c>
      <c r="AF457" s="86">
        <v>0</v>
      </c>
      <c r="AG457" s="86">
        <v>0</v>
      </c>
      <c r="AH457" s="86">
        <v>0</v>
      </c>
      <c r="AI457" s="86">
        <v>0</v>
      </c>
      <c r="AJ457" s="86">
        <v>0</v>
      </c>
      <c r="AK457" s="86">
        <v>0</v>
      </c>
      <c r="AL457" s="86">
        <v>0</v>
      </c>
      <c r="AM457" s="86">
        <v>0</v>
      </c>
      <c r="AN457" s="86">
        <v>0</v>
      </c>
    </row>
    <row r="458" spans="2:40" ht="14.45" customHeight="1" x14ac:dyDescent="0.45">
      <c r="B458" s="75" t="s">
        <v>16</v>
      </c>
      <c r="C458" s="75" t="s">
        <v>27</v>
      </c>
      <c r="D458" s="75" t="s">
        <v>216</v>
      </c>
      <c r="E458" s="75" t="s">
        <v>216</v>
      </c>
      <c r="F458" s="75" t="s">
        <v>744</v>
      </c>
      <c r="G458" s="75" t="s">
        <v>124</v>
      </c>
      <c r="H458" s="84">
        <v>1</v>
      </c>
      <c r="I458" s="75" t="s">
        <v>745</v>
      </c>
      <c r="J458" s="75" t="s">
        <v>242</v>
      </c>
      <c r="K458" s="75" t="s">
        <v>127</v>
      </c>
      <c r="L458" s="75" t="s">
        <v>133</v>
      </c>
      <c r="M458" s="75" t="s">
        <v>127</v>
      </c>
      <c r="N458" s="75" t="s">
        <v>137</v>
      </c>
      <c r="O458" s="84" t="s">
        <v>130</v>
      </c>
      <c r="P458" s="84" t="s">
        <v>130</v>
      </c>
      <c r="Q458" s="85"/>
      <c r="R458" s="85">
        <v>0</v>
      </c>
      <c r="S458" s="85"/>
      <c r="T458" s="85"/>
      <c r="U458" s="85"/>
      <c r="V458" s="85"/>
      <c r="W458" s="85"/>
      <c r="X458" s="85"/>
      <c r="Y458" s="85">
        <v>0</v>
      </c>
      <c r="AB458" s="75" t="s">
        <v>221</v>
      </c>
      <c r="AF458" s="86">
        <v>0</v>
      </c>
      <c r="AG458" s="86">
        <v>0</v>
      </c>
      <c r="AH458" s="86">
        <v>0</v>
      </c>
      <c r="AI458" s="86">
        <v>0</v>
      </c>
      <c r="AJ458" s="86">
        <v>0</v>
      </c>
      <c r="AK458" s="86">
        <v>0</v>
      </c>
      <c r="AL458" s="86">
        <v>0</v>
      </c>
      <c r="AM458" s="86">
        <v>0</v>
      </c>
      <c r="AN458" s="86">
        <v>0</v>
      </c>
    </row>
    <row r="459" spans="2:40" ht="14.45" customHeight="1" x14ac:dyDescent="0.45">
      <c r="B459" s="75" t="s">
        <v>16</v>
      </c>
      <c r="C459" s="75" t="s">
        <v>27</v>
      </c>
      <c r="D459" s="75" t="s">
        <v>216</v>
      </c>
      <c r="E459" s="75" t="s">
        <v>216</v>
      </c>
      <c r="F459" s="75" t="s">
        <v>746</v>
      </c>
      <c r="G459" s="75" t="s">
        <v>124</v>
      </c>
      <c r="H459" s="84">
        <v>1</v>
      </c>
      <c r="I459" s="75" t="s">
        <v>747</v>
      </c>
      <c r="J459" s="75" t="s">
        <v>165</v>
      </c>
      <c r="K459" s="75" t="s">
        <v>127</v>
      </c>
      <c r="L459" s="75" t="s">
        <v>133</v>
      </c>
      <c r="M459" s="75" t="s">
        <v>127</v>
      </c>
      <c r="N459" s="75" t="s">
        <v>220</v>
      </c>
      <c r="O459" s="84">
        <v>2014</v>
      </c>
      <c r="P459" s="84">
        <v>2017</v>
      </c>
      <c r="Q459" s="85"/>
      <c r="R459" s="85">
        <v>0</v>
      </c>
      <c r="S459" s="85"/>
      <c r="T459" s="85"/>
      <c r="U459" s="85"/>
      <c r="V459" s="85"/>
      <c r="W459" s="85"/>
      <c r="X459" s="85"/>
      <c r="Y459" s="85">
        <v>0</v>
      </c>
      <c r="AB459" s="75" t="s">
        <v>221</v>
      </c>
      <c r="AF459" s="86">
        <v>0</v>
      </c>
      <c r="AG459" s="86">
        <v>0</v>
      </c>
      <c r="AH459" s="86">
        <v>0</v>
      </c>
      <c r="AI459" s="86">
        <v>0</v>
      </c>
      <c r="AJ459" s="86">
        <v>0</v>
      </c>
      <c r="AK459" s="86">
        <v>0</v>
      </c>
      <c r="AL459" s="86">
        <v>0</v>
      </c>
      <c r="AM459" s="86">
        <v>0</v>
      </c>
      <c r="AN459" s="86">
        <v>0</v>
      </c>
    </row>
    <row r="460" spans="2:40" ht="14.45" customHeight="1" x14ac:dyDescent="0.45">
      <c r="B460" s="75" t="s">
        <v>16</v>
      </c>
      <c r="C460" s="75" t="s">
        <v>27</v>
      </c>
      <c r="D460" s="75" t="s">
        <v>216</v>
      </c>
      <c r="E460" s="75" t="s">
        <v>216</v>
      </c>
      <c r="F460" s="75" t="s">
        <v>748</v>
      </c>
      <c r="G460" s="75" t="s">
        <v>124</v>
      </c>
      <c r="H460" s="84">
        <v>1</v>
      </c>
      <c r="I460" s="75" t="s">
        <v>749</v>
      </c>
      <c r="J460" s="75" t="s">
        <v>136</v>
      </c>
      <c r="K460" s="75" t="s">
        <v>127</v>
      </c>
      <c r="L460" s="75" t="s">
        <v>133</v>
      </c>
      <c r="M460" s="75" t="s">
        <v>127</v>
      </c>
      <c r="N460" s="75" t="s">
        <v>220</v>
      </c>
      <c r="O460" s="84">
        <v>2016</v>
      </c>
      <c r="P460" s="84">
        <v>2018</v>
      </c>
      <c r="Q460" s="85"/>
      <c r="R460" s="85">
        <v>0</v>
      </c>
      <c r="S460" s="85"/>
      <c r="T460" s="85"/>
      <c r="U460" s="85"/>
      <c r="V460" s="85"/>
      <c r="W460" s="85"/>
      <c r="X460" s="85"/>
      <c r="Y460" s="85">
        <v>0</v>
      </c>
      <c r="AB460" s="75" t="s">
        <v>221</v>
      </c>
      <c r="AF460" s="86">
        <v>0</v>
      </c>
      <c r="AG460" s="86">
        <v>0</v>
      </c>
      <c r="AH460" s="86">
        <v>0</v>
      </c>
      <c r="AI460" s="86">
        <v>0</v>
      </c>
      <c r="AJ460" s="86">
        <v>0</v>
      </c>
      <c r="AK460" s="86">
        <v>0</v>
      </c>
      <c r="AL460" s="86">
        <v>0</v>
      </c>
      <c r="AM460" s="86">
        <v>0</v>
      </c>
      <c r="AN460" s="86">
        <v>0</v>
      </c>
    </row>
    <row r="461" spans="2:40" ht="14.45" customHeight="1" x14ac:dyDescent="0.45">
      <c r="B461" s="75" t="s">
        <v>16</v>
      </c>
      <c r="C461" s="75" t="s">
        <v>27</v>
      </c>
      <c r="D461" s="75" t="s">
        <v>216</v>
      </c>
      <c r="E461" s="75" t="s">
        <v>216</v>
      </c>
      <c r="F461" s="75" t="s">
        <v>750</v>
      </c>
      <c r="G461" s="75" t="s">
        <v>124</v>
      </c>
      <c r="H461" s="84">
        <v>1</v>
      </c>
      <c r="I461" s="75" t="s">
        <v>751</v>
      </c>
      <c r="J461" s="75" t="s">
        <v>227</v>
      </c>
      <c r="K461" s="75" t="s">
        <v>127</v>
      </c>
      <c r="L461" s="75" t="s">
        <v>133</v>
      </c>
      <c r="M461" s="75" t="s">
        <v>127</v>
      </c>
      <c r="N461" s="75" t="s">
        <v>144</v>
      </c>
      <c r="O461" s="84">
        <v>2013</v>
      </c>
      <c r="P461" s="84">
        <v>2017</v>
      </c>
      <c r="Q461" s="85"/>
      <c r="R461" s="85">
        <v>0</v>
      </c>
      <c r="S461" s="85"/>
      <c r="T461" s="85"/>
      <c r="U461" s="85"/>
      <c r="V461" s="85"/>
      <c r="W461" s="85"/>
      <c r="X461" s="85"/>
      <c r="Y461" s="85">
        <v>0</v>
      </c>
      <c r="AB461" s="75" t="s">
        <v>221</v>
      </c>
      <c r="AF461" s="86">
        <v>0</v>
      </c>
      <c r="AG461" s="86">
        <v>0</v>
      </c>
      <c r="AH461" s="86">
        <v>0</v>
      </c>
      <c r="AI461" s="86">
        <v>0</v>
      </c>
      <c r="AJ461" s="86">
        <v>0</v>
      </c>
      <c r="AK461" s="86">
        <v>0</v>
      </c>
      <c r="AL461" s="86">
        <v>0</v>
      </c>
      <c r="AM461" s="86">
        <v>0</v>
      </c>
      <c r="AN461" s="86">
        <v>0</v>
      </c>
    </row>
    <row r="462" spans="2:40" ht="14.45" customHeight="1" x14ac:dyDescent="0.45">
      <c r="B462" s="75" t="s">
        <v>16</v>
      </c>
      <c r="C462" s="75" t="s">
        <v>27</v>
      </c>
      <c r="D462" s="75" t="s">
        <v>216</v>
      </c>
      <c r="E462" s="75" t="s">
        <v>216</v>
      </c>
      <c r="F462" s="75" t="s">
        <v>752</v>
      </c>
      <c r="G462" s="75" t="s">
        <v>124</v>
      </c>
      <c r="H462" s="84">
        <v>1</v>
      </c>
      <c r="I462" s="75" t="s">
        <v>753</v>
      </c>
      <c r="J462" s="75" t="s">
        <v>172</v>
      </c>
      <c r="K462" s="75" t="s">
        <v>127</v>
      </c>
      <c r="L462" s="75" t="s">
        <v>133</v>
      </c>
      <c r="M462" s="75" t="s">
        <v>127</v>
      </c>
      <c r="N462" s="75" t="s">
        <v>137</v>
      </c>
      <c r="O462" s="84">
        <v>2016</v>
      </c>
      <c r="P462" s="84" t="s">
        <v>130</v>
      </c>
      <c r="Q462" s="85"/>
      <c r="R462" s="85">
        <v>0</v>
      </c>
      <c r="S462" s="85"/>
      <c r="T462" s="85"/>
      <c r="U462" s="85"/>
      <c r="V462" s="85"/>
      <c r="W462" s="85"/>
      <c r="X462" s="85"/>
      <c r="Y462" s="85">
        <v>0</v>
      </c>
      <c r="AB462" s="75" t="s">
        <v>221</v>
      </c>
      <c r="AF462" s="86">
        <v>0</v>
      </c>
      <c r="AG462" s="86">
        <v>0</v>
      </c>
      <c r="AH462" s="86">
        <v>0</v>
      </c>
      <c r="AI462" s="86">
        <v>0</v>
      </c>
      <c r="AJ462" s="86">
        <v>0</v>
      </c>
      <c r="AK462" s="86">
        <v>0</v>
      </c>
      <c r="AL462" s="86">
        <v>0</v>
      </c>
      <c r="AM462" s="86">
        <v>0</v>
      </c>
      <c r="AN462" s="86">
        <v>0</v>
      </c>
    </row>
    <row r="463" spans="2:40" ht="14.45" customHeight="1" x14ac:dyDescent="0.45">
      <c r="B463" s="75" t="s">
        <v>16</v>
      </c>
      <c r="C463" s="75" t="s">
        <v>27</v>
      </c>
      <c r="D463" s="75" t="s">
        <v>216</v>
      </c>
      <c r="E463" s="75" t="s">
        <v>216</v>
      </c>
      <c r="F463" s="75" t="s">
        <v>756</v>
      </c>
      <c r="G463" s="75" t="s">
        <v>124</v>
      </c>
      <c r="H463" s="84">
        <v>1</v>
      </c>
      <c r="I463" s="75" t="s">
        <v>757</v>
      </c>
      <c r="J463" s="75" t="s">
        <v>227</v>
      </c>
      <c r="K463" s="75" t="s">
        <v>127</v>
      </c>
      <c r="L463" s="75" t="s">
        <v>133</v>
      </c>
      <c r="M463" s="75" t="s">
        <v>127</v>
      </c>
      <c r="N463" s="75" t="s">
        <v>137</v>
      </c>
      <c r="O463" s="84" t="s">
        <v>130</v>
      </c>
      <c r="P463" s="84" t="s">
        <v>130</v>
      </c>
      <c r="Q463" s="85"/>
      <c r="R463" s="85">
        <v>0</v>
      </c>
      <c r="S463" s="85"/>
      <c r="T463" s="85"/>
      <c r="U463" s="85"/>
      <c r="V463" s="85"/>
      <c r="W463" s="85"/>
      <c r="X463" s="85"/>
      <c r="Y463" s="85">
        <v>0</v>
      </c>
      <c r="AB463" s="75" t="s">
        <v>221</v>
      </c>
      <c r="AF463" s="86">
        <v>0</v>
      </c>
      <c r="AG463" s="86">
        <v>0</v>
      </c>
      <c r="AH463" s="86">
        <v>0</v>
      </c>
      <c r="AI463" s="86">
        <v>0</v>
      </c>
      <c r="AJ463" s="86">
        <v>0</v>
      </c>
      <c r="AK463" s="86">
        <v>0</v>
      </c>
      <c r="AL463" s="86">
        <v>0</v>
      </c>
      <c r="AM463" s="86">
        <v>0</v>
      </c>
      <c r="AN463" s="86">
        <v>0</v>
      </c>
    </row>
    <row r="464" spans="2:40" ht="14.45" customHeight="1" x14ac:dyDescent="0.45">
      <c r="B464" s="75" t="s">
        <v>16</v>
      </c>
      <c r="C464" s="75" t="s">
        <v>27</v>
      </c>
      <c r="D464" s="75" t="s">
        <v>216</v>
      </c>
      <c r="E464" s="75" t="s">
        <v>216</v>
      </c>
      <c r="F464" s="75" t="s">
        <v>758</v>
      </c>
      <c r="G464" s="75" t="s">
        <v>124</v>
      </c>
      <c r="H464" s="84">
        <v>1</v>
      </c>
      <c r="I464" s="75" t="s">
        <v>759</v>
      </c>
      <c r="J464" s="75" t="s">
        <v>165</v>
      </c>
      <c r="K464" s="75" t="s">
        <v>127</v>
      </c>
      <c r="L464" s="75" t="s">
        <v>133</v>
      </c>
      <c r="M464" s="75" t="s">
        <v>127</v>
      </c>
      <c r="N464" s="75" t="s">
        <v>137</v>
      </c>
      <c r="O464" s="84">
        <v>2017</v>
      </c>
      <c r="P464" s="84" t="s">
        <v>130</v>
      </c>
      <c r="Q464" s="85"/>
      <c r="R464" s="85">
        <v>0</v>
      </c>
      <c r="S464" s="85"/>
      <c r="T464" s="85"/>
      <c r="U464" s="85"/>
      <c r="V464" s="85"/>
      <c r="W464" s="85"/>
      <c r="X464" s="85"/>
      <c r="Y464" s="85">
        <v>0</v>
      </c>
      <c r="AB464" s="75" t="s">
        <v>221</v>
      </c>
      <c r="AF464" s="86">
        <v>0</v>
      </c>
      <c r="AG464" s="86">
        <v>0</v>
      </c>
      <c r="AH464" s="86">
        <v>0</v>
      </c>
      <c r="AI464" s="86">
        <v>0</v>
      </c>
      <c r="AJ464" s="86">
        <v>0</v>
      </c>
      <c r="AK464" s="86">
        <v>0</v>
      </c>
      <c r="AL464" s="86">
        <v>0</v>
      </c>
      <c r="AM464" s="86">
        <v>0</v>
      </c>
      <c r="AN464" s="86">
        <v>0</v>
      </c>
    </row>
    <row r="465" spans="2:40" ht="14.45" customHeight="1" x14ac:dyDescent="0.45">
      <c r="B465" s="75" t="s">
        <v>16</v>
      </c>
      <c r="C465" s="75" t="s">
        <v>27</v>
      </c>
      <c r="D465" s="75" t="s">
        <v>216</v>
      </c>
      <c r="E465" s="75" t="s">
        <v>216</v>
      </c>
      <c r="F465" s="75" t="s">
        <v>760</v>
      </c>
      <c r="G465" s="75" t="s">
        <v>124</v>
      </c>
      <c r="H465" s="84">
        <v>1</v>
      </c>
      <c r="I465" s="75" t="s">
        <v>761</v>
      </c>
      <c r="J465" s="75" t="s">
        <v>227</v>
      </c>
      <c r="K465" s="75" t="s">
        <v>127</v>
      </c>
      <c r="L465" s="75" t="s">
        <v>133</v>
      </c>
      <c r="M465" s="75" t="s">
        <v>127</v>
      </c>
      <c r="N465" s="75" t="s">
        <v>211</v>
      </c>
      <c r="O465" s="84">
        <v>2016</v>
      </c>
      <c r="P465" s="84">
        <v>2017</v>
      </c>
      <c r="Q465" s="85"/>
      <c r="R465" s="85">
        <v>0</v>
      </c>
      <c r="S465" s="85"/>
      <c r="T465" s="85"/>
      <c r="U465" s="85"/>
      <c r="V465" s="85"/>
      <c r="W465" s="85"/>
      <c r="X465" s="85"/>
      <c r="Y465" s="85">
        <v>0</v>
      </c>
      <c r="AB465" s="75" t="s">
        <v>221</v>
      </c>
      <c r="AF465" s="86">
        <v>0</v>
      </c>
      <c r="AG465" s="86">
        <v>0</v>
      </c>
      <c r="AH465" s="86">
        <v>0</v>
      </c>
      <c r="AI465" s="86">
        <v>0</v>
      </c>
      <c r="AJ465" s="86">
        <v>0</v>
      </c>
      <c r="AK465" s="86">
        <v>0</v>
      </c>
      <c r="AL465" s="86">
        <v>0</v>
      </c>
      <c r="AM465" s="86">
        <v>0</v>
      </c>
      <c r="AN465" s="86">
        <v>0</v>
      </c>
    </row>
    <row r="466" spans="2:40" ht="14.45" customHeight="1" x14ac:dyDescent="0.45">
      <c r="B466" s="75" t="s">
        <v>16</v>
      </c>
      <c r="C466" s="75" t="s">
        <v>27</v>
      </c>
      <c r="D466" s="75" t="s">
        <v>216</v>
      </c>
      <c r="E466" s="75" t="s">
        <v>216</v>
      </c>
      <c r="F466" s="75" t="s">
        <v>762</v>
      </c>
      <c r="G466" s="75" t="s">
        <v>124</v>
      </c>
      <c r="H466" s="84">
        <v>1</v>
      </c>
      <c r="I466" s="75" t="s">
        <v>763</v>
      </c>
      <c r="J466" s="75" t="s">
        <v>172</v>
      </c>
      <c r="K466" s="75" t="s">
        <v>127</v>
      </c>
      <c r="L466" s="75" t="s">
        <v>133</v>
      </c>
      <c r="M466" s="75" t="s">
        <v>127</v>
      </c>
      <c r="N466" s="75" t="s">
        <v>137</v>
      </c>
      <c r="O466" s="84">
        <v>2016</v>
      </c>
      <c r="P466" s="84">
        <v>2019</v>
      </c>
      <c r="Q466" s="85"/>
      <c r="R466" s="85">
        <v>0</v>
      </c>
      <c r="S466" s="85"/>
      <c r="T466" s="85"/>
      <c r="U466" s="85"/>
      <c r="V466" s="85"/>
      <c r="W466" s="85"/>
      <c r="X466" s="85"/>
      <c r="Y466" s="85">
        <v>0</v>
      </c>
      <c r="AB466" s="75" t="s">
        <v>221</v>
      </c>
      <c r="AF466" s="86">
        <v>0</v>
      </c>
      <c r="AG466" s="86">
        <v>0</v>
      </c>
      <c r="AH466" s="86">
        <v>0</v>
      </c>
      <c r="AI466" s="86">
        <v>0</v>
      </c>
      <c r="AJ466" s="86">
        <v>0</v>
      </c>
      <c r="AK466" s="86">
        <v>0</v>
      </c>
      <c r="AL466" s="86">
        <v>0</v>
      </c>
      <c r="AM466" s="86">
        <v>0</v>
      </c>
      <c r="AN466" s="86">
        <v>0</v>
      </c>
    </row>
    <row r="467" spans="2:40" ht="14.45" customHeight="1" x14ac:dyDescent="0.45">
      <c r="B467" s="75" t="s">
        <v>16</v>
      </c>
      <c r="C467" s="75" t="s">
        <v>27</v>
      </c>
      <c r="D467" s="75" t="s">
        <v>216</v>
      </c>
      <c r="E467" s="75" t="s">
        <v>216</v>
      </c>
      <c r="F467" s="75" t="s">
        <v>771</v>
      </c>
      <c r="G467" s="75" t="s">
        <v>124</v>
      </c>
      <c r="H467" s="84">
        <v>1</v>
      </c>
      <c r="I467" s="75" t="s">
        <v>772</v>
      </c>
      <c r="J467" s="75" t="s">
        <v>143</v>
      </c>
      <c r="K467" s="75" t="s">
        <v>127</v>
      </c>
      <c r="L467" s="75" t="s">
        <v>133</v>
      </c>
      <c r="M467" s="75" t="s">
        <v>127</v>
      </c>
      <c r="N467" s="75" t="s">
        <v>137</v>
      </c>
      <c r="O467" s="84" t="s">
        <v>130</v>
      </c>
      <c r="P467" s="84" t="s">
        <v>130</v>
      </c>
      <c r="Q467" s="85"/>
      <c r="R467" s="85">
        <v>0</v>
      </c>
      <c r="S467" s="85"/>
      <c r="T467" s="85"/>
      <c r="U467" s="85"/>
      <c r="V467" s="85"/>
      <c r="W467" s="85"/>
      <c r="X467" s="85"/>
      <c r="Y467" s="85"/>
      <c r="AB467" s="75" t="s">
        <v>221</v>
      </c>
      <c r="AF467" s="86">
        <v>0</v>
      </c>
      <c r="AG467" s="86">
        <v>0</v>
      </c>
      <c r="AH467" s="86">
        <v>0</v>
      </c>
      <c r="AI467" s="86">
        <v>0</v>
      </c>
      <c r="AJ467" s="86">
        <v>0</v>
      </c>
      <c r="AK467" s="86">
        <v>0</v>
      </c>
      <c r="AL467" s="86">
        <v>0</v>
      </c>
      <c r="AM467" s="86">
        <v>0</v>
      </c>
      <c r="AN467" s="86">
        <v>0</v>
      </c>
    </row>
    <row r="468" spans="2:40" ht="14.45" customHeight="1" x14ac:dyDescent="0.45">
      <c r="B468" s="75" t="s">
        <v>16</v>
      </c>
      <c r="C468" s="75" t="s">
        <v>27</v>
      </c>
      <c r="D468" s="75" t="s">
        <v>424</v>
      </c>
      <c r="E468" s="75" t="s">
        <v>425</v>
      </c>
      <c r="F468" s="75" t="s">
        <v>426</v>
      </c>
      <c r="G468" s="75" t="s">
        <v>141</v>
      </c>
      <c r="H468" s="84"/>
      <c r="I468" s="75" t="s">
        <v>427</v>
      </c>
      <c r="J468" s="75" t="s">
        <v>209</v>
      </c>
      <c r="K468" s="75" t="s">
        <v>152</v>
      </c>
      <c r="L468" s="75" t="s">
        <v>133</v>
      </c>
      <c r="M468" s="75" t="s">
        <v>127</v>
      </c>
      <c r="N468" s="75" t="s">
        <v>211</v>
      </c>
      <c r="O468" s="84">
        <v>2012</v>
      </c>
      <c r="P468" s="84">
        <v>2017</v>
      </c>
      <c r="Q468" s="85">
        <v>6180</v>
      </c>
      <c r="R468" s="85">
        <v>6180</v>
      </c>
      <c r="S468" s="85">
        <v>96</v>
      </c>
      <c r="T468" s="85">
        <v>96</v>
      </c>
      <c r="U468" s="85">
        <v>96</v>
      </c>
      <c r="V468" s="85">
        <v>96</v>
      </c>
      <c r="W468" s="85"/>
      <c r="X468" s="85"/>
      <c r="Y468" s="85">
        <v>5700</v>
      </c>
      <c r="Z468" s="75" t="s">
        <v>276</v>
      </c>
      <c r="AA468" s="75" t="s">
        <v>68</v>
      </c>
      <c r="AB468" s="75" t="s">
        <v>1307</v>
      </c>
      <c r="AC468" s="75" t="s">
        <v>428</v>
      </c>
      <c r="AD468" s="75" t="s">
        <v>133</v>
      </c>
      <c r="AF468" s="86">
        <v>99.48805107053289</v>
      </c>
      <c r="AG468" s="86">
        <v>99.48805107053289</v>
      </c>
      <c r="AH468" s="86">
        <v>99.48805107053289</v>
      </c>
      <c r="AI468" s="86">
        <v>99.48805107053289</v>
      </c>
      <c r="AJ468" s="86">
        <v>0</v>
      </c>
      <c r="AK468" s="86">
        <v>0</v>
      </c>
      <c r="AL468" s="86">
        <v>5700</v>
      </c>
      <c r="AM468" s="86">
        <v>298.46415321159867</v>
      </c>
      <c r="AN468" s="86">
        <v>5998.4641532115984</v>
      </c>
    </row>
    <row r="469" spans="2:40" ht="14.45" customHeight="1" x14ac:dyDescent="0.45">
      <c r="B469" s="75" t="s">
        <v>16</v>
      </c>
      <c r="C469" s="75" t="s">
        <v>121</v>
      </c>
      <c r="D469" s="75" t="s">
        <v>121</v>
      </c>
      <c r="E469" s="75" t="s">
        <v>122</v>
      </c>
      <c r="F469" s="75" t="s">
        <v>232</v>
      </c>
      <c r="G469" s="75" t="s">
        <v>141</v>
      </c>
      <c r="H469" s="84" t="s">
        <v>207</v>
      </c>
      <c r="J469" s="75" t="s">
        <v>227</v>
      </c>
      <c r="K469" s="75" t="s">
        <v>127</v>
      </c>
      <c r="L469" s="75" t="s">
        <v>133</v>
      </c>
      <c r="M469" s="75" t="s">
        <v>127</v>
      </c>
      <c r="N469" s="75" t="s">
        <v>233</v>
      </c>
      <c r="O469" s="84" t="s">
        <v>130</v>
      </c>
      <c r="P469" s="84" t="s">
        <v>130</v>
      </c>
      <c r="Q469" s="85">
        <v>3955.3</v>
      </c>
      <c r="R469" s="85">
        <v>3955.3</v>
      </c>
      <c r="S469" s="85"/>
      <c r="T469" s="85"/>
      <c r="U469" s="85"/>
      <c r="V469" s="85"/>
      <c r="W469" s="85"/>
      <c r="X469" s="85">
        <v>3955.3</v>
      </c>
      <c r="Y469" s="85">
        <v>0</v>
      </c>
      <c r="Z469" s="75" t="s">
        <v>131</v>
      </c>
      <c r="AC469" s="75" t="s">
        <v>1308</v>
      </c>
      <c r="AE469" s="75" t="s">
        <v>133</v>
      </c>
      <c r="AF469" s="86">
        <v>0</v>
      </c>
      <c r="AG469" s="86">
        <v>0</v>
      </c>
      <c r="AH469" s="86">
        <v>0</v>
      </c>
      <c r="AI469" s="86">
        <v>0</v>
      </c>
      <c r="AJ469" s="86">
        <v>0</v>
      </c>
      <c r="AK469" s="86">
        <v>3543.4142017648733</v>
      </c>
      <c r="AL469" s="86">
        <v>0</v>
      </c>
      <c r="AM469" s="86">
        <v>3543.4142017648733</v>
      </c>
      <c r="AN469" s="86">
        <v>3543.4142017648733</v>
      </c>
    </row>
    <row r="470" spans="2:40" ht="14.45" customHeight="1" x14ac:dyDescent="0.45">
      <c r="B470" s="75" t="s">
        <v>16</v>
      </c>
      <c r="C470" s="75" t="s">
        <v>121</v>
      </c>
      <c r="D470" s="75" t="s">
        <v>121</v>
      </c>
      <c r="E470" s="75" t="s">
        <v>122</v>
      </c>
      <c r="F470" s="75" t="s">
        <v>516</v>
      </c>
      <c r="G470" s="75" t="s">
        <v>124</v>
      </c>
      <c r="H470" s="84">
        <v>1</v>
      </c>
      <c r="I470" s="75" t="s">
        <v>517</v>
      </c>
      <c r="J470" s="75" t="s">
        <v>165</v>
      </c>
      <c r="K470" s="75" t="s">
        <v>210</v>
      </c>
      <c r="L470" s="75" t="s">
        <v>128</v>
      </c>
      <c r="M470" s="75" t="s">
        <v>127</v>
      </c>
      <c r="N470" s="75" t="s">
        <v>137</v>
      </c>
      <c r="O470" s="84" t="s">
        <v>72</v>
      </c>
      <c r="P470" s="84" t="s">
        <v>73</v>
      </c>
      <c r="Q470" s="85">
        <v>250</v>
      </c>
      <c r="R470" s="85">
        <v>250</v>
      </c>
      <c r="S470" s="85"/>
      <c r="T470" s="85"/>
      <c r="U470" s="85"/>
      <c r="V470" s="85"/>
      <c r="W470" s="85"/>
      <c r="X470" s="85"/>
      <c r="Y470" s="85">
        <v>0</v>
      </c>
      <c r="Z470" s="75" t="s">
        <v>131</v>
      </c>
      <c r="AB470" s="75" t="s">
        <v>518</v>
      </c>
      <c r="AD470" s="75" t="s">
        <v>133</v>
      </c>
      <c r="AE470" s="75" t="s">
        <v>133</v>
      </c>
      <c r="AF470" s="86">
        <v>0</v>
      </c>
      <c r="AG470" s="86">
        <v>0</v>
      </c>
      <c r="AH470" s="86">
        <v>0</v>
      </c>
      <c r="AI470" s="86">
        <v>0</v>
      </c>
      <c r="AJ470" s="86">
        <v>0</v>
      </c>
      <c r="AK470" s="86">
        <v>0</v>
      </c>
      <c r="AL470" s="86">
        <v>0</v>
      </c>
      <c r="AM470" s="86">
        <v>0</v>
      </c>
      <c r="AN470" s="86">
        <v>0</v>
      </c>
    </row>
    <row r="471" spans="2:40" ht="14.45" customHeight="1" x14ac:dyDescent="0.45">
      <c r="B471" s="75" t="s">
        <v>16</v>
      </c>
      <c r="C471" s="75" t="s">
        <v>121</v>
      </c>
      <c r="D471" s="75" t="s">
        <v>121</v>
      </c>
      <c r="E471" s="75" t="s">
        <v>122</v>
      </c>
      <c r="F471" s="75" t="s">
        <v>655</v>
      </c>
      <c r="G471" s="75" t="s">
        <v>141</v>
      </c>
      <c r="H471" s="84" t="s">
        <v>207</v>
      </c>
      <c r="I471" s="75" t="s">
        <v>656</v>
      </c>
      <c r="J471" s="75" t="s">
        <v>227</v>
      </c>
      <c r="K471" s="75" t="s">
        <v>127</v>
      </c>
      <c r="L471" s="75" t="s">
        <v>128</v>
      </c>
      <c r="M471" s="75" t="s">
        <v>127</v>
      </c>
      <c r="N471" s="75" t="s">
        <v>211</v>
      </c>
      <c r="O471" s="84">
        <v>2016</v>
      </c>
      <c r="P471" s="84" t="s">
        <v>130</v>
      </c>
      <c r="Q471" s="85">
        <v>250</v>
      </c>
      <c r="R471" s="85">
        <v>250</v>
      </c>
      <c r="S471" s="85">
        <v>50</v>
      </c>
      <c r="T471" s="85">
        <v>75</v>
      </c>
      <c r="U471" s="85">
        <v>75</v>
      </c>
      <c r="V471" s="85">
        <v>0</v>
      </c>
      <c r="W471" s="85">
        <v>50</v>
      </c>
      <c r="X471" s="85"/>
      <c r="Y471" s="85">
        <v>0</v>
      </c>
      <c r="Z471" s="75" t="s">
        <v>131</v>
      </c>
      <c r="AA471" s="75" t="s">
        <v>70</v>
      </c>
      <c r="AB471" s="75" t="s">
        <v>776</v>
      </c>
      <c r="AE471" s="75" t="s">
        <v>133</v>
      </c>
      <c r="AF471" s="86">
        <v>49.309664694280073</v>
      </c>
      <c r="AG471" s="86">
        <v>72.72811901811221</v>
      </c>
      <c r="AH471" s="86">
        <v>71.442160135670136</v>
      </c>
      <c r="AI471" s="86">
        <v>0</v>
      </c>
      <c r="AJ471" s="86">
        <v>45.778693325458249</v>
      </c>
      <c r="AK471" s="86">
        <v>0</v>
      </c>
      <c r="AL471" s="86">
        <v>0</v>
      </c>
      <c r="AM471" s="86">
        <v>189.94897247924061</v>
      </c>
      <c r="AN471" s="86">
        <v>189.94897247924061</v>
      </c>
    </row>
    <row r="472" spans="2:40" ht="14.45" customHeight="1" x14ac:dyDescent="0.45">
      <c r="B472" s="75" t="s">
        <v>16</v>
      </c>
      <c r="C472" s="75" t="s">
        <v>121</v>
      </c>
      <c r="D472" s="75" t="s">
        <v>28</v>
      </c>
      <c r="E472" s="75" t="s">
        <v>122</v>
      </c>
      <c r="F472" s="75" t="s">
        <v>123</v>
      </c>
      <c r="G472" s="75" t="s">
        <v>124</v>
      </c>
      <c r="H472" s="84">
        <v>1</v>
      </c>
      <c r="I472" s="75" t="s">
        <v>125</v>
      </c>
      <c r="J472" s="75" t="s">
        <v>126</v>
      </c>
      <c r="K472" s="75" t="s">
        <v>127</v>
      </c>
      <c r="L472" s="75" t="s">
        <v>128</v>
      </c>
      <c r="M472" s="75" t="s">
        <v>127</v>
      </c>
      <c r="N472" s="75" t="s">
        <v>129</v>
      </c>
      <c r="O472" s="84" t="s">
        <v>75</v>
      </c>
      <c r="P472" s="84" t="s">
        <v>130</v>
      </c>
      <c r="Q472" s="85">
        <v>103.134905</v>
      </c>
      <c r="R472" s="85">
        <v>103.134905</v>
      </c>
      <c r="S472" s="85">
        <v>0.403505</v>
      </c>
      <c r="T472" s="85">
        <v>6.2513999999999994</v>
      </c>
      <c r="U472" s="85">
        <v>32.472000000000001</v>
      </c>
      <c r="V472" s="85">
        <v>32.292000000000002</v>
      </c>
      <c r="W472" s="85">
        <v>31.716000000000001</v>
      </c>
      <c r="X472" s="85"/>
      <c r="Y472" s="85">
        <v>0</v>
      </c>
      <c r="Z472" s="75" t="s">
        <v>131</v>
      </c>
      <c r="AB472" s="75" t="s">
        <v>132</v>
      </c>
      <c r="AE472" s="75" t="s">
        <v>133</v>
      </c>
      <c r="AF472" s="86">
        <v>0.39793392504930963</v>
      </c>
      <c r="AG472" s="86">
        <v>6.0620341763976882</v>
      </c>
      <c r="AH472" s="86">
        <v>30.931597652339743</v>
      </c>
      <c r="AI472" s="86">
        <v>30.186591234557547</v>
      </c>
      <c r="AJ472" s="86">
        <v>29.038340750204675</v>
      </c>
      <c r="AK472" s="86">
        <v>0</v>
      </c>
      <c r="AL472" s="86">
        <v>0</v>
      </c>
      <c r="AM472" s="86">
        <v>96.218563813499657</v>
      </c>
      <c r="AN472" s="86">
        <v>96.218563813499657</v>
      </c>
    </row>
    <row r="473" spans="2:40" ht="14.45" customHeight="1" x14ac:dyDescent="0.45">
      <c r="B473" s="75" t="s">
        <v>16</v>
      </c>
      <c r="C473" s="75" t="s">
        <v>121</v>
      </c>
      <c r="D473" s="75" t="s">
        <v>28</v>
      </c>
      <c r="E473" s="75" t="s">
        <v>122</v>
      </c>
      <c r="F473" s="75" t="s">
        <v>134</v>
      </c>
      <c r="G473" s="75" t="s">
        <v>124</v>
      </c>
      <c r="H473" s="84">
        <v>1</v>
      </c>
      <c r="I473" s="75" t="s">
        <v>135</v>
      </c>
      <c r="J473" s="75" t="s">
        <v>136</v>
      </c>
      <c r="K473" s="75" t="s">
        <v>127</v>
      </c>
      <c r="L473" s="75" t="s">
        <v>128</v>
      </c>
      <c r="M473" s="75" t="s">
        <v>127</v>
      </c>
      <c r="N473" s="75" t="s">
        <v>137</v>
      </c>
      <c r="O473" s="84" t="s">
        <v>75</v>
      </c>
      <c r="P473" s="84" t="s">
        <v>130</v>
      </c>
      <c r="Q473" s="85">
        <v>74.972386360000002</v>
      </c>
      <c r="R473" s="85">
        <v>74.972386360000002</v>
      </c>
      <c r="S473" s="85">
        <v>0.403505</v>
      </c>
      <c r="T473" s="85">
        <v>0.49049999999999999</v>
      </c>
      <c r="U473" s="85">
        <v>0.845105</v>
      </c>
      <c r="V473" s="85">
        <v>1.6815599999999999</v>
      </c>
      <c r="W473" s="85">
        <v>4.9534225000000003</v>
      </c>
      <c r="X473" s="85"/>
      <c r="Y473" s="85">
        <v>0</v>
      </c>
      <c r="Z473" s="75" t="s">
        <v>131</v>
      </c>
      <c r="AB473" s="75" t="s">
        <v>132</v>
      </c>
      <c r="AE473" s="75" t="s">
        <v>133</v>
      </c>
      <c r="AF473" s="86">
        <v>0.39793392504930963</v>
      </c>
      <c r="AG473" s="86">
        <v>0.47564189837845383</v>
      </c>
      <c r="AH473" s="86">
        <v>0.80501502321940677</v>
      </c>
      <c r="AI473" s="86">
        <v>1.5719238311774615</v>
      </c>
      <c r="AJ473" s="86">
        <v>4.5352241907784947</v>
      </c>
      <c r="AK473" s="86">
        <v>0</v>
      </c>
      <c r="AL473" s="86">
        <v>0</v>
      </c>
      <c r="AM473" s="86">
        <v>7.3878049435538173</v>
      </c>
      <c r="AN473" s="86">
        <v>7.3878049435538173</v>
      </c>
    </row>
    <row r="474" spans="2:40" ht="14.45" customHeight="1" x14ac:dyDescent="0.45">
      <c r="B474" s="75" t="s">
        <v>16</v>
      </c>
      <c r="C474" s="75" t="s">
        <v>121</v>
      </c>
      <c r="D474" s="75" t="s">
        <v>28</v>
      </c>
      <c r="E474" s="75" t="s">
        <v>122</v>
      </c>
      <c r="F474" s="75" t="s">
        <v>138</v>
      </c>
      <c r="G474" s="75" t="s">
        <v>124</v>
      </c>
      <c r="H474" s="84">
        <v>1</v>
      </c>
      <c r="I474" s="75" t="s">
        <v>139</v>
      </c>
      <c r="J474" s="75" t="s">
        <v>126</v>
      </c>
      <c r="K474" s="75" t="s">
        <v>127</v>
      </c>
      <c r="L474" s="75" t="s">
        <v>128</v>
      </c>
      <c r="M474" s="75" t="s">
        <v>127</v>
      </c>
      <c r="N474" s="75" t="s">
        <v>137</v>
      </c>
      <c r="O474" s="84" t="s">
        <v>75</v>
      </c>
      <c r="P474" s="84" t="s">
        <v>130</v>
      </c>
      <c r="Q474" s="85">
        <v>369.91443401999999</v>
      </c>
      <c r="R474" s="85">
        <v>369.91443401999999</v>
      </c>
      <c r="S474" s="85">
        <v>0.8</v>
      </c>
      <c r="T474" s="85">
        <v>1.4715</v>
      </c>
      <c r="U474" s="85">
        <v>2.3448000000000002</v>
      </c>
      <c r="V474" s="85">
        <v>5.8319999999999999</v>
      </c>
      <c r="W474" s="85">
        <v>7.4885000000000002</v>
      </c>
      <c r="X474" s="85"/>
      <c r="Y474" s="85">
        <v>0</v>
      </c>
      <c r="Z474" s="75" t="s">
        <v>131</v>
      </c>
      <c r="AB474" s="75" t="s">
        <v>132</v>
      </c>
      <c r="AD474" s="75" t="s">
        <v>133</v>
      </c>
      <c r="AE474" s="75" t="s">
        <v>133</v>
      </c>
      <c r="AF474" s="86">
        <v>0.78895463510848129</v>
      </c>
      <c r="AG474" s="86">
        <v>1.4269256951353617</v>
      </c>
      <c r="AH474" s="86">
        <v>2.2335676944815912</v>
      </c>
      <c r="AI474" s="86">
        <v>5.45175895206056</v>
      </c>
      <c r="AJ474" s="86">
        <v>6.856274899353882</v>
      </c>
      <c r="AK474" s="86">
        <v>0</v>
      </c>
      <c r="AL474" s="86">
        <v>0</v>
      </c>
      <c r="AM474" s="86">
        <v>15.968527241031396</v>
      </c>
      <c r="AN474" s="86">
        <v>15.968527241031396</v>
      </c>
    </row>
    <row r="475" spans="2:40" ht="14.45" customHeight="1" x14ac:dyDescent="0.45">
      <c r="B475" s="75" t="s">
        <v>16</v>
      </c>
      <c r="C475" s="75" t="s">
        <v>121</v>
      </c>
      <c r="D475" s="75" t="s">
        <v>28</v>
      </c>
      <c r="E475" s="75" t="s">
        <v>122</v>
      </c>
      <c r="F475" s="75" t="s">
        <v>140</v>
      </c>
      <c r="G475" s="75" t="s">
        <v>141</v>
      </c>
      <c r="H475" s="84">
        <v>2</v>
      </c>
      <c r="I475" s="75" t="s">
        <v>139</v>
      </c>
      <c r="J475" s="75" t="s">
        <v>126</v>
      </c>
      <c r="K475" s="75" t="s">
        <v>127</v>
      </c>
      <c r="L475" s="75" t="s">
        <v>128</v>
      </c>
      <c r="M475" s="75" t="s">
        <v>127</v>
      </c>
      <c r="N475" s="75" t="s">
        <v>129</v>
      </c>
      <c r="O475" s="84" t="s">
        <v>75</v>
      </c>
      <c r="P475" s="84" t="s">
        <v>130</v>
      </c>
      <c r="Q475" s="85">
        <v>0</v>
      </c>
      <c r="R475" s="85">
        <v>0</v>
      </c>
      <c r="S475" s="85">
        <v>0</v>
      </c>
      <c r="T475" s="85">
        <v>0</v>
      </c>
      <c r="U475" s="85">
        <v>0</v>
      </c>
      <c r="V475" s="85">
        <v>0</v>
      </c>
      <c r="W475" s="85">
        <v>0</v>
      </c>
      <c r="X475" s="85"/>
      <c r="Y475" s="85">
        <v>0</v>
      </c>
      <c r="Z475" s="75" t="s">
        <v>131</v>
      </c>
      <c r="AB475" s="75" t="s">
        <v>132</v>
      </c>
      <c r="AD475" s="75" t="s">
        <v>133</v>
      </c>
      <c r="AE475" s="75" t="s">
        <v>133</v>
      </c>
      <c r="AF475" s="86">
        <v>0</v>
      </c>
      <c r="AG475" s="86">
        <v>0</v>
      </c>
      <c r="AH475" s="86">
        <v>0</v>
      </c>
      <c r="AI475" s="86">
        <v>0</v>
      </c>
      <c r="AJ475" s="86">
        <v>0</v>
      </c>
      <c r="AK475" s="86">
        <v>0</v>
      </c>
      <c r="AL475" s="86">
        <v>0</v>
      </c>
      <c r="AM475" s="86">
        <v>0</v>
      </c>
      <c r="AN475" s="86">
        <v>0</v>
      </c>
    </row>
    <row r="476" spans="2:40" ht="14.45" customHeight="1" x14ac:dyDescent="0.45">
      <c r="B476" s="75" t="s">
        <v>16</v>
      </c>
      <c r="C476" s="75" t="s">
        <v>121</v>
      </c>
      <c r="D476" s="75" t="s">
        <v>28</v>
      </c>
      <c r="E476" s="75" t="s">
        <v>122</v>
      </c>
      <c r="F476" s="75" t="s">
        <v>142</v>
      </c>
      <c r="G476" s="75" t="s">
        <v>124</v>
      </c>
      <c r="H476" s="84">
        <v>1</v>
      </c>
      <c r="I476" s="75" t="s">
        <v>139</v>
      </c>
      <c r="J476" s="75" t="s">
        <v>143</v>
      </c>
      <c r="K476" s="75" t="s">
        <v>127</v>
      </c>
      <c r="L476" s="75" t="s">
        <v>128</v>
      </c>
      <c r="M476" s="75" t="s">
        <v>127</v>
      </c>
      <c r="N476" s="75" t="s">
        <v>144</v>
      </c>
      <c r="O476" s="84" t="s">
        <v>69</v>
      </c>
      <c r="P476" s="84" t="s">
        <v>145</v>
      </c>
      <c r="Q476" s="85">
        <v>375.56906552999999</v>
      </c>
      <c r="R476" s="85">
        <v>375.56906552999999</v>
      </c>
      <c r="S476" s="85">
        <v>110.80825509</v>
      </c>
      <c r="T476" s="85">
        <v>78.204987000000003</v>
      </c>
      <c r="U476" s="85">
        <v>29.395441000000002</v>
      </c>
      <c r="V476" s="85">
        <v>0.27708300000000002</v>
      </c>
      <c r="W476" s="85">
        <v>0.239262</v>
      </c>
      <c r="X476" s="85"/>
      <c r="Y476" s="85">
        <v>0</v>
      </c>
      <c r="Z476" s="75" t="s">
        <v>131</v>
      </c>
      <c r="AB476" s="75" t="s">
        <v>132</v>
      </c>
      <c r="AE476" s="75" t="s">
        <v>133</v>
      </c>
      <c r="AF476" s="86">
        <v>109.27835807692307</v>
      </c>
      <c r="AG476" s="86">
        <v>75.83602136461225</v>
      </c>
      <c r="AH476" s="86">
        <v>28.000984042408582</v>
      </c>
      <c r="AI476" s="86">
        <v>0.2590174426806921</v>
      </c>
      <c r="AJ476" s="86">
        <v>0.21906203444871583</v>
      </c>
      <c r="AK476" s="86">
        <v>0</v>
      </c>
      <c r="AL476" s="86">
        <v>0</v>
      </c>
      <c r="AM476" s="86">
        <v>104.31508488415022</v>
      </c>
      <c r="AN476" s="86">
        <v>104.31508488415022</v>
      </c>
    </row>
    <row r="477" spans="2:40" ht="14.45" customHeight="1" x14ac:dyDescent="0.45">
      <c r="B477" s="75" t="s">
        <v>16</v>
      </c>
      <c r="C477" s="75" t="s">
        <v>121</v>
      </c>
      <c r="D477" s="75" t="s">
        <v>28</v>
      </c>
      <c r="E477" s="75" t="s">
        <v>122</v>
      </c>
      <c r="F477" s="75" t="s">
        <v>146</v>
      </c>
      <c r="G477" s="75" t="s">
        <v>124</v>
      </c>
      <c r="H477" s="84">
        <v>1</v>
      </c>
      <c r="I477" s="75" t="s">
        <v>139</v>
      </c>
      <c r="J477" s="75" t="s">
        <v>126</v>
      </c>
      <c r="K477" s="75" t="s">
        <v>127</v>
      </c>
      <c r="L477" s="75" t="s">
        <v>128</v>
      </c>
      <c r="M477" s="75" t="s">
        <v>127</v>
      </c>
      <c r="N477" s="75" t="s">
        <v>144</v>
      </c>
      <c r="O477" s="84" t="s">
        <v>70</v>
      </c>
      <c r="P477" s="84" t="s">
        <v>147</v>
      </c>
      <c r="Q477" s="85">
        <v>60.608127159999995</v>
      </c>
      <c r="R477" s="85">
        <v>60.608127159999995</v>
      </c>
      <c r="S477" s="85">
        <v>23.599189500000005</v>
      </c>
      <c r="T477" s="85">
        <v>17.998498999999999</v>
      </c>
      <c r="U477" s="85">
        <v>0</v>
      </c>
      <c r="V477" s="85">
        <v>0</v>
      </c>
      <c r="W477" s="85">
        <v>0</v>
      </c>
      <c r="X477" s="85"/>
      <c r="Y477" s="85">
        <v>0</v>
      </c>
      <c r="Z477" s="75" t="s">
        <v>131</v>
      </c>
      <c r="AB477" s="75" t="s">
        <v>132</v>
      </c>
      <c r="AD477" s="75" t="s">
        <v>133</v>
      </c>
      <c r="AE477" s="75" t="s">
        <v>133</v>
      </c>
      <c r="AF477" s="86">
        <v>23.273362426035508</v>
      </c>
      <c r="AG477" s="86">
        <v>17.453293032258316</v>
      </c>
      <c r="AH477" s="86">
        <v>0</v>
      </c>
      <c r="AI477" s="86">
        <v>0</v>
      </c>
      <c r="AJ477" s="86">
        <v>0</v>
      </c>
      <c r="AK477" s="86">
        <v>0</v>
      </c>
      <c r="AL477" s="86">
        <v>0</v>
      </c>
      <c r="AM477" s="86">
        <v>17.453293032258316</v>
      </c>
      <c r="AN477" s="86">
        <v>17.453293032258316</v>
      </c>
    </row>
    <row r="478" spans="2:40" ht="14.45" customHeight="1" x14ac:dyDescent="0.45">
      <c r="B478" s="75" t="s">
        <v>16</v>
      </c>
      <c r="C478" s="75" t="s">
        <v>121</v>
      </c>
      <c r="D478" s="75" t="s">
        <v>28</v>
      </c>
      <c r="E478" s="75" t="s">
        <v>122</v>
      </c>
      <c r="F478" s="75" t="s">
        <v>148</v>
      </c>
      <c r="G478" s="75" t="s">
        <v>124</v>
      </c>
      <c r="H478" s="84">
        <v>1</v>
      </c>
      <c r="I478" s="75" t="s">
        <v>139</v>
      </c>
      <c r="J478" s="75" t="s">
        <v>126</v>
      </c>
      <c r="K478" s="75" t="s">
        <v>127</v>
      </c>
      <c r="L478" s="75" t="s">
        <v>128</v>
      </c>
      <c r="M478" s="75" t="s">
        <v>127</v>
      </c>
      <c r="N478" s="75" t="s">
        <v>137</v>
      </c>
      <c r="O478" s="84" t="s">
        <v>75</v>
      </c>
      <c r="P478" s="84" t="s">
        <v>130</v>
      </c>
      <c r="Q478" s="85">
        <v>118.46468847400001</v>
      </c>
      <c r="R478" s="85">
        <v>118.46468847400001</v>
      </c>
      <c r="S478" s="85">
        <v>0.29126444000000001</v>
      </c>
      <c r="T478" s="85">
        <v>0.98099999999999998</v>
      </c>
      <c r="U478" s="85">
        <v>1.8563000000000001</v>
      </c>
      <c r="V478" s="85">
        <v>2.5272000000000001</v>
      </c>
      <c r="W478" s="85">
        <v>3.1716000000000002</v>
      </c>
      <c r="X478" s="85"/>
      <c r="Y478" s="85">
        <v>0</v>
      </c>
      <c r="Z478" s="75" t="s">
        <v>131</v>
      </c>
      <c r="AB478" s="75" t="s">
        <v>132</v>
      </c>
      <c r="AD478" s="75" t="s">
        <v>133</v>
      </c>
      <c r="AE478" s="75" t="s">
        <v>133</v>
      </c>
      <c r="AF478" s="86">
        <v>0.28724303747534519</v>
      </c>
      <c r="AG478" s="86">
        <v>0.95128379675690766</v>
      </c>
      <c r="AH478" s="86">
        <v>1.7682410914645932</v>
      </c>
      <c r="AI478" s="86">
        <v>2.3624288792262429</v>
      </c>
      <c r="AJ478" s="86">
        <v>2.9038340750204679</v>
      </c>
      <c r="AK478" s="86">
        <v>0</v>
      </c>
      <c r="AL478" s="86">
        <v>0</v>
      </c>
      <c r="AM478" s="86">
        <v>7.9857878424682109</v>
      </c>
      <c r="AN478" s="86">
        <v>7.9857878424682109</v>
      </c>
    </row>
    <row r="479" spans="2:40" ht="14.45" customHeight="1" x14ac:dyDescent="0.45">
      <c r="B479" s="75" t="s">
        <v>16</v>
      </c>
      <c r="C479" s="75" t="s">
        <v>121</v>
      </c>
      <c r="D479" s="75" t="s">
        <v>28</v>
      </c>
      <c r="E479" s="75" t="s">
        <v>122</v>
      </c>
      <c r="F479" s="75" t="s">
        <v>154</v>
      </c>
      <c r="G479" s="75" t="s">
        <v>124</v>
      </c>
      <c r="H479" s="84">
        <v>1</v>
      </c>
      <c r="I479" s="75" t="s">
        <v>139</v>
      </c>
      <c r="J479" s="75" t="s">
        <v>136</v>
      </c>
      <c r="K479" s="75" t="s">
        <v>127</v>
      </c>
      <c r="L479" s="75" t="s">
        <v>128</v>
      </c>
      <c r="M479" s="75" t="s">
        <v>127</v>
      </c>
      <c r="N479" s="75" t="s">
        <v>137</v>
      </c>
      <c r="O479" s="84" t="s">
        <v>75</v>
      </c>
      <c r="P479" s="84" t="s">
        <v>130</v>
      </c>
      <c r="Q479" s="85">
        <v>83.408942499999995</v>
      </c>
      <c r="R479" s="85">
        <v>83.408942499999995</v>
      </c>
      <c r="S479" s="85">
        <v>0.403505</v>
      </c>
      <c r="T479" s="85">
        <v>0.39240000000000003</v>
      </c>
      <c r="U479" s="85">
        <v>0.85487500000000005</v>
      </c>
      <c r="V479" s="85">
        <v>2.5514999999999999</v>
      </c>
      <c r="W479" s="85">
        <v>3.0834999999999999</v>
      </c>
      <c r="X479" s="85"/>
      <c r="Y479" s="85">
        <v>0</v>
      </c>
      <c r="Z479" s="75" t="s">
        <v>131</v>
      </c>
      <c r="AB479" s="75" t="s">
        <v>132</v>
      </c>
      <c r="AE479" s="75" t="s">
        <v>133</v>
      </c>
      <c r="AF479" s="86">
        <v>0.39793392504930963</v>
      </c>
      <c r="AG479" s="86">
        <v>0.38051351870276312</v>
      </c>
      <c r="AH479" s="86">
        <v>0.81432155527974681</v>
      </c>
      <c r="AI479" s="86">
        <v>2.3851445415264951</v>
      </c>
      <c r="AJ479" s="86">
        <v>2.82317201738101</v>
      </c>
      <c r="AK479" s="86">
        <v>0</v>
      </c>
      <c r="AL479" s="86">
        <v>0</v>
      </c>
      <c r="AM479" s="86">
        <v>6.4031516328900153</v>
      </c>
      <c r="AN479" s="86">
        <v>6.4031516328900153</v>
      </c>
    </row>
    <row r="480" spans="2:40" ht="14.45" customHeight="1" x14ac:dyDescent="0.45">
      <c r="B480" s="75" t="s">
        <v>16</v>
      </c>
      <c r="C480" s="75" t="s">
        <v>121</v>
      </c>
      <c r="D480" s="75" t="s">
        <v>28</v>
      </c>
      <c r="E480" s="75" t="s">
        <v>122</v>
      </c>
      <c r="F480" s="75" t="s">
        <v>155</v>
      </c>
      <c r="G480" s="75" t="s">
        <v>124</v>
      </c>
      <c r="H480" s="84">
        <v>1</v>
      </c>
      <c r="I480" s="75" t="s">
        <v>125</v>
      </c>
      <c r="J480" s="75" t="s">
        <v>136</v>
      </c>
      <c r="K480" s="75" t="s">
        <v>127</v>
      </c>
      <c r="L480" s="75" t="s">
        <v>128</v>
      </c>
      <c r="M480" s="75" t="s">
        <v>127</v>
      </c>
      <c r="N480" s="75" t="s">
        <v>137</v>
      </c>
      <c r="O480" s="84" t="s">
        <v>75</v>
      </c>
      <c r="P480" s="84" t="s">
        <v>130</v>
      </c>
      <c r="Q480" s="85">
        <v>64.437555000000003</v>
      </c>
      <c r="R480" s="85">
        <v>64.437555000000003</v>
      </c>
      <c r="S480" s="85">
        <v>0.403505</v>
      </c>
      <c r="T480" s="85">
        <v>0.14715</v>
      </c>
      <c r="U480" s="85">
        <v>0.14655000000000001</v>
      </c>
      <c r="V480" s="85">
        <v>0.48599999999999999</v>
      </c>
      <c r="W480" s="85">
        <v>4.4050000000000002</v>
      </c>
      <c r="X480" s="85"/>
      <c r="Y480" s="85">
        <v>0</v>
      </c>
      <c r="Z480" s="75" t="s">
        <v>131</v>
      </c>
      <c r="AB480" s="75" t="s">
        <v>132</v>
      </c>
      <c r="AE480" s="75" t="s">
        <v>133</v>
      </c>
      <c r="AF480" s="86">
        <v>0.39793392504930963</v>
      </c>
      <c r="AG480" s="86">
        <v>0.14269256951353615</v>
      </c>
      <c r="AH480" s="86">
        <v>0.13959798090509945</v>
      </c>
      <c r="AI480" s="86">
        <v>0.45431324600504669</v>
      </c>
      <c r="AJ480" s="86">
        <v>4.033102881972872</v>
      </c>
      <c r="AK480" s="86">
        <v>0</v>
      </c>
      <c r="AL480" s="86">
        <v>0</v>
      </c>
      <c r="AM480" s="86">
        <v>4.7697066783965543</v>
      </c>
      <c r="AN480" s="86">
        <v>4.7697066783965543</v>
      </c>
    </row>
    <row r="481" spans="2:40" ht="14.45" customHeight="1" x14ac:dyDescent="0.45">
      <c r="B481" s="75" t="s">
        <v>16</v>
      </c>
      <c r="C481" s="75" t="s">
        <v>121</v>
      </c>
      <c r="D481" s="75" t="s">
        <v>28</v>
      </c>
      <c r="E481" s="75" t="s">
        <v>122</v>
      </c>
      <c r="F481" s="75" t="s">
        <v>156</v>
      </c>
      <c r="G481" s="75" t="s">
        <v>124</v>
      </c>
      <c r="H481" s="84">
        <v>1</v>
      </c>
      <c r="I481" s="75" t="s">
        <v>157</v>
      </c>
      <c r="J481" s="75" t="s">
        <v>136</v>
      </c>
      <c r="K481" s="75" t="s">
        <v>127</v>
      </c>
      <c r="L481" s="75" t="s">
        <v>128</v>
      </c>
      <c r="M481" s="75" t="s">
        <v>127</v>
      </c>
      <c r="N481" s="75" t="s">
        <v>129</v>
      </c>
      <c r="O481" s="84" t="s">
        <v>72</v>
      </c>
      <c r="P481" s="84" t="s">
        <v>76</v>
      </c>
      <c r="Q481" s="85">
        <v>1379.04218343</v>
      </c>
      <c r="R481" s="85">
        <v>1379.04218343</v>
      </c>
      <c r="S481" s="85">
        <v>41.233310656091547</v>
      </c>
      <c r="T481" s="85">
        <v>82.790130087619843</v>
      </c>
      <c r="U481" s="85">
        <v>382.34552330791746</v>
      </c>
      <c r="V481" s="85">
        <v>367.20105819230753</v>
      </c>
      <c r="W481" s="85">
        <v>285.0314460560636</v>
      </c>
      <c r="X481" s="85"/>
      <c r="Y481" s="85">
        <v>0</v>
      </c>
      <c r="Z481" s="75" t="s">
        <v>131</v>
      </c>
      <c r="AB481" s="75" t="s">
        <v>132</v>
      </c>
      <c r="AD481" s="75" t="s">
        <v>133</v>
      </c>
      <c r="AE481" s="75" t="s">
        <v>133</v>
      </c>
      <c r="AF481" s="86">
        <v>40.664014453739192</v>
      </c>
      <c r="AG481" s="86">
        <v>80.282272460498788</v>
      </c>
      <c r="AH481" s="86">
        <v>364.20786804427786</v>
      </c>
      <c r="AI481" s="86">
        <v>343.25988618073103</v>
      </c>
      <c r="AJ481" s="86">
        <v>260.96734314224864</v>
      </c>
      <c r="AK481" s="86">
        <v>0</v>
      </c>
      <c r="AL481" s="86">
        <v>0</v>
      </c>
      <c r="AM481" s="86">
        <v>1048.7173698277563</v>
      </c>
      <c r="AN481" s="86">
        <v>1048.7173698277563</v>
      </c>
    </row>
    <row r="482" spans="2:40" ht="14.45" customHeight="1" x14ac:dyDescent="0.45">
      <c r="B482" s="75" t="s">
        <v>16</v>
      </c>
      <c r="C482" s="75" t="s">
        <v>121</v>
      </c>
      <c r="D482" s="75" t="s">
        <v>28</v>
      </c>
      <c r="E482" s="75" t="s">
        <v>122</v>
      </c>
      <c r="F482" s="75" t="s">
        <v>158</v>
      </c>
      <c r="G482" s="75" t="s">
        <v>124</v>
      </c>
      <c r="H482" s="84">
        <v>1</v>
      </c>
      <c r="I482" s="75" t="s">
        <v>125</v>
      </c>
      <c r="J482" s="75" t="s">
        <v>143</v>
      </c>
      <c r="K482" s="75" t="s">
        <v>127</v>
      </c>
      <c r="L482" s="75" t="s">
        <v>128</v>
      </c>
      <c r="M482" s="75" t="s">
        <v>127</v>
      </c>
      <c r="N482" s="75" t="s">
        <v>144</v>
      </c>
      <c r="O482" s="84" t="s">
        <v>159</v>
      </c>
      <c r="P482" s="84" t="s">
        <v>72</v>
      </c>
      <c r="Q482" s="85">
        <v>87.157953280000001</v>
      </c>
      <c r="R482" s="85">
        <v>87.157953280000001</v>
      </c>
      <c r="S482" s="85">
        <v>45.562758490000007</v>
      </c>
      <c r="T482" s="85">
        <v>23.821999999999999</v>
      </c>
      <c r="U482" s="85">
        <v>0</v>
      </c>
      <c r="V482" s="85">
        <v>0</v>
      </c>
      <c r="W482" s="85">
        <v>0</v>
      </c>
      <c r="X482" s="85"/>
      <c r="Y482" s="85">
        <v>0</v>
      </c>
      <c r="Z482" s="75" t="s">
        <v>131</v>
      </c>
      <c r="AB482" s="75" t="s">
        <v>132</v>
      </c>
      <c r="AD482" s="75" t="s">
        <v>133</v>
      </c>
      <c r="AE482" s="75" t="s">
        <v>133</v>
      </c>
      <c r="AF482" s="86">
        <v>44.933686873767265</v>
      </c>
      <c r="AG482" s="86">
        <v>23.100390016659588</v>
      </c>
      <c r="AH482" s="86">
        <v>0</v>
      </c>
      <c r="AI482" s="86">
        <v>0</v>
      </c>
      <c r="AJ482" s="86">
        <v>0</v>
      </c>
      <c r="AK482" s="86">
        <v>0</v>
      </c>
      <c r="AL482" s="86">
        <v>0</v>
      </c>
      <c r="AM482" s="86">
        <v>23.100390016659588</v>
      </c>
      <c r="AN482" s="86">
        <v>23.100390016659588</v>
      </c>
    </row>
    <row r="483" spans="2:40" ht="14.45" customHeight="1" x14ac:dyDescent="0.45">
      <c r="B483" s="75" t="s">
        <v>16</v>
      </c>
      <c r="C483" s="75" t="s">
        <v>121</v>
      </c>
      <c r="D483" s="75" t="s">
        <v>28</v>
      </c>
      <c r="E483" s="75" t="s">
        <v>122</v>
      </c>
      <c r="F483" s="75" t="s">
        <v>160</v>
      </c>
      <c r="G483" s="75" t="s">
        <v>124</v>
      </c>
      <c r="H483" s="84">
        <v>1</v>
      </c>
      <c r="I483" s="75" t="s">
        <v>139</v>
      </c>
      <c r="J483" s="75" t="s">
        <v>126</v>
      </c>
      <c r="K483" s="75" t="s">
        <v>127</v>
      </c>
      <c r="L483" s="75" t="s">
        <v>128</v>
      </c>
      <c r="M483" s="75" t="s">
        <v>127</v>
      </c>
      <c r="N483" s="75" t="s">
        <v>137</v>
      </c>
      <c r="O483" s="84" t="s">
        <v>75</v>
      </c>
      <c r="P483" s="84" t="s">
        <v>130</v>
      </c>
      <c r="Q483" s="85">
        <v>112.174155</v>
      </c>
      <c r="R483" s="85">
        <v>112.174155</v>
      </c>
      <c r="S483" s="85">
        <v>0.403505</v>
      </c>
      <c r="T483" s="85">
        <v>0.39240000000000003</v>
      </c>
      <c r="U483" s="85">
        <v>0.73275000000000001</v>
      </c>
      <c r="V483" s="85">
        <v>1.2636000000000001</v>
      </c>
      <c r="W483" s="85">
        <v>5.33005</v>
      </c>
      <c r="X483" s="85"/>
      <c r="Y483" s="85">
        <v>0</v>
      </c>
      <c r="Z483" s="75" t="s">
        <v>131</v>
      </c>
      <c r="AB483" s="75" t="s">
        <v>132</v>
      </c>
      <c r="AE483" s="75" t="s">
        <v>133</v>
      </c>
      <c r="AF483" s="86">
        <v>0.39793392504930963</v>
      </c>
      <c r="AG483" s="86">
        <v>0.38051351870276312</v>
      </c>
      <c r="AH483" s="86">
        <v>0.69798990452549725</v>
      </c>
      <c r="AI483" s="86">
        <v>1.1812144396131214</v>
      </c>
      <c r="AJ483" s="86">
        <v>4.8800544871871745</v>
      </c>
      <c r="AK483" s="86">
        <v>0</v>
      </c>
      <c r="AL483" s="86">
        <v>0</v>
      </c>
      <c r="AM483" s="86">
        <v>7.1397723500285561</v>
      </c>
      <c r="AN483" s="86">
        <v>7.1397723500285561</v>
      </c>
    </row>
    <row r="484" spans="2:40" ht="14.45" customHeight="1" x14ac:dyDescent="0.45">
      <c r="B484" s="75" t="s">
        <v>16</v>
      </c>
      <c r="C484" s="75" t="s">
        <v>121</v>
      </c>
      <c r="D484" s="75" t="s">
        <v>28</v>
      </c>
      <c r="E484" s="75" t="s">
        <v>122</v>
      </c>
      <c r="F484" s="75" t="s">
        <v>161</v>
      </c>
      <c r="G484" s="75" t="s">
        <v>124</v>
      </c>
      <c r="H484" s="84">
        <v>1</v>
      </c>
      <c r="I484" s="75" t="s">
        <v>162</v>
      </c>
      <c r="J484" s="75" t="s">
        <v>126</v>
      </c>
      <c r="K484" s="75" t="s">
        <v>127</v>
      </c>
      <c r="L484" s="75" t="s">
        <v>128</v>
      </c>
      <c r="M484" s="75" t="s">
        <v>127</v>
      </c>
      <c r="N484" s="75" t="s">
        <v>137</v>
      </c>
      <c r="O484" s="84" t="s">
        <v>74</v>
      </c>
      <c r="P484" s="84" t="s">
        <v>76</v>
      </c>
      <c r="Q484" s="85">
        <v>102.203036591</v>
      </c>
      <c r="R484" s="85">
        <v>102.203036591</v>
      </c>
      <c r="S484" s="85">
        <v>1.6798370900000001</v>
      </c>
      <c r="T484" s="85">
        <v>2.1060461159999999</v>
      </c>
      <c r="U484" s="85">
        <v>6.3469290650000003</v>
      </c>
      <c r="V484" s="85">
        <v>52.35116</v>
      </c>
      <c r="W484" s="85">
        <v>33.199463999999999</v>
      </c>
      <c r="X484" s="85"/>
      <c r="Y484" s="85">
        <v>0</v>
      </c>
      <c r="Z484" s="75" t="s">
        <v>131</v>
      </c>
      <c r="AB484" s="75" t="s">
        <v>132</v>
      </c>
      <c r="AE484" s="75" t="s">
        <v>133</v>
      </c>
      <c r="AF484" s="86">
        <v>1.6566440729783038</v>
      </c>
      <c r="AG484" s="86">
        <v>2.0422503010944126</v>
      </c>
      <c r="AH484" s="86">
        <v>6.045844301752922</v>
      </c>
      <c r="AI484" s="86">
        <v>48.93791241096617</v>
      </c>
      <c r="AJ484" s="86">
        <v>30.396561620511825</v>
      </c>
      <c r="AK484" s="86">
        <v>0</v>
      </c>
      <c r="AL484" s="86">
        <v>0</v>
      </c>
      <c r="AM484" s="86">
        <v>87.42256863432533</v>
      </c>
      <c r="AN484" s="86">
        <v>87.42256863432533</v>
      </c>
    </row>
    <row r="485" spans="2:40" ht="14.45" customHeight="1" x14ac:dyDescent="0.45">
      <c r="B485" s="75" t="s">
        <v>16</v>
      </c>
      <c r="C485" s="75" t="s">
        <v>121</v>
      </c>
      <c r="D485" s="75" t="s">
        <v>28</v>
      </c>
      <c r="E485" s="75" t="s">
        <v>122</v>
      </c>
      <c r="F485" s="75" t="s">
        <v>163</v>
      </c>
      <c r="G485" s="75" t="s">
        <v>124</v>
      </c>
      <c r="H485" s="84">
        <v>1</v>
      </c>
      <c r="I485" s="75" t="s">
        <v>162</v>
      </c>
      <c r="J485" s="75" t="s">
        <v>126</v>
      </c>
      <c r="K485" s="75" t="s">
        <v>127</v>
      </c>
      <c r="L485" s="75" t="s">
        <v>128</v>
      </c>
      <c r="M485" s="75" t="s">
        <v>127</v>
      </c>
      <c r="N485" s="75" t="s">
        <v>129</v>
      </c>
      <c r="O485" s="84" t="s">
        <v>72</v>
      </c>
      <c r="P485" s="84" t="s">
        <v>74</v>
      </c>
      <c r="Q485" s="85">
        <v>96.70907871</v>
      </c>
      <c r="R485" s="85">
        <v>96.70907871</v>
      </c>
      <c r="S485" s="85">
        <v>4.752290369999999</v>
      </c>
      <c r="T485" s="85">
        <v>49.494930225000004</v>
      </c>
      <c r="U485" s="85">
        <v>36.028199999999998</v>
      </c>
      <c r="V485" s="85">
        <v>1.3527744750000001</v>
      </c>
      <c r="W485" s="85">
        <v>0</v>
      </c>
      <c r="X485" s="85"/>
      <c r="Y485" s="85">
        <v>0</v>
      </c>
      <c r="Z485" s="75" t="s">
        <v>131</v>
      </c>
      <c r="AB485" s="75" t="s">
        <v>132</v>
      </c>
      <c r="AE485" s="75" t="s">
        <v>133</v>
      </c>
      <c r="AF485" s="86">
        <v>4.6866768934911232</v>
      </c>
      <c r="AG485" s="86">
        <v>47.995642349292794</v>
      </c>
      <c r="AH485" s="86">
        <v>34.319099117332676</v>
      </c>
      <c r="AI485" s="86">
        <v>1.2645748206790595</v>
      </c>
      <c r="AJ485" s="86">
        <v>0</v>
      </c>
      <c r="AK485" s="86">
        <v>0</v>
      </c>
      <c r="AL485" s="86">
        <v>0</v>
      </c>
      <c r="AM485" s="86">
        <v>83.579316287304522</v>
      </c>
      <c r="AN485" s="86">
        <v>83.579316287304522</v>
      </c>
    </row>
    <row r="486" spans="2:40" ht="14.45" customHeight="1" x14ac:dyDescent="0.45">
      <c r="B486" s="75" t="s">
        <v>16</v>
      </c>
      <c r="C486" s="75" t="s">
        <v>121</v>
      </c>
      <c r="D486" s="75" t="s">
        <v>28</v>
      </c>
      <c r="E486" s="75" t="s">
        <v>122</v>
      </c>
      <c r="F486" s="75" t="s">
        <v>164</v>
      </c>
      <c r="G486" s="75" t="s">
        <v>124</v>
      </c>
      <c r="H486" s="84">
        <v>1</v>
      </c>
      <c r="I486" s="75" t="s">
        <v>162</v>
      </c>
      <c r="J486" s="75" t="s">
        <v>165</v>
      </c>
      <c r="K486" s="75" t="s">
        <v>127</v>
      </c>
      <c r="L486" s="75" t="s">
        <v>128</v>
      </c>
      <c r="M486" s="75" t="s">
        <v>127</v>
      </c>
      <c r="N486" s="75" t="s">
        <v>137</v>
      </c>
      <c r="O486" s="84" t="s">
        <v>75</v>
      </c>
      <c r="P486" s="84" t="s">
        <v>79</v>
      </c>
      <c r="Q486" s="85">
        <v>73.52927004899999</v>
      </c>
      <c r="R486" s="85">
        <v>73.52927004899999</v>
      </c>
      <c r="S486" s="85">
        <v>1.2223819800000002</v>
      </c>
      <c r="T486" s="85">
        <v>2.1102938459999998</v>
      </c>
      <c r="U486" s="85">
        <v>1.9401725190000001</v>
      </c>
      <c r="V486" s="85">
        <v>15.846922944000001</v>
      </c>
      <c r="W486" s="85">
        <v>18.707409629999997</v>
      </c>
      <c r="X486" s="85"/>
      <c r="Y486" s="85">
        <v>0</v>
      </c>
      <c r="Z486" s="75" t="s">
        <v>131</v>
      </c>
      <c r="AB486" s="75" t="s">
        <v>132</v>
      </c>
      <c r="AD486" s="75" t="s">
        <v>133</v>
      </c>
      <c r="AE486" s="75" t="s">
        <v>133</v>
      </c>
      <c r="AF486" s="86">
        <v>1.2055049112426037</v>
      </c>
      <c r="AG486" s="86">
        <v>2.0463693599343697</v>
      </c>
      <c r="AH486" s="86">
        <v>1.8481348772429935</v>
      </c>
      <c r="AI486" s="86">
        <v>14.813718110865208</v>
      </c>
      <c r="AJ486" s="86">
        <v>17.128015367309885</v>
      </c>
      <c r="AK486" s="86">
        <v>0</v>
      </c>
      <c r="AL486" s="86">
        <v>0</v>
      </c>
      <c r="AM486" s="86">
        <v>35.836237715352453</v>
      </c>
      <c r="AN486" s="86">
        <v>35.836237715352453</v>
      </c>
    </row>
    <row r="487" spans="2:40" ht="14.45" customHeight="1" x14ac:dyDescent="0.45">
      <c r="B487" s="75" t="s">
        <v>16</v>
      </c>
      <c r="C487" s="75" t="s">
        <v>121</v>
      </c>
      <c r="D487" s="75" t="s">
        <v>28</v>
      </c>
      <c r="E487" s="75" t="s">
        <v>122</v>
      </c>
      <c r="F487" s="75" t="s">
        <v>166</v>
      </c>
      <c r="G487" s="75" t="s">
        <v>124</v>
      </c>
      <c r="H487" s="84">
        <v>1</v>
      </c>
      <c r="I487" s="75" t="s">
        <v>139</v>
      </c>
      <c r="J487" s="75" t="s">
        <v>165</v>
      </c>
      <c r="K487" s="75" t="s">
        <v>127</v>
      </c>
      <c r="L487" s="75" t="s">
        <v>128</v>
      </c>
      <c r="M487" s="75" t="s">
        <v>127</v>
      </c>
      <c r="N487" s="75" t="s">
        <v>144</v>
      </c>
      <c r="O487" s="84" t="s">
        <v>159</v>
      </c>
      <c r="P487" s="84" t="s">
        <v>72</v>
      </c>
      <c r="Q487" s="85">
        <v>68.840294790000002</v>
      </c>
      <c r="R487" s="85">
        <v>68.840294790000002</v>
      </c>
      <c r="S487" s="85">
        <v>31.76987909</v>
      </c>
      <c r="T487" s="85">
        <v>11.735626980000003</v>
      </c>
      <c r="U487" s="85">
        <v>0.46340428</v>
      </c>
      <c r="V487" s="85">
        <v>0</v>
      </c>
      <c r="W487" s="85">
        <v>0</v>
      </c>
      <c r="X487" s="85"/>
      <c r="Y487" s="85">
        <v>0</v>
      </c>
      <c r="Z487" s="75" t="s">
        <v>131</v>
      </c>
      <c r="AB487" s="75" t="s">
        <v>132</v>
      </c>
      <c r="AE487" s="75" t="s">
        <v>133</v>
      </c>
      <c r="AF487" s="86">
        <v>31.331241706114398</v>
      </c>
      <c r="AG487" s="86">
        <v>11.380134343381453</v>
      </c>
      <c r="AH487" s="86">
        <v>0.44142137039086565</v>
      </c>
      <c r="AI487" s="86">
        <v>0</v>
      </c>
      <c r="AJ487" s="86">
        <v>0</v>
      </c>
      <c r="AK487" s="86">
        <v>0</v>
      </c>
      <c r="AL487" s="86">
        <v>0</v>
      </c>
      <c r="AM487" s="86">
        <v>11.82155571377232</v>
      </c>
      <c r="AN487" s="86">
        <v>11.82155571377232</v>
      </c>
    </row>
    <row r="488" spans="2:40" ht="14.45" customHeight="1" x14ac:dyDescent="0.45">
      <c r="B488" s="75" t="s">
        <v>16</v>
      </c>
      <c r="C488" s="75" t="s">
        <v>121</v>
      </c>
      <c r="D488" s="75" t="s">
        <v>28</v>
      </c>
      <c r="E488" s="75" t="s">
        <v>122</v>
      </c>
      <c r="F488" s="75" t="s">
        <v>167</v>
      </c>
      <c r="G488" s="75" t="s">
        <v>124</v>
      </c>
      <c r="H488" s="84">
        <v>1</v>
      </c>
      <c r="I488" s="75" t="s">
        <v>168</v>
      </c>
      <c r="J488" s="75" t="s">
        <v>165</v>
      </c>
      <c r="K488" s="75" t="s">
        <v>127</v>
      </c>
      <c r="L488" s="75" t="s">
        <v>128</v>
      </c>
      <c r="M488" s="75" t="s">
        <v>127</v>
      </c>
      <c r="N488" s="75" t="s">
        <v>137</v>
      </c>
      <c r="O488" s="84" t="s">
        <v>75</v>
      </c>
      <c r="P488" s="84" t="s">
        <v>130</v>
      </c>
      <c r="Q488" s="85">
        <v>177.13283089079999</v>
      </c>
      <c r="R488" s="85">
        <v>177.13283089079999</v>
      </c>
      <c r="S488" s="85">
        <v>0.27500000000000002</v>
      </c>
      <c r="T488" s="85">
        <v>3.3802821233999993</v>
      </c>
      <c r="U488" s="85">
        <v>4.4349513493499995</v>
      </c>
      <c r="V488" s="85">
        <v>5.40838110348</v>
      </c>
      <c r="W488" s="85">
        <v>5.3602723637599992</v>
      </c>
      <c r="X488" s="85"/>
      <c r="Y488" s="85">
        <v>0</v>
      </c>
      <c r="Z488" s="75" t="s">
        <v>131</v>
      </c>
      <c r="AB488" s="75" t="s">
        <v>132</v>
      </c>
      <c r="AE488" s="75" t="s">
        <v>133</v>
      </c>
      <c r="AF488" s="86">
        <v>0.27120315581854043</v>
      </c>
      <c r="AG488" s="86">
        <v>3.2778874744724296</v>
      </c>
      <c r="AH488" s="86">
        <v>4.22456672658892</v>
      </c>
      <c r="AI488" s="86">
        <v>5.055759618836122</v>
      </c>
      <c r="AJ488" s="86">
        <v>4.9077252936299631</v>
      </c>
      <c r="AK488" s="86">
        <v>0</v>
      </c>
      <c r="AL488" s="86">
        <v>0</v>
      </c>
      <c r="AM488" s="86">
        <v>17.465939113527433</v>
      </c>
      <c r="AN488" s="86">
        <v>17.465939113527433</v>
      </c>
    </row>
    <row r="489" spans="2:40" ht="14.45" customHeight="1" x14ac:dyDescent="0.45">
      <c r="B489" s="75" t="s">
        <v>16</v>
      </c>
      <c r="C489" s="75" t="s">
        <v>121</v>
      </c>
      <c r="D489" s="75" t="s">
        <v>28</v>
      </c>
      <c r="E489" s="75" t="s">
        <v>122</v>
      </c>
      <c r="F489" s="75" t="s">
        <v>169</v>
      </c>
      <c r="G489" s="75" t="s">
        <v>124</v>
      </c>
      <c r="H489" s="84">
        <v>1</v>
      </c>
      <c r="I489" s="75" t="s">
        <v>168</v>
      </c>
      <c r="J489" s="75" t="s">
        <v>165</v>
      </c>
      <c r="K489" s="75" t="s">
        <v>127</v>
      </c>
      <c r="L489" s="75" t="s">
        <v>128</v>
      </c>
      <c r="M489" s="75" t="s">
        <v>127</v>
      </c>
      <c r="N489" s="75" t="s">
        <v>137</v>
      </c>
      <c r="O489" s="84" t="s">
        <v>74</v>
      </c>
      <c r="P489" s="84" t="s">
        <v>76</v>
      </c>
      <c r="Q489" s="85">
        <v>117.63008049800001</v>
      </c>
      <c r="R489" s="85">
        <v>117.63008049800001</v>
      </c>
      <c r="S489" s="85">
        <v>1.35544215</v>
      </c>
      <c r="T489" s="85">
        <v>3.311713755</v>
      </c>
      <c r="U489" s="85">
        <v>3.8466531929999999</v>
      </c>
      <c r="V489" s="85">
        <v>70.547096457999999</v>
      </c>
      <c r="W489" s="85">
        <v>36.592811802</v>
      </c>
      <c r="X489" s="85"/>
      <c r="Y489" s="85">
        <v>0</v>
      </c>
      <c r="Z489" s="75" t="s">
        <v>131</v>
      </c>
      <c r="AB489" s="75" t="s">
        <v>132</v>
      </c>
      <c r="AE489" s="75" t="s">
        <v>133</v>
      </c>
      <c r="AF489" s="86">
        <v>1.3367279585798815</v>
      </c>
      <c r="AG489" s="86">
        <v>3.2113961617007907</v>
      </c>
      <c r="AH489" s="86">
        <v>3.6641761786759046</v>
      </c>
      <c r="AI489" s="86">
        <v>65.947490510422043</v>
      </c>
      <c r="AJ489" s="86">
        <v>33.503422187999341</v>
      </c>
      <c r="AK489" s="86">
        <v>0</v>
      </c>
      <c r="AL489" s="86">
        <v>0</v>
      </c>
      <c r="AM489" s="86">
        <v>106.32648503879807</v>
      </c>
      <c r="AN489" s="86">
        <v>106.32648503879807</v>
      </c>
    </row>
    <row r="490" spans="2:40" ht="14.45" customHeight="1" x14ac:dyDescent="0.45">
      <c r="B490" s="75" t="s">
        <v>16</v>
      </c>
      <c r="C490" s="75" t="s">
        <v>121</v>
      </c>
      <c r="D490" s="75" t="s">
        <v>28</v>
      </c>
      <c r="E490" s="75" t="s">
        <v>122</v>
      </c>
      <c r="F490" s="75" t="s">
        <v>170</v>
      </c>
      <c r="G490" s="75" t="s">
        <v>124</v>
      </c>
      <c r="H490" s="84">
        <v>1</v>
      </c>
      <c r="I490" s="75" t="s">
        <v>168</v>
      </c>
      <c r="J490" s="75" t="s">
        <v>165</v>
      </c>
      <c r="K490" s="75" t="s">
        <v>127</v>
      </c>
      <c r="L490" s="75" t="s">
        <v>128</v>
      </c>
      <c r="M490" s="75" t="s">
        <v>127</v>
      </c>
      <c r="N490" s="75" t="s">
        <v>137</v>
      </c>
      <c r="O490" s="84" t="s">
        <v>75</v>
      </c>
      <c r="P490" s="84" t="s">
        <v>130</v>
      </c>
      <c r="Q490" s="85">
        <v>63.954541435889986</v>
      </c>
      <c r="R490" s="85">
        <v>63.954541435889986</v>
      </c>
      <c r="S490" s="85">
        <v>0.27500000000000002</v>
      </c>
      <c r="T490" s="85">
        <v>1.2170962890000001</v>
      </c>
      <c r="U490" s="85">
        <v>1.5968379732199998</v>
      </c>
      <c r="V490" s="85">
        <v>1.9473287598</v>
      </c>
      <c r="W490" s="85">
        <v>1.9300068335999998</v>
      </c>
      <c r="X490" s="85"/>
      <c r="Y490" s="85">
        <v>0</v>
      </c>
      <c r="Z490" s="75" t="s">
        <v>131</v>
      </c>
      <c r="AB490" s="75" t="s">
        <v>132</v>
      </c>
      <c r="AE490" s="75" t="s">
        <v>133</v>
      </c>
      <c r="AF490" s="86">
        <v>0.27120315581854043</v>
      </c>
      <c r="AG490" s="86">
        <v>1.1802283168385961</v>
      </c>
      <c r="AH490" s="86">
        <v>1.5210873892466956</v>
      </c>
      <c r="AI490" s="86">
        <v>1.8203647117360491</v>
      </c>
      <c r="AJ490" s="86">
        <v>1.7670638190282624</v>
      </c>
      <c r="AK490" s="86">
        <v>0</v>
      </c>
      <c r="AL490" s="86">
        <v>0</v>
      </c>
      <c r="AM490" s="86">
        <v>6.2887442368496034</v>
      </c>
      <c r="AN490" s="86">
        <v>6.2887442368496034</v>
      </c>
    </row>
    <row r="491" spans="2:40" ht="14.45" customHeight="1" x14ac:dyDescent="0.45">
      <c r="B491" s="75" t="s">
        <v>16</v>
      </c>
      <c r="C491" s="75" t="s">
        <v>121</v>
      </c>
      <c r="D491" s="75" t="s">
        <v>28</v>
      </c>
      <c r="E491" s="75" t="s">
        <v>122</v>
      </c>
      <c r="F491" s="75" t="s">
        <v>171</v>
      </c>
      <c r="G491" s="75" t="s">
        <v>124</v>
      </c>
      <c r="H491" s="84">
        <v>1</v>
      </c>
      <c r="I491" s="75" t="s">
        <v>139</v>
      </c>
      <c r="J491" s="75" t="s">
        <v>172</v>
      </c>
      <c r="K491" s="75" t="s">
        <v>127</v>
      </c>
      <c r="L491" s="75" t="s">
        <v>128</v>
      </c>
      <c r="M491" s="75" t="s">
        <v>127</v>
      </c>
      <c r="N491" s="75" t="s">
        <v>137</v>
      </c>
      <c r="O491" s="84" t="s">
        <v>75</v>
      </c>
      <c r="P491" s="84" t="s">
        <v>130</v>
      </c>
      <c r="Q491" s="85">
        <v>83.8973175</v>
      </c>
      <c r="R491" s="85">
        <v>83.8973175</v>
      </c>
      <c r="S491" s="85">
        <v>0.403505</v>
      </c>
      <c r="T491" s="85">
        <v>0.858375</v>
      </c>
      <c r="U491" s="85">
        <v>2.5646249999999999</v>
      </c>
      <c r="V491" s="85">
        <v>3.4020000000000001</v>
      </c>
      <c r="W491" s="85">
        <v>8.8650625000000005</v>
      </c>
      <c r="X491" s="85"/>
      <c r="Y491" s="85">
        <v>0</v>
      </c>
      <c r="Z491" s="75" t="s">
        <v>131</v>
      </c>
      <c r="AB491" s="75" t="s">
        <v>132</v>
      </c>
      <c r="AE491" s="75" t="s">
        <v>133</v>
      </c>
      <c r="AF491" s="86">
        <v>0.39793392504930963</v>
      </c>
      <c r="AG491" s="86">
        <v>0.8323733221622942</v>
      </c>
      <c r="AH491" s="86">
        <v>2.4429646658392401</v>
      </c>
      <c r="AI491" s="86">
        <v>3.180192722035327</v>
      </c>
      <c r="AJ491" s="86">
        <v>8.1166195499704052</v>
      </c>
      <c r="AK491" s="86">
        <v>0</v>
      </c>
      <c r="AL491" s="86">
        <v>0</v>
      </c>
      <c r="AM491" s="86">
        <v>14.572150260007266</v>
      </c>
      <c r="AN491" s="86">
        <v>14.572150260007266</v>
      </c>
    </row>
    <row r="492" spans="2:40" ht="14.45" customHeight="1" x14ac:dyDescent="0.45">
      <c r="B492" s="75" t="s">
        <v>16</v>
      </c>
      <c r="C492" s="75" t="s">
        <v>121</v>
      </c>
      <c r="D492" s="75" t="s">
        <v>28</v>
      </c>
      <c r="E492" s="75" t="s">
        <v>122</v>
      </c>
      <c r="F492" s="75" t="s">
        <v>173</v>
      </c>
      <c r="G492" s="75" t="s">
        <v>124</v>
      </c>
      <c r="H492" s="84">
        <v>1</v>
      </c>
      <c r="I492" s="75" t="s">
        <v>139</v>
      </c>
      <c r="J492" s="75" t="s">
        <v>172</v>
      </c>
      <c r="K492" s="75" t="s">
        <v>127</v>
      </c>
      <c r="L492" s="75" t="s">
        <v>128</v>
      </c>
      <c r="M492" s="75" t="s">
        <v>127</v>
      </c>
      <c r="N492" s="75" t="s">
        <v>144</v>
      </c>
      <c r="O492" s="84" t="s">
        <v>70</v>
      </c>
      <c r="P492" s="84" t="s">
        <v>174</v>
      </c>
      <c r="Q492" s="85">
        <v>47.835439450000003</v>
      </c>
      <c r="R492" s="85">
        <v>47.835439450000003</v>
      </c>
      <c r="S492" s="85">
        <v>33.666246999999998</v>
      </c>
      <c r="T492" s="85">
        <v>13.514185300000005</v>
      </c>
      <c r="U492" s="85">
        <v>0</v>
      </c>
      <c r="V492" s="85">
        <v>0</v>
      </c>
      <c r="W492" s="85">
        <v>0</v>
      </c>
      <c r="X492" s="85"/>
      <c r="Y492" s="85">
        <v>0</v>
      </c>
      <c r="Z492" s="75" t="s">
        <v>131</v>
      </c>
      <c r="AB492" s="75" t="s">
        <v>132</v>
      </c>
      <c r="AE492" s="75" t="s">
        <v>133</v>
      </c>
      <c r="AF492" s="86">
        <v>33.201427021696247</v>
      </c>
      <c r="AG492" s="86">
        <v>13.104817025749638</v>
      </c>
      <c r="AH492" s="86">
        <v>0</v>
      </c>
      <c r="AI492" s="86">
        <v>0</v>
      </c>
      <c r="AJ492" s="86">
        <v>0</v>
      </c>
      <c r="AK492" s="86">
        <v>0</v>
      </c>
      <c r="AL492" s="86">
        <v>0</v>
      </c>
      <c r="AM492" s="86">
        <v>13.104817025749638</v>
      </c>
      <c r="AN492" s="86">
        <v>13.104817025749638</v>
      </c>
    </row>
    <row r="493" spans="2:40" ht="14.45" customHeight="1" x14ac:dyDescent="0.45">
      <c r="B493" s="75" t="s">
        <v>16</v>
      </c>
      <c r="C493" s="75" t="s">
        <v>121</v>
      </c>
      <c r="D493" s="75" t="s">
        <v>28</v>
      </c>
      <c r="E493" s="75" t="s">
        <v>122</v>
      </c>
      <c r="F493" s="75" t="s">
        <v>175</v>
      </c>
      <c r="G493" s="75" t="s">
        <v>124</v>
      </c>
      <c r="H493" s="84">
        <v>1</v>
      </c>
      <c r="I493" s="75" t="s">
        <v>176</v>
      </c>
      <c r="J493" s="75" t="s">
        <v>172</v>
      </c>
      <c r="K493" s="75" t="s">
        <v>127</v>
      </c>
      <c r="L493" s="75" t="s">
        <v>128</v>
      </c>
      <c r="M493" s="75" t="s">
        <v>127</v>
      </c>
      <c r="N493" s="75" t="s">
        <v>137</v>
      </c>
      <c r="O493" s="84" t="s">
        <v>177</v>
      </c>
      <c r="P493" s="84" t="s">
        <v>130</v>
      </c>
      <c r="Q493" s="85">
        <v>1192.5774299933098</v>
      </c>
      <c r="R493" s="85">
        <v>1192.5774299933098</v>
      </c>
      <c r="S493" s="85">
        <v>0.86760413999999997</v>
      </c>
      <c r="T493" s="85">
        <v>7.6422915574298971</v>
      </c>
      <c r="U493" s="85">
        <v>7.9173590481557925</v>
      </c>
      <c r="V493" s="85">
        <v>9.6839500748705891</v>
      </c>
      <c r="W493" s="85">
        <v>11.758569909240279</v>
      </c>
      <c r="X493" s="85"/>
      <c r="Y493" s="85">
        <v>0</v>
      </c>
      <c r="Z493" s="75" t="s">
        <v>131</v>
      </c>
      <c r="AB493" s="75" t="s">
        <v>132</v>
      </c>
      <c r="AE493" s="75" t="s">
        <v>133</v>
      </c>
      <c r="AF493" s="86">
        <v>0.85562538461538451</v>
      </c>
      <c r="AG493" s="86">
        <v>7.4107931994650089</v>
      </c>
      <c r="AH493" s="86">
        <v>7.5417764395992402</v>
      </c>
      <c r="AI493" s="86">
        <v>9.0525654170067327</v>
      </c>
      <c r="AJ493" s="86">
        <v>10.765839316421443</v>
      </c>
      <c r="AK493" s="86">
        <v>0</v>
      </c>
      <c r="AL493" s="86">
        <v>0</v>
      </c>
      <c r="AM493" s="86">
        <v>34.770974372492425</v>
      </c>
      <c r="AN493" s="86">
        <v>34.770974372492425</v>
      </c>
    </row>
    <row r="494" spans="2:40" ht="14.45" customHeight="1" x14ac:dyDescent="0.45">
      <c r="B494" s="75" t="s">
        <v>16</v>
      </c>
      <c r="C494" s="75" t="s">
        <v>121</v>
      </c>
      <c r="D494" s="75" t="s">
        <v>28</v>
      </c>
      <c r="E494" s="75" t="s">
        <v>122</v>
      </c>
      <c r="F494" s="75" t="s">
        <v>178</v>
      </c>
      <c r="G494" s="75" t="s">
        <v>124</v>
      </c>
      <c r="H494" s="84">
        <v>1</v>
      </c>
      <c r="I494" s="75" t="s">
        <v>176</v>
      </c>
      <c r="J494" s="75" t="s">
        <v>172</v>
      </c>
      <c r="K494" s="75" t="s">
        <v>127</v>
      </c>
      <c r="L494" s="75" t="s">
        <v>128</v>
      </c>
      <c r="M494" s="75" t="s">
        <v>127</v>
      </c>
      <c r="N494" s="75" t="s">
        <v>137</v>
      </c>
      <c r="O494" s="84" t="s">
        <v>75</v>
      </c>
      <c r="P494" s="84" t="s">
        <v>130</v>
      </c>
      <c r="Q494" s="85">
        <v>104.12317538988906</v>
      </c>
      <c r="R494" s="85">
        <v>104.12317538988906</v>
      </c>
      <c r="S494" s="85">
        <v>0.77420180000000005</v>
      </c>
      <c r="T494" s="85">
        <v>1.0410554284586686</v>
      </c>
      <c r="U494" s="85">
        <v>3.2407912993123666</v>
      </c>
      <c r="V494" s="85">
        <v>1.4492834560423644</v>
      </c>
      <c r="W494" s="85">
        <v>3.2992068004279043</v>
      </c>
      <c r="X494" s="85"/>
      <c r="Y494" s="85">
        <v>0</v>
      </c>
      <c r="Z494" s="75" t="s">
        <v>131</v>
      </c>
      <c r="AB494" s="75" t="s">
        <v>132</v>
      </c>
      <c r="AE494" s="75" t="s">
        <v>133</v>
      </c>
      <c r="AF494" s="86">
        <v>0.76351262327416169</v>
      </c>
      <c r="AG494" s="86">
        <v>1.0095200414052514</v>
      </c>
      <c r="AH494" s="86">
        <v>3.0870550796234744</v>
      </c>
      <c r="AI494" s="86">
        <v>1.3547915047243189</v>
      </c>
      <c r="AJ494" s="86">
        <v>3.0206675266811072</v>
      </c>
      <c r="AK494" s="86">
        <v>0</v>
      </c>
      <c r="AL494" s="86">
        <v>0</v>
      </c>
      <c r="AM494" s="86">
        <v>8.4720341524341514</v>
      </c>
      <c r="AN494" s="86">
        <v>8.4720341524341514</v>
      </c>
    </row>
    <row r="495" spans="2:40" ht="14.45" customHeight="1" x14ac:dyDescent="0.45">
      <c r="B495" s="75" t="s">
        <v>16</v>
      </c>
      <c r="C495" s="75" t="s">
        <v>121</v>
      </c>
      <c r="D495" s="75" t="s">
        <v>28</v>
      </c>
      <c r="E495" s="75" t="s">
        <v>122</v>
      </c>
      <c r="F495" s="75" t="s">
        <v>179</v>
      </c>
      <c r="G495" s="75" t="s">
        <v>124</v>
      </c>
      <c r="H495" s="84">
        <v>1</v>
      </c>
      <c r="I495" s="75" t="s">
        <v>176</v>
      </c>
      <c r="J495" s="75" t="s">
        <v>172</v>
      </c>
      <c r="K495" s="75" t="s">
        <v>127</v>
      </c>
      <c r="L495" s="75" t="s">
        <v>128</v>
      </c>
      <c r="M495" s="75" t="s">
        <v>127</v>
      </c>
      <c r="N495" s="75" t="s">
        <v>137</v>
      </c>
      <c r="O495" s="84" t="s">
        <v>75</v>
      </c>
      <c r="P495" s="84" t="s">
        <v>130</v>
      </c>
      <c r="Q495" s="85">
        <v>218.03169907351003</v>
      </c>
      <c r="R495" s="85">
        <v>218.03169907351003</v>
      </c>
      <c r="S495" s="85">
        <v>0.82957314999999998</v>
      </c>
      <c r="T495" s="85">
        <v>1.5907478388300003</v>
      </c>
      <c r="U495" s="85">
        <v>1.5954287093399999</v>
      </c>
      <c r="V495" s="85">
        <v>4.4587028696399997</v>
      </c>
      <c r="W495" s="85">
        <v>4.4190417224800003</v>
      </c>
      <c r="X495" s="85"/>
      <c r="Y495" s="85">
        <v>0</v>
      </c>
      <c r="Z495" s="75" t="s">
        <v>131</v>
      </c>
      <c r="AB495" s="75" t="s">
        <v>132</v>
      </c>
      <c r="AE495" s="75" t="s">
        <v>133</v>
      </c>
      <c r="AF495" s="86">
        <v>0.81811947731755419</v>
      </c>
      <c r="AG495" s="86">
        <v>1.5425613086697738</v>
      </c>
      <c r="AH495" s="86">
        <v>1.519744977836184</v>
      </c>
      <c r="AI495" s="86">
        <v>4.1679995343172118</v>
      </c>
      <c r="AJ495" s="86">
        <v>4.0459591161163342</v>
      </c>
      <c r="AK495" s="86">
        <v>0</v>
      </c>
      <c r="AL495" s="86">
        <v>0</v>
      </c>
      <c r="AM495" s="86">
        <v>11.276264936939505</v>
      </c>
      <c r="AN495" s="86">
        <v>11.276264936939505</v>
      </c>
    </row>
    <row r="496" spans="2:40" ht="14.45" customHeight="1" x14ac:dyDescent="0.45">
      <c r="B496" s="75" t="s">
        <v>16</v>
      </c>
      <c r="C496" s="75" t="s">
        <v>121</v>
      </c>
      <c r="D496" s="75" t="s">
        <v>28</v>
      </c>
      <c r="E496" s="75" t="s">
        <v>122</v>
      </c>
      <c r="F496" s="75" t="s">
        <v>180</v>
      </c>
      <c r="G496" s="75" t="s">
        <v>124</v>
      </c>
      <c r="H496" s="84">
        <v>1</v>
      </c>
      <c r="I496" s="75" t="s">
        <v>162</v>
      </c>
      <c r="J496" s="75" t="s">
        <v>181</v>
      </c>
      <c r="K496" s="75" t="s">
        <v>127</v>
      </c>
      <c r="L496" s="75" t="s">
        <v>128</v>
      </c>
      <c r="M496" s="75" t="s">
        <v>127</v>
      </c>
      <c r="N496" s="75" t="s">
        <v>137</v>
      </c>
      <c r="O496" s="84" t="s">
        <v>75</v>
      </c>
      <c r="P496" s="84" t="s">
        <v>79</v>
      </c>
      <c r="Q496" s="85">
        <v>182.87738530761001</v>
      </c>
      <c r="R496" s="85">
        <v>182.87738530761001</v>
      </c>
      <c r="S496" s="85">
        <v>1.8713808099999998</v>
      </c>
      <c r="T496" s="85">
        <v>3.3676743212099995</v>
      </c>
      <c r="U496" s="85">
        <v>5.3816552144000003</v>
      </c>
      <c r="V496" s="85">
        <v>22.834123436879995</v>
      </c>
      <c r="W496" s="85">
        <v>41.595780848339999</v>
      </c>
      <c r="X496" s="85"/>
      <c r="Y496" s="85">
        <v>0</v>
      </c>
      <c r="Z496" s="75" t="s">
        <v>131</v>
      </c>
      <c r="AB496" s="75" t="s">
        <v>132</v>
      </c>
      <c r="AE496" s="75" t="s">
        <v>133</v>
      </c>
      <c r="AF496" s="86">
        <v>1.8455432051282048</v>
      </c>
      <c r="AG496" s="86">
        <v>3.2656615846293482</v>
      </c>
      <c r="AH496" s="86">
        <v>5.1263609816283875</v>
      </c>
      <c r="AI496" s="86">
        <v>21.345359543804246</v>
      </c>
      <c r="AJ496" s="86">
        <v>38.084009901782522</v>
      </c>
      <c r="AK496" s="86">
        <v>0</v>
      </c>
      <c r="AL496" s="86">
        <v>0</v>
      </c>
      <c r="AM496" s="86">
        <v>67.821392011844509</v>
      </c>
      <c r="AN496" s="86">
        <v>67.821392011844509</v>
      </c>
    </row>
    <row r="497" spans="2:40" ht="14.45" customHeight="1" x14ac:dyDescent="0.45">
      <c r="B497" s="75" t="s">
        <v>16</v>
      </c>
      <c r="C497" s="75" t="s">
        <v>121</v>
      </c>
      <c r="D497" s="75" t="s">
        <v>28</v>
      </c>
      <c r="E497" s="75" t="s">
        <v>122</v>
      </c>
      <c r="F497" s="75" t="s">
        <v>182</v>
      </c>
      <c r="G497" s="75" t="s">
        <v>124</v>
      </c>
      <c r="H497" s="84">
        <v>1</v>
      </c>
      <c r="I497" s="75" t="s">
        <v>139</v>
      </c>
      <c r="J497" s="75" t="s">
        <v>136</v>
      </c>
      <c r="K497" s="75" t="s">
        <v>127</v>
      </c>
      <c r="L497" s="75" t="s">
        <v>128</v>
      </c>
      <c r="M497" s="75" t="s">
        <v>127</v>
      </c>
      <c r="N497" s="75" t="s">
        <v>137</v>
      </c>
      <c r="O497" s="84" t="s">
        <v>75</v>
      </c>
      <c r="P497" s="84" t="s">
        <v>130</v>
      </c>
      <c r="Q497" s="85">
        <v>241.70540500000001</v>
      </c>
      <c r="R497" s="85">
        <v>241.70540500000001</v>
      </c>
      <c r="S497" s="85">
        <v>0.403505</v>
      </c>
      <c r="T497" s="85">
        <v>0.68669999999999998</v>
      </c>
      <c r="U497" s="85">
        <v>1.3677999999999999</v>
      </c>
      <c r="V497" s="85">
        <v>4.0823999999999998</v>
      </c>
      <c r="W497" s="85">
        <v>4.9336000000000002</v>
      </c>
      <c r="X497" s="85"/>
      <c r="Y497" s="85">
        <v>0</v>
      </c>
      <c r="Z497" s="75" t="s">
        <v>131</v>
      </c>
      <c r="AB497" s="75" t="s">
        <v>132</v>
      </c>
      <c r="AE497" s="75" t="s">
        <v>133</v>
      </c>
      <c r="AF497" s="86">
        <v>0.39793392504930963</v>
      </c>
      <c r="AG497" s="86">
        <v>0.66589865772983536</v>
      </c>
      <c r="AH497" s="86">
        <v>1.3029144884475947</v>
      </c>
      <c r="AI497" s="86">
        <v>3.8162312664423919</v>
      </c>
      <c r="AJ497" s="86">
        <v>4.5170752278096167</v>
      </c>
      <c r="AK497" s="86">
        <v>0</v>
      </c>
      <c r="AL497" s="86">
        <v>0</v>
      </c>
      <c r="AM497" s="86">
        <v>10.302119640429439</v>
      </c>
      <c r="AN497" s="86">
        <v>10.302119640429439</v>
      </c>
    </row>
    <row r="498" spans="2:40" ht="14.45" customHeight="1" x14ac:dyDescent="0.45">
      <c r="B498" s="75" t="s">
        <v>16</v>
      </c>
      <c r="C498" s="75" t="s">
        <v>121</v>
      </c>
      <c r="D498" s="75" t="s">
        <v>28</v>
      </c>
      <c r="E498" s="75" t="s">
        <v>122</v>
      </c>
      <c r="F498" s="75" t="s">
        <v>183</v>
      </c>
      <c r="G498" s="75" t="s">
        <v>124</v>
      </c>
      <c r="H498" s="84">
        <v>1</v>
      </c>
      <c r="I498" s="75" t="s">
        <v>125</v>
      </c>
      <c r="J498" s="75" t="s">
        <v>184</v>
      </c>
      <c r="K498" s="75" t="s">
        <v>127</v>
      </c>
      <c r="L498" s="75" t="s">
        <v>128</v>
      </c>
      <c r="M498" s="75" t="s">
        <v>127</v>
      </c>
      <c r="N498" s="75" t="s">
        <v>144</v>
      </c>
      <c r="O498" s="84" t="s">
        <v>69</v>
      </c>
      <c r="P498" s="84" t="s">
        <v>174</v>
      </c>
      <c r="Q498" s="85">
        <v>94.821059309999995</v>
      </c>
      <c r="R498" s="85">
        <v>94.821059309999995</v>
      </c>
      <c r="S498" s="85">
        <v>21.515095459999998</v>
      </c>
      <c r="T498" s="85">
        <v>10.276</v>
      </c>
      <c r="U498" s="85">
        <v>0</v>
      </c>
      <c r="V498" s="85">
        <v>0</v>
      </c>
      <c r="W498" s="85">
        <v>0</v>
      </c>
      <c r="X498" s="85"/>
      <c r="Y498" s="85">
        <v>0</v>
      </c>
      <c r="Z498" s="75" t="s">
        <v>131</v>
      </c>
      <c r="AB498" s="75" t="s">
        <v>132</v>
      </c>
      <c r="AE498" s="75" t="s">
        <v>133</v>
      </c>
      <c r="AF498" s="86">
        <v>21.218042859960548</v>
      </c>
      <c r="AG498" s="86">
        <v>9.9647220137349475</v>
      </c>
      <c r="AH498" s="86">
        <v>0</v>
      </c>
      <c r="AI498" s="86">
        <v>0</v>
      </c>
      <c r="AJ498" s="86">
        <v>0</v>
      </c>
      <c r="AK498" s="86">
        <v>0</v>
      </c>
      <c r="AL498" s="86">
        <v>0</v>
      </c>
      <c r="AM498" s="86">
        <v>9.9647220137349475</v>
      </c>
      <c r="AN498" s="86">
        <v>9.9647220137349475</v>
      </c>
    </row>
    <row r="499" spans="2:40" ht="14.45" customHeight="1" x14ac:dyDescent="0.45">
      <c r="B499" s="75" t="s">
        <v>16</v>
      </c>
      <c r="C499" s="75" t="s">
        <v>121</v>
      </c>
      <c r="D499" s="75" t="s">
        <v>28</v>
      </c>
      <c r="E499" s="75" t="s">
        <v>122</v>
      </c>
      <c r="F499" s="75" t="s">
        <v>187</v>
      </c>
      <c r="G499" s="75" t="s">
        <v>124</v>
      </c>
      <c r="H499" s="84">
        <v>1</v>
      </c>
      <c r="I499" s="75" t="s">
        <v>188</v>
      </c>
      <c r="J499" s="75" t="s">
        <v>136</v>
      </c>
      <c r="K499" s="75" t="s">
        <v>127</v>
      </c>
      <c r="L499" s="75" t="s">
        <v>128</v>
      </c>
      <c r="M499" s="75" t="s">
        <v>127</v>
      </c>
      <c r="N499" s="75" t="s">
        <v>137</v>
      </c>
      <c r="O499" s="84" t="s">
        <v>75</v>
      </c>
      <c r="P499" s="84" t="s">
        <v>130</v>
      </c>
      <c r="Q499" s="85">
        <v>57.769162821419989</v>
      </c>
      <c r="R499" s="85">
        <v>57.769162821419989</v>
      </c>
      <c r="S499" s="85">
        <v>0.27500000000000002</v>
      </c>
      <c r="T499" s="85">
        <v>1.9299090375000001</v>
      </c>
      <c r="U499" s="85">
        <v>2.0770902955400006</v>
      </c>
      <c r="V499" s="85">
        <v>2.0875364355600006</v>
      </c>
      <c r="W499" s="85">
        <v>3.6078703982900002</v>
      </c>
      <c r="X499" s="85"/>
      <c r="Y499" s="85">
        <v>0</v>
      </c>
      <c r="Z499" s="75" t="s">
        <v>131</v>
      </c>
      <c r="AB499" s="75" t="s">
        <v>132</v>
      </c>
      <c r="AE499" s="75" t="s">
        <v>133</v>
      </c>
      <c r="AF499" s="86">
        <v>0.27120315581854043</v>
      </c>
      <c r="AG499" s="86">
        <v>1.8714487223124052</v>
      </c>
      <c r="AH499" s="86">
        <v>1.9785575668028685</v>
      </c>
      <c r="AI499" s="86">
        <v>1.951430975705903</v>
      </c>
      <c r="AJ499" s="86">
        <v>3.3032718504263365</v>
      </c>
      <c r="AK499" s="86">
        <v>0</v>
      </c>
      <c r="AL499" s="86">
        <v>0</v>
      </c>
      <c r="AM499" s="86">
        <v>9.1047091152475126</v>
      </c>
      <c r="AN499" s="86">
        <v>9.1047091152475126</v>
      </c>
    </row>
    <row r="500" spans="2:40" ht="14.45" customHeight="1" x14ac:dyDescent="0.45">
      <c r="B500" s="75" t="s">
        <v>16</v>
      </c>
      <c r="C500" s="75" t="s">
        <v>121</v>
      </c>
      <c r="D500" s="75" t="s">
        <v>28</v>
      </c>
      <c r="E500" s="75" t="s">
        <v>122</v>
      </c>
      <c r="F500" s="75" t="s">
        <v>189</v>
      </c>
      <c r="G500" s="75" t="s">
        <v>124</v>
      </c>
      <c r="H500" s="84">
        <v>1</v>
      </c>
      <c r="I500" s="75" t="s">
        <v>188</v>
      </c>
      <c r="J500" s="75" t="s">
        <v>136</v>
      </c>
      <c r="K500" s="75" t="s">
        <v>127</v>
      </c>
      <c r="L500" s="75" t="s">
        <v>128</v>
      </c>
      <c r="M500" s="75" t="s">
        <v>127</v>
      </c>
      <c r="N500" s="75" t="s">
        <v>137</v>
      </c>
      <c r="O500" s="84" t="s">
        <v>75</v>
      </c>
      <c r="P500" s="84" t="s">
        <v>130</v>
      </c>
      <c r="Q500" s="85">
        <v>114.20795786421999</v>
      </c>
      <c r="R500" s="85">
        <v>114.20795786421999</v>
      </c>
      <c r="S500" s="85">
        <v>0.50681496000000004</v>
      </c>
      <c r="T500" s="85">
        <v>3.81661115625</v>
      </c>
      <c r="U500" s="85">
        <v>4.1076785663299997</v>
      </c>
      <c r="V500" s="85">
        <v>4.1283369921600004</v>
      </c>
      <c r="W500" s="85">
        <v>7.1349675890299995</v>
      </c>
      <c r="X500" s="85"/>
      <c r="Y500" s="85">
        <v>0</v>
      </c>
      <c r="Z500" s="75" t="s">
        <v>131</v>
      </c>
      <c r="AB500" s="75" t="s">
        <v>132</v>
      </c>
      <c r="AE500" s="75" t="s">
        <v>133</v>
      </c>
      <c r="AF500" s="86">
        <v>0.49981751479289943</v>
      </c>
      <c r="AG500" s="86">
        <v>3.700999338901398</v>
      </c>
      <c r="AH500" s="86">
        <v>3.912819065621437</v>
      </c>
      <c r="AI500" s="86">
        <v>3.8591732088702071</v>
      </c>
      <c r="AJ500" s="86">
        <v>6.5325898629057715</v>
      </c>
      <c r="AK500" s="86">
        <v>0</v>
      </c>
      <c r="AL500" s="86">
        <v>0</v>
      </c>
      <c r="AM500" s="86">
        <v>18.005581476298815</v>
      </c>
      <c r="AN500" s="86">
        <v>18.005581476298815</v>
      </c>
    </row>
    <row r="501" spans="2:40" ht="14.45" customHeight="1" x14ac:dyDescent="0.45">
      <c r="B501" s="75" t="s">
        <v>16</v>
      </c>
      <c r="C501" s="75" t="s">
        <v>121</v>
      </c>
      <c r="D501" s="75" t="s">
        <v>28</v>
      </c>
      <c r="E501" s="75" t="s">
        <v>122</v>
      </c>
      <c r="F501" s="75" t="s">
        <v>190</v>
      </c>
      <c r="G501" s="75" t="s">
        <v>124</v>
      </c>
      <c r="H501" s="84">
        <v>1</v>
      </c>
      <c r="I501" s="75" t="s">
        <v>188</v>
      </c>
      <c r="J501" s="75" t="s">
        <v>136</v>
      </c>
      <c r="K501" s="75" t="s">
        <v>127</v>
      </c>
      <c r="L501" s="75" t="s">
        <v>128</v>
      </c>
      <c r="M501" s="75" t="s">
        <v>127</v>
      </c>
      <c r="N501" s="75" t="s">
        <v>137</v>
      </c>
      <c r="O501" s="84" t="s">
        <v>75</v>
      </c>
      <c r="P501" s="84" t="s">
        <v>130</v>
      </c>
      <c r="Q501" s="85">
        <v>68.924746631220003</v>
      </c>
      <c r="R501" s="85">
        <v>68.924746631220003</v>
      </c>
      <c r="S501" s="85">
        <v>0.27500000000000002</v>
      </c>
      <c r="T501" s="85">
        <v>2.3043689999999999</v>
      </c>
      <c r="U501" s="85">
        <v>2.4801078075500005</v>
      </c>
      <c r="V501" s="85">
        <v>2.4925808203199997</v>
      </c>
      <c r="W501" s="85">
        <v>4.3079049459499998</v>
      </c>
      <c r="X501" s="85"/>
      <c r="Y501" s="85">
        <v>0</v>
      </c>
      <c r="Z501" s="75" t="s">
        <v>131</v>
      </c>
      <c r="AB501" s="75" t="s">
        <v>132</v>
      </c>
      <c r="AE501" s="75" t="s">
        <v>133</v>
      </c>
      <c r="AF501" s="86">
        <v>0.27120315581854043</v>
      </c>
      <c r="AG501" s="86">
        <v>2.2345656385819761</v>
      </c>
      <c r="AH501" s="86">
        <v>2.3624567885428389</v>
      </c>
      <c r="AI501" s="86">
        <v>2.3300668382911547</v>
      </c>
      <c r="AJ501" s="86">
        <v>3.9442051879173965</v>
      </c>
      <c r="AK501" s="86">
        <v>0</v>
      </c>
      <c r="AL501" s="86">
        <v>0</v>
      </c>
      <c r="AM501" s="86">
        <v>10.871294453333366</v>
      </c>
      <c r="AN501" s="86">
        <v>10.871294453333366</v>
      </c>
    </row>
    <row r="502" spans="2:40" ht="14.45" customHeight="1" x14ac:dyDescent="0.45">
      <c r="B502" s="75" t="s">
        <v>16</v>
      </c>
      <c r="C502" s="75" t="s">
        <v>121</v>
      </c>
      <c r="D502" s="75" t="s">
        <v>28</v>
      </c>
      <c r="E502" s="75" t="s">
        <v>122</v>
      </c>
      <c r="F502" s="75" t="s">
        <v>191</v>
      </c>
      <c r="G502" s="75" t="s">
        <v>124</v>
      </c>
      <c r="H502" s="84">
        <v>1</v>
      </c>
      <c r="I502" s="75" t="s">
        <v>188</v>
      </c>
      <c r="J502" s="75" t="s">
        <v>136</v>
      </c>
      <c r="K502" s="75" t="s">
        <v>127</v>
      </c>
      <c r="L502" s="75" t="s">
        <v>128</v>
      </c>
      <c r="M502" s="75" t="s">
        <v>127</v>
      </c>
      <c r="N502" s="75" t="s">
        <v>137</v>
      </c>
      <c r="O502" s="84" t="s">
        <v>75</v>
      </c>
      <c r="P502" s="84" t="s">
        <v>130</v>
      </c>
      <c r="Q502" s="85">
        <v>61.203899073999992</v>
      </c>
      <c r="R502" s="85">
        <v>61.203899073999992</v>
      </c>
      <c r="S502" s="85">
        <v>0.27500000000000002</v>
      </c>
      <c r="T502" s="85">
        <v>2.0451274874999998</v>
      </c>
      <c r="U502" s="85">
        <v>2.2069452804599998</v>
      </c>
      <c r="V502" s="85">
        <v>2.2091392731600004</v>
      </c>
      <c r="W502" s="85">
        <v>3.9069590707999997</v>
      </c>
      <c r="X502" s="85"/>
      <c r="Y502" s="85">
        <v>0</v>
      </c>
      <c r="Z502" s="75" t="s">
        <v>131</v>
      </c>
      <c r="AB502" s="75" t="s">
        <v>132</v>
      </c>
      <c r="AE502" s="75" t="s">
        <v>133</v>
      </c>
      <c r="AF502" s="86">
        <v>0.27120315581854043</v>
      </c>
      <c r="AG502" s="86">
        <v>1.9831770042415038</v>
      </c>
      <c r="AH502" s="86">
        <v>2.1022525084971302</v>
      </c>
      <c r="AI502" s="86">
        <v>2.0651054198900192</v>
      </c>
      <c r="AJ502" s="86">
        <v>3.57710962274541</v>
      </c>
      <c r="AK502" s="86">
        <v>0</v>
      </c>
      <c r="AL502" s="86">
        <v>0</v>
      </c>
      <c r="AM502" s="86">
        <v>9.7276445553740629</v>
      </c>
      <c r="AN502" s="86">
        <v>9.7276445553740629</v>
      </c>
    </row>
    <row r="503" spans="2:40" ht="14.45" customHeight="1" x14ac:dyDescent="0.45">
      <c r="B503" s="75" t="s">
        <v>16</v>
      </c>
      <c r="C503" s="75" t="s">
        <v>121</v>
      </c>
      <c r="D503" s="75" t="s">
        <v>28</v>
      </c>
      <c r="E503" s="75" t="s">
        <v>122</v>
      </c>
      <c r="F503" s="75" t="s">
        <v>192</v>
      </c>
      <c r="G503" s="75" t="s">
        <v>124</v>
      </c>
      <c r="H503" s="84">
        <v>1</v>
      </c>
      <c r="I503" s="75" t="s">
        <v>168</v>
      </c>
      <c r="J503" s="75" t="s">
        <v>193</v>
      </c>
      <c r="K503" s="75" t="s">
        <v>127</v>
      </c>
      <c r="L503" s="75" t="s">
        <v>128</v>
      </c>
      <c r="M503" s="75" t="s">
        <v>127</v>
      </c>
      <c r="N503" s="75" t="s">
        <v>137</v>
      </c>
      <c r="O503" s="84" t="s">
        <v>75</v>
      </c>
      <c r="P503" s="84" t="s">
        <v>130</v>
      </c>
      <c r="Q503" s="85">
        <v>209.60226684</v>
      </c>
      <c r="R503" s="85">
        <v>209.60226684</v>
      </c>
      <c r="S503" s="85">
        <v>0.84514189000000006</v>
      </c>
      <c r="T503" s="85">
        <v>2.9430000000000001</v>
      </c>
      <c r="U503" s="85">
        <v>4.1033999999999997</v>
      </c>
      <c r="V503" s="85">
        <v>4.8600000000000003</v>
      </c>
      <c r="W503" s="85">
        <v>6.1669999999999998</v>
      </c>
      <c r="X503" s="85"/>
      <c r="Y503" s="85">
        <v>0</v>
      </c>
      <c r="Z503" s="75" t="s">
        <v>131</v>
      </c>
      <c r="AB503" s="75" t="s">
        <v>132</v>
      </c>
      <c r="AD503" s="75" t="s">
        <v>133</v>
      </c>
      <c r="AE503" s="75" t="s">
        <v>133</v>
      </c>
      <c r="AF503" s="86">
        <v>0.83347326429980273</v>
      </c>
      <c r="AG503" s="86">
        <v>2.8538513902707234</v>
      </c>
      <c r="AH503" s="86">
        <v>3.9087434653427842</v>
      </c>
      <c r="AI503" s="86">
        <v>4.543132460050467</v>
      </c>
      <c r="AJ503" s="86">
        <v>5.64634403476202</v>
      </c>
      <c r="AK503" s="86">
        <v>0</v>
      </c>
      <c r="AL503" s="86">
        <v>0</v>
      </c>
      <c r="AM503" s="86">
        <v>16.952071350425996</v>
      </c>
      <c r="AN503" s="86">
        <v>16.952071350425996</v>
      </c>
    </row>
    <row r="504" spans="2:40" ht="14.45" customHeight="1" x14ac:dyDescent="0.45">
      <c r="B504" s="75" t="s">
        <v>16</v>
      </c>
      <c r="C504" s="75" t="s">
        <v>121</v>
      </c>
      <c r="D504" s="75" t="s">
        <v>28</v>
      </c>
      <c r="E504" s="75" t="s">
        <v>122</v>
      </c>
      <c r="F504" s="75" t="s">
        <v>194</v>
      </c>
      <c r="G504" s="75" t="s">
        <v>124</v>
      </c>
      <c r="H504" s="84">
        <v>1</v>
      </c>
      <c r="I504" s="75" t="s">
        <v>125</v>
      </c>
      <c r="J504" s="75" t="s">
        <v>193</v>
      </c>
      <c r="K504" s="75" t="s">
        <v>127</v>
      </c>
      <c r="L504" s="75" t="s">
        <v>128</v>
      </c>
      <c r="M504" s="75" t="s">
        <v>127</v>
      </c>
      <c r="N504" s="75" t="s">
        <v>195</v>
      </c>
      <c r="O504" s="84" t="s">
        <v>70</v>
      </c>
      <c r="P504" s="84" t="s">
        <v>196</v>
      </c>
      <c r="Q504" s="85">
        <v>189.57654156000001</v>
      </c>
      <c r="R504" s="85">
        <v>189.57654156000001</v>
      </c>
      <c r="S504" s="85">
        <v>49.523951450000006</v>
      </c>
      <c r="T504" s="85">
        <v>64.796188709999996</v>
      </c>
      <c r="U504" s="85">
        <v>17.036000000000001</v>
      </c>
      <c r="V504" s="85">
        <v>0</v>
      </c>
      <c r="W504" s="85">
        <v>0</v>
      </c>
      <c r="X504" s="85"/>
      <c r="Y504" s="85">
        <v>0</v>
      </c>
      <c r="Z504" s="75" t="s">
        <v>131</v>
      </c>
      <c r="AB504" s="75" t="s">
        <v>132</v>
      </c>
      <c r="AD504" s="75" t="s">
        <v>133</v>
      </c>
      <c r="AE504" s="75" t="s">
        <v>133</v>
      </c>
      <c r="AF504" s="86">
        <v>48.840188806706117</v>
      </c>
      <c r="AG504" s="86">
        <v>62.833398992279179</v>
      </c>
      <c r="AH504" s="86">
        <v>16.227848534283687</v>
      </c>
      <c r="AI504" s="86">
        <v>0</v>
      </c>
      <c r="AJ504" s="86">
        <v>0</v>
      </c>
      <c r="AK504" s="86">
        <v>0</v>
      </c>
      <c r="AL504" s="86">
        <v>0</v>
      </c>
      <c r="AM504" s="86">
        <v>79.061247526562866</v>
      </c>
      <c r="AN504" s="86">
        <v>79.061247526562866</v>
      </c>
    </row>
    <row r="505" spans="2:40" ht="14.45" customHeight="1" x14ac:dyDescent="0.45">
      <c r="B505" s="75" t="s">
        <v>16</v>
      </c>
      <c r="C505" s="75" t="s">
        <v>121</v>
      </c>
      <c r="D505" s="75" t="s">
        <v>28</v>
      </c>
      <c r="E505" s="75" t="s">
        <v>122</v>
      </c>
      <c r="F505" s="75" t="s">
        <v>197</v>
      </c>
      <c r="G505" s="75" t="s">
        <v>124</v>
      </c>
      <c r="H505" s="84">
        <v>1</v>
      </c>
      <c r="I505" s="75" t="s">
        <v>168</v>
      </c>
      <c r="J505" s="75" t="s">
        <v>193</v>
      </c>
      <c r="K505" s="75" t="s">
        <v>127</v>
      </c>
      <c r="L505" s="75" t="s">
        <v>128</v>
      </c>
      <c r="M505" s="75" t="s">
        <v>127</v>
      </c>
      <c r="N505" s="75" t="s">
        <v>137</v>
      </c>
      <c r="O505" s="84" t="s">
        <v>75</v>
      </c>
      <c r="P505" s="84" t="s">
        <v>130</v>
      </c>
      <c r="Q505" s="85">
        <v>117.081579582</v>
      </c>
      <c r="R505" s="85">
        <v>117.081579582</v>
      </c>
      <c r="S505" s="85">
        <v>0.95019701000000001</v>
      </c>
      <c r="T505" s="85">
        <v>1.0790999999999999</v>
      </c>
      <c r="U505" s="85">
        <v>1.0747</v>
      </c>
      <c r="V505" s="85">
        <v>2.0411999999999999</v>
      </c>
      <c r="W505" s="85">
        <v>3.7002000000000002</v>
      </c>
      <c r="X505" s="85"/>
      <c r="Y505" s="85">
        <v>0</v>
      </c>
      <c r="Z505" s="75" t="s">
        <v>131</v>
      </c>
      <c r="AB505" s="75" t="s">
        <v>132</v>
      </c>
      <c r="AE505" s="75" t="s">
        <v>133</v>
      </c>
      <c r="AF505" s="86">
        <v>0.93707791913214988</v>
      </c>
      <c r="AG505" s="86">
        <v>1.0464121764325984</v>
      </c>
      <c r="AH505" s="86">
        <v>1.023718526637396</v>
      </c>
      <c r="AI505" s="86">
        <v>1.9081156332211959</v>
      </c>
      <c r="AJ505" s="86">
        <v>3.3878064208572121</v>
      </c>
      <c r="AK505" s="86">
        <v>0</v>
      </c>
      <c r="AL505" s="86">
        <v>0</v>
      </c>
      <c r="AM505" s="86">
        <v>7.3660527571484025</v>
      </c>
      <c r="AN505" s="86">
        <v>7.3660527571484025</v>
      </c>
    </row>
    <row r="506" spans="2:40" ht="14.45" customHeight="1" x14ac:dyDescent="0.45">
      <c r="B506" s="75" t="s">
        <v>16</v>
      </c>
      <c r="C506" s="75" t="s">
        <v>121</v>
      </c>
      <c r="D506" s="75" t="s">
        <v>28</v>
      </c>
      <c r="E506" s="75" t="s">
        <v>122</v>
      </c>
      <c r="F506" s="75" t="s">
        <v>198</v>
      </c>
      <c r="G506" s="75" t="s">
        <v>124</v>
      </c>
      <c r="H506" s="84">
        <v>1</v>
      </c>
      <c r="I506" s="75" t="s">
        <v>168</v>
      </c>
      <c r="J506" s="75" t="s">
        <v>136</v>
      </c>
      <c r="K506" s="75" t="s">
        <v>127</v>
      </c>
      <c r="L506" s="75" t="s">
        <v>128</v>
      </c>
      <c r="M506" s="75" t="s">
        <v>152</v>
      </c>
      <c r="N506" s="75" t="s">
        <v>144</v>
      </c>
      <c r="O506" s="84" t="s">
        <v>70</v>
      </c>
      <c r="P506" s="84" t="s">
        <v>145</v>
      </c>
      <c r="Q506" s="85">
        <v>160.30472517000001</v>
      </c>
      <c r="R506" s="85">
        <v>160.30472517000001</v>
      </c>
      <c r="S506" s="85">
        <v>62.428968510000004</v>
      </c>
      <c r="T506" s="85">
        <v>51.311020999999997</v>
      </c>
      <c r="U506" s="85">
        <v>5.7093239999999996</v>
      </c>
      <c r="V506" s="85">
        <v>0</v>
      </c>
      <c r="W506" s="85">
        <v>0</v>
      </c>
      <c r="X506" s="85"/>
      <c r="Y506" s="85">
        <v>0</v>
      </c>
      <c r="Z506" s="75" t="s">
        <v>131</v>
      </c>
      <c r="AB506" s="75" t="s">
        <v>132</v>
      </c>
      <c r="AD506" s="75" t="s">
        <v>133</v>
      </c>
      <c r="AE506" s="75" t="s">
        <v>133</v>
      </c>
      <c r="AF506" s="86">
        <v>61.567030088757399</v>
      </c>
      <c r="AG506" s="86">
        <v>49.756720563051395</v>
      </c>
      <c r="AH506" s="86">
        <v>5.4384858596589964</v>
      </c>
      <c r="AI506" s="86">
        <v>0</v>
      </c>
      <c r="AJ506" s="86">
        <v>0</v>
      </c>
      <c r="AK506" s="86">
        <v>0</v>
      </c>
      <c r="AL506" s="86">
        <v>0</v>
      </c>
      <c r="AM506" s="86">
        <v>55.195206422710392</v>
      </c>
      <c r="AN506" s="86">
        <v>55.195206422710392</v>
      </c>
    </row>
    <row r="507" spans="2:40" ht="14.45" customHeight="1" x14ac:dyDescent="0.45">
      <c r="B507" s="75" t="s">
        <v>16</v>
      </c>
      <c r="C507" s="75" t="s">
        <v>121</v>
      </c>
      <c r="D507" s="75" t="s">
        <v>28</v>
      </c>
      <c r="E507" s="75" t="s">
        <v>122</v>
      </c>
      <c r="F507" s="75" t="s">
        <v>203</v>
      </c>
      <c r="G507" s="75" t="s">
        <v>124</v>
      </c>
      <c r="H507" s="84">
        <v>1</v>
      </c>
      <c r="I507" s="75" t="s">
        <v>125</v>
      </c>
      <c r="J507" s="75" t="s">
        <v>143</v>
      </c>
      <c r="K507" s="75" t="s">
        <v>127</v>
      </c>
      <c r="L507" s="75" t="s">
        <v>128</v>
      </c>
      <c r="M507" s="75" t="s">
        <v>127</v>
      </c>
      <c r="N507" s="75" t="s">
        <v>129</v>
      </c>
      <c r="O507" s="84" t="s">
        <v>72</v>
      </c>
      <c r="P507" s="84" t="s">
        <v>76</v>
      </c>
      <c r="Q507" s="85">
        <v>185.47654136000003</v>
      </c>
      <c r="R507" s="85">
        <v>185.47654136000003</v>
      </c>
      <c r="S507" s="85">
        <v>6.1583261200000008</v>
      </c>
      <c r="T507" s="85">
        <v>17.153783600000001</v>
      </c>
      <c r="U507" s="85">
        <v>0.64499200000000001</v>
      </c>
      <c r="V507" s="85">
        <v>28.245000000000001</v>
      </c>
      <c r="W507" s="85">
        <v>41.224637000000001</v>
      </c>
      <c r="X507" s="85"/>
      <c r="Y507" s="85">
        <v>0</v>
      </c>
      <c r="Z507" s="75" t="s">
        <v>131</v>
      </c>
      <c r="AB507" s="75" t="s">
        <v>132</v>
      </c>
      <c r="AD507" s="75" t="s">
        <v>133</v>
      </c>
      <c r="AE507" s="75" t="s">
        <v>133</v>
      </c>
      <c r="AF507" s="86">
        <v>6.0732999211045371</v>
      </c>
      <c r="AG507" s="86">
        <v>16.634165536956552</v>
      </c>
      <c r="AH507" s="86">
        <v>0.61439495666968202</v>
      </c>
      <c r="AI507" s="86">
        <v>26.403451920601942</v>
      </c>
      <c r="AJ507" s="86">
        <v>37.744200293526781</v>
      </c>
      <c r="AK507" s="86">
        <v>0</v>
      </c>
      <c r="AL507" s="86">
        <v>0</v>
      </c>
      <c r="AM507" s="86">
        <v>81.396212707754955</v>
      </c>
      <c r="AN507" s="86">
        <v>81.396212707754955</v>
      </c>
    </row>
    <row r="508" spans="2:40" ht="14.45" customHeight="1" x14ac:dyDescent="0.45">
      <c r="B508" s="75" t="s">
        <v>16</v>
      </c>
      <c r="C508" s="75" t="s">
        <v>121</v>
      </c>
      <c r="D508" s="75" t="s">
        <v>28</v>
      </c>
      <c r="E508" s="75" t="s">
        <v>122</v>
      </c>
      <c r="F508" s="75" t="s">
        <v>226</v>
      </c>
      <c r="G508" s="75" t="s">
        <v>141</v>
      </c>
      <c r="H508" s="84"/>
      <c r="J508" s="75" t="s">
        <v>227</v>
      </c>
      <c r="K508" s="75" t="s">
        <v>127</v>
      </c>
      <c r="L508" s="75" t="s">
        <v>128</v>
      </c>
      <c r="M508" s="75" t="s">
        <v>127</v>
      </c>
      <c r="N508" s="75" t="s">
        <v>211</v>
      </c>
      <c r="O508" s="84">
        <v>2015</v>
      </c>
      <c r="P508" s="84" t="s">
        <v>228</v>
      </c>
      <c r="Q508" s="85">
        <v>75</v>
      </c>
      <c r="R508" s="85">
        <v>75</v>
      </c>
      <c r="S508" s="85">
        <v>0</v>
      </c>
      <c r="T508" s="85">
        <v>5</v>
      </c>
      <c r="U508" s="85">
        <v>20</v>
      </c>
      <c r="V508" s="85">
        <v>25</v>
      </c>
      <c r="W508" s="85">
        <v>25</v>
      </c>
      <c r="X508" s="85"/>
      <c r="Y508" s="85">
        <v>0</v>
      </c>
      <c r="Z508" s="75" t="s">
        <v>131</v>
      </c>
      <c r="AB508" s="75" t="s">
        <v>132</v>
      </c>
      <c r="AE508" s="75" t="s">
        <v>133</v>
      </c>
      <c r="AF508" s="86">
        <v>0</v>
      </c>
      <c r="AG508" s="86">
        <v>4.8485412678741477</v>
      </c>
      <c r="AH508" s="86">
        <v>19.051242702845371</v>
      </c>
      <c r="AI508" s="86">
        <v>23.370022942646436</v>
      </c>
      <c r="AJ508" s="86">
        <v>22.889346662729125</v>
      </c>
      <c r="AK508" s="86">
        <v>0</v>
      </c>
      <c r="AL508" s="86">
        <v>0</v>
      </c>
      <c r="AM508" s="86">
        <v>70.159153576095079</v>
      </c>
      <c r="AN508" s="86">
        <v>70.159153576095079</v>
      </c>
    </row>
    <row r="509" spans="2:40" ht="14.45" customHeight="1" x14ac:dyDescent="0.45">
      <c r="B509" s="75" t="s">
        <v>16</v>
      </c>
      <c r="C509" s="75" t="s">
        <v>121</v>
      </c>
      <c r="D509" s="75" t="s">
        <v>28</v>
      </c>
      <c r="E509" s="75" t="s">
        <v>122</v>
      </c>
      <c r="F509" s="75" t="s">
        <v>231</v>
      </c>
      <c r="G509" s="75" t="s">
        <v>141</v>
      </c>
      <c r="H509" s="84">
        <v>31</v>
      </c>
      <c r="I509" s="75" t="s">
        <v>188</v>
      </c>
      <c r="J509" s="75" t="s">
        <v>227</v>
      </c>
      <c r="K509" s="75" t="s">
        <v>127</v>
      </c>
      <c r="L509" s="75" t="s">
        <v>128</v>
      </c>
      <c r="M509" s="75" t="s">
        <v>127</v>
      </c>
      <c r="N509" s="75" t="s">
        <v>137</v>
      </c>
      <c r="O509" s="84" t="s">
        <v>75</v>
      </c>
      <c r="P509" s="84" t="s">
        <v>130</v>
      </c>
      <c r="Q509" s="85">
        <v>697.76241377689269</v>
      </c>
      <c r="R509" s="85">
        <v>697.76241377689269</v>
      </c>
      <c r="S509" s="85">
        <v>31.037887589999997</v>
      </c>
      <c r="T509" s="85">
        <v>52.665370844733538</v>
      </c>
      <c r="U509" s="85">
        <v>38.565753238174139</v>
      </c>
      <c r="V509" s="85">
        <v>20.878304429860325</v>
      </c>
      <c r="W509" s="85">
        <v>84.391440807204177</v>
      </c>
      <c r="X509" s="85"/>
      <c r="Y509" s="85">
        <v>0</v>
      </c>
      <c r="Z509" s="75" t="s">
        <v>131</v>
      </c>
      <c r="AB509" s="75" t="s">
        <v>132</v>
      </c>
      <c r="AE509" s="75" t="s">
        <v>133</v>
      </c>
      <c r="AF509" s="86">
        <v>30.609356597633131</v>
      </c>
      <c r="AG509" s="86">
        <v>51.0700447857173</v>
      </c>
      <c r="AH509" s="86">
        <v>36.736276247925012</v>
      </c>
      <c r="AI509" s="86">
        <v>19.517058141175699</v>
      </c>
      <c r="AJ509" s="86">
        <v>77.266597760131248</v>
      </c>
      <c r="AK509" s="86">
        <v>0</v>
      </c>
      <c r="AL509" s="86">
        <v>0</v>
      </c>
      <c r="AM509" s="86">
        <v>184.58997693494928</v>
      </c>
      <c r="AN509" s="86">
        <v>184.58997693494928</v>
      </c>
    </row>
    <row r="510" spans="2:40" ht="14.45" customHeight="1" x14ac:dyDescent="0.45">
      <c r="B510" s="75" t="s">
        <v>16</v>
      </c>
      <c r="C510" s="75" t="s">
        <v>121</v>
      </c>
      <c r="D510" s="75" t="s">
        <v>28</v>
      </c>
      <c r="E510" s="75" t="s">
        <v>122</v>
      </c>
      <c r="F510" s="75" t="s">
        <v>309</v>
      </c>
      <c r="G510" s="75" t="s">
        <v>141</v>
      </c>
      <c r="H510" s="84"/>
      <c r="J510" s="75" t="s">
        <v>227</v>
      </c>
      <c r="K510" s="75" t="s">
        <v>127</v>
      </c>
      <c r="L510" s="75" t="s">
        <v>128</v>
      </c>
      <c r="M510" s="75" t="s">
        <v>127</v>
      </c>
      <c r="N510" s="75" t="s">
        <v>211</v>
      </c>
      <c r="O510" s="84">
        <v>2015</v>
      </c>
      <c r="P510" s="84" t="s">
        <v>228</v>
      </c>
      <c r="Q510" s="85">
        <v>175</v>
      </c>
      <c r="R510" s="85">
        <v>175</v>
      </c>
      <c r="S510" s="85">
        <v>17</v>
      </c>
      <c r="T510" s="85">
        <v>16</v>
      </c>
      <c r="U510" s="85">
        <v>55</v>
      </c>
      <c r="V510" s="85">
        <v>43</v>
      </c>
      <c r="W510" s="85">
        <v>44</v>
      </c>
      <c r="X510" s="85"/>
      <c r="Y510" s="85">
        <v>0</v>
      </c>
      <c r="Z510" s="75" t="s">
        <v>131</v>
      </c>
      <c r="AB510" s="75" t="s">
        <v>132</v>
      </c>
      <c r="AE510" s="75" t="s">
        <v>133</v>
      </c>
      <c r="AF510" s="86">
        <v>16.765285996055226</v>
      </c>
      <c r="AG510" s="86">
        <v>15.515332057197272</v>
      </c>
      <c r="AH510" s="86">
        <v>52.390917432824764</v>
      </c>
      <c r="AI510" s="86">
        <v>40.196439461351865</v>
      </c>
      <c r="AJ510" s="86">
        <v>40.285250126403255</v>
      </c>
      <c r="AK510" s="86">
        <v>0</v>
      </c>
      <c r="AL510" s="86">
        <v>0</v>
      </c>
      <c r="AM510" s="86">
        <v>148.38793907777716</v>
      </c>
      <c r="AN510" s="86">
        <v>148.38793907777716</v>
      </c>
    </row>
    <row r="511" spans="2:40" ht="14.45" customHeight="1" x14ac:dyDescent="0.45">
      <c r="B511" s="75" t="s">
        <v>16</v>
      </c>
      <c r="C511" s="75" t="s">
        <v>121</v>
      </c>
      <c r="D511" s="75" t="s">
        <v>28</v>
      </c>
      <c r="E511" s="75" t="s">
        <v>122</v>
      </c>
      <c r="F511" s="75" t="s">
        <v>328</v>
      </c>
      <c r="G511" s="75" t="s">
        <v>124</v>
      </c>
      <c r="H511" s="84">
        <v>1</v>
      </c>
      <c r="I511" s="75" t="s">
        <v>168</v>
      </c>
      <c r="J511" s="75" t="s">
        <v>165</v>
      </c>
      <c r="K511" s="75" t="s">
        <v>127</v>
      </c>
      <c r="L511" s="75" t="s">
        <v>128</v>
      </c>
      <c r="M511" s="75" t="s">
        <v>127</v>
      </c>
      <c r="N511" s="75" t="s">
        <v>137</v>
      </c>
      <c r="O511" s="84" t="s">
        <v>177</v>
      </c>
      <c r="P511" s="84" t="s">
        <v>130</v>
      </c>
      <c r="Q511" s="85">
        <v>85.838542152920013</v>
      </c>
      <c r="R511" s="85">
        <v>85.838542152920013</v>
      </c>
      <c r="S511" s="85">
        <v>0.27500000000000002</v>
      </c>
      <c r="T511" s="85">
        <v>3.4295325417000004</v>
      </c>
      <c r="U511" s="85">
        <v>2.9160459207600002</v>
      </c>
      <c r="V511" s="85">
        <v>2.90112245136</v>
      </c>
      <c r="W511" s="85">
        <v>4.24540115874</v>
      </c>
      <c r="X511" s="85"/>
      <c r="Y511" s="85">
        <v>0</v>
      </c>
      <c r="Z511" s="75" t="s">
        <v>131</v>
      </c>
      <c r="AB511" s="75" t="s">
        <v>132</v>
      </c>
      <c r="AE511" s="75" t="s">
        <v>133</v>
      </c>
      <c r="AF511" s="86">
        <v>0.27120315581854043</v>
      </c>
      <c r="AG511" s="86">
        <v>3.3256460115899533</v>
      </c>
      <c r="AH511" s="86">
        <v>2.7777149284520481</v>
      </c>
      <c r="AI511" s="86">
        <v>2.7119719299083944</v>
      </c>
      <c r="AJ511" s="86">
        <v>3.8869783537900711</v>
      </c>
      <c r="AK511" s="86">
        <v>0</v>
      </c>
      <c r="AL511" s="86">
        <v>0</v>
      </c>
      <c r="AM511" s="86">
        <v>12.702311223740466</v>
      </c>
      <c r="AN511" s="86">
        <v>12.702311223740466</v>
      </c>
    </row>
    <row r="512" spans="2:40" ht="14.45" customHeight="1" x14ac:dyDescent="0.45">
      <c r="B512" s="75" t="s">
        <v>16</v>
      </c>
      <c r="C512" s="75" t="s">
        <v>121</v>
      </c>
      <c r="D512" s="75" t="s">
        <v>28</v>
      </c>
      <c r="E512" s="75" t="s">
        <v>122</v>
      </c>
      <c r="F512" s="75" t="s">
        <v>348</v>
      </c>
      <c r="G512" s="75" t="s">
        <v>141</v>
      </c>
      <c r="H512" s="84"/>
      <c r="J512" s="75" t="s">
        <v>227</v>
      </c>
      <c r="K512" s="75" t="s">
        <v>127</v>
      </c>
      <c r="L512" s="75" t="s">
        <v>128</v>
      </c>
      <c r="M512" s="75" t="s">
        <v>127</v>
      </c>
      <c r="N512" s="75" t="s">
        <v>211</v>
      </c>
      <c r="O512" s="84">
        <v>2015</v>
      </c>
      <c r="P512" s="84" t="s">
        <v>228</v>
      </c>
      <c r="Q512" s="85">
        <v>225</v>
      </c>
      <c r="R512" s="85">
        <v>225</v>
      </c>
      <c r="S512" s="85">
        <v>4</v>
      </c>
      <c r="T512" s="85">
        <v>19</v>
      </c>
      <c r="U512" s="85">
        <v>76</v>
      </c>
      <c r="V512" s="85">
        <v>57</v>
      </c>
      <c r="W512" s="85">
        <v>69</v>
      </c>
      <c r="X512" s="85"/>
      <c r="Y512" s="85">
        <v>0</v>
      </c>
      <c r="Z512" s="75" t="s">
        <v>131</v>
      </c>
      <c r="AB512" s="75" t="s">
        <v>132</v>
      </c>
      <c r="AE512" s="75" t="s">
        <v>133</v>
      </c>
      <c r="AF512" s="86">
        <v>3.944773175542406</v>
      </c>
      <c r="AG512" s="86">
        <v>18.424456817921762</v>
      </c>
      <c r="AH512" s="86">
        <v>72.394722270812409</v>
      </c>
      <c r="AI512" s="86">
        <v>53.283652309233872</v>
      </c>
      <c r="AJ512" s="86">
        <v>63.17459678913238</v>
      </c>
      <c r="AK512" s="86">
        <v>0</v>
      </c>
      <c r="AL512" s="86">
        <v>0</v>
      </c>
      <c r="AM512" s="86">
        <v>207.27742818710041</v>
      </c>
      <c r="AN512" s="86">
        <v>207.27742818710041</v>
      </c>
    </row>
    <row r="513" spans="2:40" ht="14.45" customHeight="1" x14ac:dyDescent="0.45">
      <c r="B513" s="75" t="s">
        <v>16</v>
      </c>
      <c r="C513" s="75" t="s">
        <v>121</v>
      </c>
      <c r="D513" s="75" t="s">
        <v>28</v>
      </c>
      <c r="E513" s="75" t="s">
        <v>122</v>
      </c>
      <c r="F513" s="75" t="s">
        <v>355</v>
      </c>
      <c r="G513" s="75" t="s">
        <v>141</v>
      </c>
      <c r="H513" s="84">
        <v>3</v>
      </c>
      <c r="I513" s="75" t="s">
        <v>188</v>
      </c>
      <c r="J513" s="75" t="s">
        <v>227</v>
      </c>
      <c r="K513" s="75" t="s">
        <v>127</v>
      </c>
      <c r="L513" s="75" t="s">
        <v>128</v>
      </c>
      <c r="M513" s="75" t="s">
        <v>127</v>
      </c>
      <c r="N513" s="75" t="s">
        <v>137</v>
      </c>
      <c r="O513" s="84" t="s">
        <v>75</v>
      </c>
      <c r="P513" s="84" t="s">
        <v>130</v>
      </c>
      <c r="Q513" s="85">
        <v>45.044117813090004</v>
      </c>
      <c r="R513" s="85">
        <v>45.044117813090004</v>
      </c>
      <c r="S513" s="85">
        <v>0.67510923999999994</v>
      </c>
      <c r="T513" s="85">
        <v>0.88878599999999996</v>
      </c>
      <c r="U513" s="85">
        <v>1.6376509758199997</v>
      </c>
      <c r="V513" s="85">
        <v>1.9433732835600002</v>
      </c>
      <c r="W513" s="85">
        <v>3.4521881306299997</v>
      </c>
      <c r="X513" s="85"/>
      <c r="Y513" s="85">
        <v>0</v>
      </c>
      <c r="Z513" s="75" t="s">
        <v>131</v>
      </c>
      <c r="AB513" s="75" t="s">
        <v>132</v>
      </c>
      <c r="AE513" s="75" t="s">
        <v>133</v>
      </c>
      <c r="AF513" s="86">
        <v>0.66578820512820502</v>
      </c>
      <c r="AG513" s="86">
        <v>0.86186311986175834</v>
      </c>
      <c r="AH513" s="86">
        <v>1.5599643101449185</v>
      </c>
      <c r="AI513" s="86">
        <v>1.8166671289169336</v>
      </c>
      <c r="AJ513" s="86">
        <v>3.1607332346779549</v>
      </c>
      <c r="AK513" s="86">
        <v>0</v>
      </c>
      <c r="AL513" s="86">
        <v>0</v>
      </c>
      <c r="AM513" s="86">
        <v>7.3992277936015656</v>
      </c>
      <c r="AN513" s="86">
        <v>7.3992277936015656</v>
      </c>
    </row>
    <row r="514" spans="2:40" ht="14.45" customHeight="1" x14ac:dyDescent="0.45">
      <c r="B514" s="75" t="s">
        <v>16</v>
      </c>
      <c r="C514" s="75" t="s">
        <v>121</v>
      </c>
      <c r="D514" s="75" t="s">
        <v>28</v>
      </c>
      <c r="E514" s="75" t="s">
        <v>122</v>
      </c>
      <c r="F514" s="75" t="s">
        <v>419</v>
      </c>
      <c r="G514" s="75" t="s">
        <v>141</v>
      </c>
      <c r="H514" s="84"/>
      <c r="J514" s="75" t="s">
        <v>227</v>
      </c>
      <c r="K514" s="75" t="s">
        <v>127</v>
      </c>
      <c r="L514" s="75" t="s">
        <v>128</v>
      </c>
      <c r="M514" s="75" t="s">
        <v>127</v>
      </c>
      <c r="N514" s="75" t="s">
        <v>211</v>
      </c>
      <c r="O514" s="84">
        <v>2015</v>
      </c>
      <c r="P514" s="84" t="s">
        <v>228</v>
      </c>
      <c r="Q514" s="85">
        <v>120</v>
      </c>
      <c r="R514" s="85">
        <v>120</v>
      </c>
      <c r="S514" s="85">
        <v>2</v>
      </c>
      <c r="T514" s="85">
        <v>13</v>
      </c>
      <c r="U514" s="85">
        <v>32</v>
      </c>
      <c r="V514" s="85">
        <v>34</v>
      </c>
      <c r="W514" s="85">
        <v>39</v>
      </c>
      <c r="X514" s="85"/>
      <c r="Y514" s="85">
        <v>0</v>
      </c>
      <c r="Z514" s="75" t="s">
        <v>131</v>
      </c>
      <c r="AB514" s="75" t="s">
        <v>132</v>
      </c>
      <c r="AE514" s="75" t="s">
        <v>133</v>
      </c>
      <c r="AF514" s="86">
        <v>1.972386587771203</v>
      </c>
      <c r="AG514" s="86">
        <v>12.606207296472784</v>
      </c>
      <c r="AH514" s="86">
        <v>30.481988324552592</v>
      </c>
      <c r="AI514" s="86">
        <v>31.783231201999151</v>
      </c>
      <c r="AJ514" s="86">
        <v>35.707380793857432</v>
      </c>
      <c r="AK514" s="86">
        <v>0</v>
      </c>
      <c r="AL514" s="86">
        <v>0</v>
      </c>
      <c r="AM514" s="86">
        <v>110.57880761688196</v>
      </c>
      <c r="AN514" s="86">
        <v>110.57880761688196</v>
      </c>
    </row>
    <row r="515" spans="2:40" ht="14.45" customHeight="1" x14ac:dyDescent="0.45">
      <c r="B515" s="75" t="s">
        <v>16</v>
      </c>
      <c r="C515" s="75" t="s">
        <v>121</v>
      </c>
      <c r="D515" s="75" t="s">
        <v>28</v>
      </c>
      <c r="E515" s="75" t="s">
        <v>122</v>
      </c>
      <c r="F515" s="75" t="s">
        <v>498</v>
      </c>
      <c r="G515" s="75" t="s">
        <v>124</v>
      </c>
      <c r="H515" s="84">
        <v>1</v>
      </c>
      <c r="I515" s="75" t="s">
        <v>499</v>
      </c>
      <c r="J515" s="75" t="s">
        <v>165</v>
      </c>
      <c r="K515" s="75" t="s">
        <v>127</v>
      </c>
      <c r="L515" s="75" t="s">
        <v>128</v>
      </c>
      <c r="M515" s="75" t="s">
        <v>152</v>
      </c>
      <c r="N515" s="75" t="s">
        <v>137</v>
      </c>
      <c r="O515" s="84" t="s">
        <v>130</v>
      </c>
      <c r="P515" s="84" t="s">
        <v>130</v>
      </c>
      <c r="Q515" s="85">
        <v>2808.0693282100001</v>
      </c>
      <c r="R515" s="85">
        <v>2808.0693282100001</v>
      </c>
      <c r="S515" s="85">
        <v>16.46932821</v>
      </c>
      <c r="T515" s="85">
        <v>35.6</v>
      </c>
      <c r="U515" s="85">
        <v>45</v>
      </c>
      <c r="V515" s="85">
        <v>45</v>
      </c>
      <c r="W515" s="85">
        <v>45</v>
      </c>
      <c r="X515" s="85"/>
      <c r="Y515" s="85">
        <v>0</v>
      </c>
      <c r="Z515" s="75" t="s">
        <v>131</v>
      </c>
      <c r="AB515" s="75" t="s">
        <v>132</v>
      </c>
      <c r="AE515" s="75" t="s">
        <v>133</v>
      </c>
      <c r="AF515" s="86">
        <v>16.241941035502958</v>
      </c>
      <c r="AG515" s="86">
        <v>34.521613827263934</v>
      </c>
      <c r="AH515" s="86">
        <v>42.865296081402086</v>
      </c>
      <c r="AI515" s="86">
        <v>42.066041296763579</v>
      </c>
      <c r="AJ515" s="86">
        <v>41.200823992912426</v>
      </c>
      <c r="AK515" s="86">
        <v>0</v>
      </c>
      <c r="AL515" s="86">
        <v>0</v>
      </c>
      <c r="AM515" s="86">
        <v>160.65377519834203</v>
      </c>
      <c r="AN515" s="86">
        <v>160.65377519834203</v>
      </c>
    </row>
    <row r="516" spans="2:40" ht="14.45" customHeight="1" x14ac:dyDescent="0.45">
      <c r="B516" s="75" t="s">
        <v>16</v>
      </c>
      <c r="C516" s="75" t="s">
        <v>121</v>
      </c>
      <c r="D516" s="75" t="s">
        <v>28</v>
      </c>
      <c r="E516" s="75" t="s">
        <v>122</v>
      </c>
      <c r="F516" s="75" t="s">
        <v>506</v>
      </c>
      <c r="G516" s="75" t="s">
        <v>124</v>
      </c>
      <c r="H516" s="84">
        <v>1</v>
      </c>
      <c r="I516" s="75" t="s">
        <v>162</v>
      </c>
      <c r="J516" s="75" t="s">
        <v>181</v>
      </c>
      <c r="K516" s="75" t="s">
        <v>127</v>
      </c>
      <c r="L516" s="75" t="s">
        <v>128</v>
      </c>
      <c r="M516" s="75" t="s">
        <v>127</v>
      </c>
      <c r="N516" s="75" t="s">
        <v>144</v>
      </c>
      <c r="O516" s="84" t="s">
        <v>69</v>
      </c>
      <c r="P516" s="84" t="s">
        <v>174</v>
      </c>
      <c r="Q516" s="85">
        <v>187.78174113</v>
      </c>
      <c r="R516" s="85">
        <v>187.78174113</v>
      </c>
      <c r="S516" s="85">
        <v>56.613936769999995</v>
      </c>
      <c r="T516" s="85">
        <v>36.175204560000005</v>
      </c>
      <c r="U516" s="85">
        <v>0</v>
      </c>
      <c r="V516" s="85">
        <v>0</v>
      </c>
      <c r="W516" s="85">
        <v>0</v>
      </c>
      <c r="X516" s="85"/>
      <c r="Y516" s="85">
        <v>0</v>
      </c>
      <c r="Z516" s="75" t="s">
        <v>131</v>
      </c>
      <c r="AB516" s="75" t="s">
        <v>132</v>
      </c>
      <c r="AD516" s="75" t="s">
        <v>133</v>
      </c>
      <c r="AE516" s="75" t="s">
        <v>133</v>
      </c>
      <c r="AF516" s="86">
        <v>55.832284783037466</v>
      </c>
      <c r="AG516" s="86">
        <v>35.079394436589816</v>
      </c>
      <c r="AH516" s="86">
        <v>0</v>
      </c>
      <c r="AI516" s="86">
        <v>0</v>
      </c>
      <c r="AJ516" s="86">
        <v>0</v>
      </c>
      <c r="AK516" s="86">
        <v>0</v>
      </c>
      <c r="AL516" s="86">
        <v>0</v>
      </c>
      <c r="AM516" s="86">
        <v>35.079394436589816</v>
      </c>
      <c r="AN516" s="86">
        <v>35.079394436589816</v>
      </c>
    </row>
    <row r="517" spans="2:40" ht="14.45" customHeight="1" x14ac:dyDescent="0.45">
      <c r="B517" s="75" t="s">
        <v>16</v>
      </c>
      <c r="C517" s="75" t="s">
        <v>121</v>
      </c>
      <c r="D517" s="75" t="s">
        <v>28</v>
      </c>
      <c r="E517" s="75" t="s">
        <v>122</v>
      </c>
      <c r="F517" s="75" t="s">
        <v>507</v>
      </c>
      <c r="G517" s="75" t="s">
        <v>124</v>
      </c>
      <c r="H517" s="84">
        <v>1</v>
      </c>
      <c r="I517" s="75" t="s">
        <v>135</v>
      </c>
      <c r="J517" s="75" t="s">
        <v>136</v>
      </c>
      <c r="K517" s="75" t="s">
        <v>127</v>
      </c>
      <c r="L517" s="75" t="s">
        <v>128</v>
      </c>
      <c r="M517" s="75" t="s">
        <v>127</v>
      </c>
      <c r="N517" s="75" t="s">
        <v>144</v>
      </c>
      <c r="O517" s="84" t="s">
        <v>508</v>
      </c>
      <c r="P517" s="84" t="s">
        <v>77</v>
      </c>
      <c r="Q517" s="85">
        <v>472.55624641964022</v>
      </c>
      <c r="R517" s="85">
        <v>472.55624641964022</v>
      </c>
      <c r="S517" s="85">
        <v>32.900200099999999</v>
      </c>
      <c r="T517" s="85">
        <v>80.13417561</v>
      </c>
      <c r="U517" s="85">
        <v>0.75748700000000002</v>
      </c>
      <c r="V517" s="85">
        <v>0</v>
      </c>
      <c r="W517" s="85">
        <v>0</v>
      </c>
      <c r="X517" s="85"/>
      <c r="Y517" s="85">
        <v>0</v>
      </c>
      <c r="Z517" s="75" t="s">
        <v>131</v>
      </c>
      <c r="AB517" s="75" t="s">
        <v>132</v>
      </c>
      <c r="AD517" s="75" t="s">
        <v>133</v>
      </c>
      <c r="AE517" s="75" t="s">
        <v>133</v>
      </c>
      <c r="AF517" s="86">
        <v>32.445956706114394</v>
      </c>
      <c r="AG517" s="86">
        <v>77.70677148243179</v>
      </c>
      <c r="AH517" s="86">
        <v>0.7215534340625116</v>
      </c>
      <c r="AI517" s="86">
        <v>0</v>
      </c>
      <c r="AJ517" s="86">
        <v>0</v>
      </c>
      <c r="AK517" s="86">
        <v>0</v>
      </c>
      <c r="AL517" s="86">
        <v>0</v>
      </c>
      <c r="AM517" s="86">
        <v>78.428324916494304</v>
      </c>
      <c r="AN517" s="86">
        <v>78.428324916494304</v>
      </c>
    </row>
    <row r="518" spans="2:40" ht="14.45" customHeight="1" x14ac:dyDescent="0.45">
      <c r="B518" s="75" t="s">
        <v>16</v>
      </c>
      <c r="C518" s="75" t="s">
        <v>121</v>
      </c>
      <c r="D518" s="75" t="s">
        <v>28</v>
      </c>
      <c r="E518" s="75" t="s">
        <v>122</v>
      </c>
      <c r="F518" s="75" t="s">
        <v>509</v>
      </c>
      <c r="G518" s="75" t="s">
        <v>124</v>
      </c>
      <c r="H518" s="84">
        <v>1</v>
      </c>
      <c r="I518" s="75" t="s">
        <v>135</v>
      </c>
      <c r="J518" s="75" t="s">
        <v>181</v>
      </c>
      <c r="K518" s="75" t="s">
        <v>127</v>
      </c>
      <c r="L518" s="75" t="s">
        <v>128</v>
      </c>
      <c r="M518" s="75" t="s">
        <v>127</v>
      </c>
      <c r="N518" s="75" t="s">
        <v>129</v>
      </c>
      <c r="O518" s="84" t="s">
        <v>72</v>
      </c>
      <c r="P518" s="84" t="s">
        <v>73</v>
      </c>
      <c r="Q518" s="85">
        <v>80.064343414887304</v>
      </c>
      <c r="R518" s="85">
        <v>80.064343414887304</v>
      </c>
      <c r="S518" s="85">
        <v>1.0251331261084311</v>
      </c>
      <c r="T518" s="85">
        <v>8.8122900213338884</v>
      </c>
      <c r="U518" s="85">
        <v>70.226920267444982</v>
      </c>
      <c r="V518" s="85">
        <v>0</v>
      </c>
      <c r="W518" s="85">
        <v>0</v>
      </c>
      <c r="X518" s="85"/>
      <c r="Y518" s="85">
        <v>0</v>
      </c>
      <c r="Z518" s="75" t="s">
        <v>131</v>
      </c>
      <c r="AB518" s="75" t="s">
        <v>132</v>
      </c>
      <c r="AE518" s="75" t="s">
        <v>133</v>
      </c>
      <c r="AF518" s="86">
        <v>1.0109794143081174</v>
      </c>
      <c r="AG518" s="86">
        <v>8.5453503665825821</v>
      </c>
      <c r="AH518" s="86">
        <v>66.895505114423244</v>
      </c>
      <c r="AI518" s="86">
        <v>0</v>
      </c>
      <c r="AJ518" s="86">
        <v>0</v>
      </c>
      <c r="AK518" s="86">
        <v>0</v>
      </c>
      <c r="AL518" s="86">
        <v>0</v>
      </c>
      <c r="AM518" s="86">
        <v>75.440855481005826</v>
      </c>
      <c r="AN518" s="86">
        <v>75.440855481005826</v>
      </c>
    </row>
    <row r="519" spans="2:40" ht="14.45" customHeight="1" x14ac:dyDescent="0.45">
      <c r="B519" s="75" t="s">
        <v>16</v>
      </c>
      <c r="C519" s="75" t="s">
        <v>121</v>
      </c>
      <c r="D519" s="75" t="s">
        <v>28</v>
      </c>
      <c r="E519" s="75" t="s">
        <v>122</v>
      </c>
      <c r="F519" s="75" t="s">
        <v>510</v>
      </c>
      <c r="G519" s="75" t="s">
        <v>124</v>
      </c>
      <c r="H519" s="84">
        <v>1</v>
      </c>
      <c r="I519" s="75" t="s">
        <v>135</v>
      </c>
      <c r="J519" s="75" t="s">
        <v>181</v>
      </c>
      <c r="K519" s="75" t="s">
        <v>127</v>
      </c>
      <c r="L519" s="75" t="s">
        <v>128</v>
      </c>
      <c r="M519" s="75" t="s">
        <v>127</v>
      </c>
      <c r="N519" s="75" t="s">
        <v>195</v>
      </c>
      <c r="O519" s="84" t="s">
        <v>69</v>
      </c>
      <c r="P519" s="84" t="s">
        <v>511</v>
      </c>
      <c r="Q519" s="85">
        <v>186.83378521</v>
      </c>
      <c r="R519" s="85">
        <v>186.83378521</v>
      </c>
      <c r="S519" s="85">
        <v>53.776854960000001</v>
      </c>
      <c r="T519" s="85">
        <v>4.6331963000000007</v>
      </c>
      <c r="U519" s="85">
        <v>0</v>
      </c>
      <c r="V519" s="85">
        <v>0</v>
      </c>
      <c r="W519" s="85">
        <v>0</v>
      </c>
      <c r="X519" s="85"/>
      <c r="Y519" s="85">
        <v>0</v>
      </c>
      <c r="Z519" s="75" t="s">
        <v>131</v>
      </c>
      <c r="AB519" s="75" t="s">
        <v>132</v>
      </c>
      <c r="AE519" s="75" t="s">
        <v>133</v>
      </c>
      <c r="AF519" s="86">
        <v>53.034373727810646</v>
      </c>
      <c r="AG519" s="86">
        <v>4.4928486925423625</v>
      </c>
      <c r="AH519" s="86">
        <v>0</v>
      </c>
      <c r="AI519" s="86">
        <v>0</v>
      </c>
      <c r="AJ519" s="86">
        <v>0</v>
      </c>
      <c r="AK519" s="86">
        <v>0</v>
      </c>
      <c r="AL519" s="86">
        <v>0</v>
      </c>
      <c r="AM519" s="86">
        <v>4.4928486925423625</v>
      </c>
      <c r="AN519" s="86">
        <v>4.4928486925423625</v>
      </c>
    </row>
    <row r="520" spans="2:40" ht="14.45" customHeight="1" x14ac:dyDescent="0.45">
      <c r="B520" s="75" t="s">
        <v>16</v>
      </c>
      <c r="C520" s="75" t="s">
        <v>121</v>
      </c>
      <c r="D520" s="75" t="s">
        <v>28</v>
      </c>
      <c r="E520" s="75" t="s">
        <v>122</v>
      </c>
      <c r="F520" s="75" t="s">
        <v>512</v>
      </c>
      <c r="G520" s="75" t="s">
        <v>124</v>
      </c>
      <c r="H520" s="84">
        <v>1</v>
      </c>
      <c r="I520" s="75" t="s">
        <v>135</v>
      </c>
      <c r="J520" s="75" t="s">
        <v>143</v>
      </c>
      <c r="K520" s="75" t="s">
        <v>127</v>
      </c>
      <c r="L520" s="75" t="s">
        <v>128</v>
      </c>
      <c r="M520" s="75" t="s">
        <v>127</v>
      </c>
      <c r="N520" s="75" t="s">
        <v>195</v>
      </c>
      <c r="O520" s="84" t="s">
        <v>69</v>
      </c>
      <c r="P520" s="84" t="s">
        <v>196</v>
      </c>
      <c r="Q520" s="85">
        <v>102.90046671</v>
      </c>
      <c r="R520" s="85">
        <v>102.90046671</v>
      </c>
      <c r="S520" s="85">
        <v>45.072398960000001</v>
      </c>
      <c r="T520" s="85">
        <v>32.613663500000001</v>
      </c>
      <c r="U520" s="85">
        <v>0.24313899999999999</v>
      </c>
      <c r="V520" s="85">
        <v>0</v>
      </c>
      <c r="W520" s="85">
        <v>0</v>
      </c>
      <c r="X520" s="85"/>
      <c r="Y520" s="85">
        <v>0</v>
      </c>
      <c r="Z520" s="75" t="s">
        <v>131</v>
      </c>
      <c r="AB520" s="75" t="s">
        <v>132</v>
      </c>
      <c r="AE520" s="75" t="s">
        <v>133</v>
      </c>
      <c r="AF520" s="86">
        <v>44.450097593688362</v>
      </c>
      <c r="AG520" s="86">
        <v>31.625738675262163</v>
      </c>
      <c r="AH520" s="86">
        <v>0.23160500497635603</v>
      </c>
      <c r="AI520" s="86">
        <v>0</v>
      </c>
      <c r="AJ520" s="86">
        <v>0</v>
      </c>
      <c r="AK520" s="86">
        <v>0</v>
      </c>
      <c r="AL520" s="86">
        <v>0</v>
      </c>
      <c r="AM520" s="86">
        <v>31.857343680238518</v>
      </c>
      <c r="AN520" s="86">
        <v>31.857343680238518</v>
      </c>
    </row>
    <row r="521" spans="2:40" ht="14.45" customHeight="1" x14ac:dyDescent="0.45">
      <c r="B521" s="75" t="s">
        <v>16</v>
      </c>
      <c r="C521" s="75" t="s">
        <v>121</v>
      </c>
      <c r="D521" s="75" t="s">
        <v>28</v>
      </c>
      <c r="E521" s="75" t="s">
        <v>122</v>
      </c>
      <c r="F521" s="75" t="s">
        <v>513</v>
      </c>
      <c r="G521" s="75" t="s">
        <v>124</v>
      </c>
      <c r="H521" s="84">
        <v>1</v>
      </c>
      <c r="I521" s="75" t="s">
        <v>162</v>
      </c>
      <c r="J521" s="75" t="s">
        <v>165</v>
      </c>
      <c r="K521" s="75" t="s">
        <v>127</v>
      </c>
      <c r="L521" s="75" t="s">
        <v>128</v>
      </c>
      <c r="M521" s="75" t="s">
        <v>127</v>
      </c>
      <c r="N521" s="75" t="s">
        <v>137</v>
      </c>
      <c r="O521" s="84" t="s">
        <v>75</v>
      </c>
      <c r="P521" s="84" t="s">
        <v>130</v>
      </c>
      <c r="Q521" s="85">
        <v>61.245705000000001</v>
      </c>
      <c r="R521" s="85">
        <v>61.245705000000001</v>
      </c>
      <c r="S521" s="85">
        <v>0.403505</v>
      </c>
      <c r="T521" s="85">
        <v>0.19620000000000001</v>
      </c>
      <c r="U521" s="85">
        <v>0.19539999999999999</v>
      </c>
      <c r="V521" s="85">
        <v>0.58320000000000005</v>
      </c>
      <c r="W521" s="85">
        <v>1.1472</v>
      </c>
      <c r="X521" s="85"/>
      <c r="Y521" s="85">
        <v>0</v>
      </c>
      <c r="Z521" s="75" t="s">
        <v>131</v>
      </c>
      <c r="AB521" s="75" t="s">
        <v>132</v>
      </c>
      <c r="AE521" s="75" t="s">
        <v>133</v>
      </c>
      <c r="AF521" s="86">
        <v>0.39793392504930963</v>
      </c>
      <c r="AG521" s="86">
        <v>0.19025675935138156</v>
      </c>
      <c r="AH521" s="86">
        <v>0.18613064120679926</v>
      </c>
      <c r="AI521" s="86">
        <v>0.54517589520605603</v>
      </c>
      <c r="AJ521" s="86">
        <v>1.050346339659314</v>
      </c>
      <c r="AK521" s="86">
        <v>0</v>
      </c>
      <c r="AL521" s="86">
        <v>0</v>
      </c>
      <c r="AM521" s="86">
        <v>1.9719096354235508</v>
      </c>
      <c r="AN521" s="86">
        <v>1.9719096354235508</v>
      </c>
    </row>
    <row r="522" spans="2:40" ht="14.45" customHeight="1" x14ac:dyDescent="0.45">
      <c r="B522" s="75" t="s">
        <v>16</v>
      </c>
      <c r="C522" s="75" t="s">
        <v>121</v>
      </c>
      <c r="D522" s="75" t="s">
        <v>28</v>
      </c>
      <c r="E522" s="75" t="s">
        <v>122</v>
      </c>
      <c r="F522" s="75" t="s">
        <v>514</v>
      </c>
      <c r="G522" s="75" t="s">
        <v>124</v>
      </c>
      <c r="H522" s="84">
        <v>1</v>
      </c>
      <c r="I522" s="75" t="s">
        <v>135</v>
      </c>
      <c r="J522" s="75" t="s">
        <v>165</v>
      </c>
      <c r="K522" s="75" t="s">
        <v>127</v>
      </c>
      <c r="L522" s="75" t="s">
        <v>128</v>
      </c>
      <c r="M522" s="75" t="s">
        <v>127</v>
      </c>
      <c r="N522" s="75" t="s">
        <v>129</v>
      </c>
      <c r="O522" s="84" t="s">
        <v>73</v>
      </c>
      <c r="P522" s="84" t="s">
        <v>75</v>
      </c>
      <c r="Q522" s="85">
        <v>87.564535615125081</v>
      </c>
      <c r="R522" s="85">
        <v>87.564535615125081</v>
      </c>
      <c r="S522" s="85">
        <v>0.4819218415128968</v>
      </c>
      <c r="T522" s="85">
        <v>6.9713884003018576</v>
      </c>
      <c r="U522" s="85">
        <v>4.5263251372594144</v>
      </c>
      <c r="V522" s="85">
        <v>73.529362754074342</v>
      </c>
      <c r="W522" s="85">
        <v>1.707870831976571</v>
      </c>
      <c r="X522" s="85"/>
      <c r="Y522" s="85">
        <v>0</v>
      </c>
      <c r="Z522" s="75" t="s">
        <v>131</v>
      </c>
      <c r="AB522" s="75" t="s">
        <v>132</v>
      </c>
      <c r="AE522" s="75" t="s">
        <v>133</v>
      </c>
      <c r="AF522" s="86">
        <v>0.4752680882770185</v>
      </c>
      <c r="AG522" s="86">
        <v>6.7602128706485383</v>
      </c>
      <c r="AH522" s="86">
        <v>4.3116059370959494</v>
      </c>
      <c r="AI522" s="86">
        <v>68.735315780835577</v>
      </c>
      <c r="AJ522" s="86">
        <v>1.5636819011310135</v>
      </c>
      <c r="AK522" s="86">
        <v>0</v>
      </c>
      <c r="AL522" s="86">
        <v>0</v>
      </c>
      <c r="AM522" s="86">
        <v>81.370816489711089</v>
      </c>
      <c r="AN522" s="86">
        <v>81.370816489711089</v>
      </c>
    </row>
    <row r="523" spans="2:40" ht="14.45" customHeight="1" x14ac:dyDescent="0.45">
      <c r="B523" s="75" t="s">
        <v>16</v>
      </c>
      <c r="C523" s="75" t="s">
        <v>121</v>
      </c>
      <c r="D523" s="75" t="s">
        <v>28</v>
      </c>
      <c r="E523" s="75" t="s">
        <v>122</v>
      </c>
      <c r="F523" s="75" t="s">
        <v>515</v>
      </c>
      <c r="G523" s="75" t="s">
        <v>124</v>
      </c>
      <c r="H523" s="84">
        <v>1</v>
      </c>
      <c r="I523" s="75" t="s">
        <v>162</v>
      </c>
      <c r="J523" s="75" t="s">
        <v>165</v>
      </c>
      <c r="K523" s="75" t="s">
        <v>127</v>
      </c>
      <c r="L523" s="75" t="s">
        <v>128</v>
      </c>
      <c r="M523" s="75" t="s">
        <v>152</v>
      </c>
      <c r="N523" s="75" t="s">
        <v>129</v>
      </c>
      <c r="O523" s="84" t="s">
        <v>73</v>
      </c>
      <c r="P523" s="84" t="s">
        <v>74</v>
      </c>
      <c r="Q523" s="85">
        <v>72.720123215000001</v>
      </c>
      <c r="R523" s="85">
        <v>72.720123215000001</v>
      </c>
      <c r="S523" s="85">
        <v>1.3248537399999998</v>
      </c>
      <c r="T523" s="85">
        <v>23.875497557999999</v>
      </c>
      <c r="U523" s="85">
        <v>42.312179784000001</v>
      </c>
      <c r="V523" s="85">
        <v>0.42896164300000006</v>
      </c>
      <c r="W523" s="85">
        <v>0</v>
      </c>
      <c r="X523" s="85"/>
      <c r="Y523" s="85">
        <v>0</v>
      </c>
      <c r="Z523" s="75" t="s">
        <v>131</v>
      </c>
      <c r="AB523" s="75" t="s">
        <v>132</v>
      </c>
      <c r="AE523" s="75" t="s">
        <v>133</v>
      </c>
      <c r="AF523" s="86">
        <v>1.306561873767258</v>
      </c>
      <c r="AG523" s="86">
        <v>23.152267040198286</v>
      </c>
      <c r="AH523" s="86">
        <v>40.304980317570568</v>
      </c>
      <c r="AI523" s="86">
        <v>0.40099373753701245</v>
      </c>
      <c r="AJ523" s="86">
        <v>0</v>
      </c>
      <c r="AK523" s="86">
        <v>0</v>
      </c>
      <c r="AL523" s="86">
        <v>0</v>
      </c>
      <c r="AM523" s="86">
        <v>63.858241095305864</v>
      </c>
      <c r="AN523" s="86">
        <v>63.858241095305864</v>
      </c>
    </row>
    <row r="524" spans="2:40" ht="14.45" customHeight="1" x14ac:dyDescent="0.45">
      <c r="B524" s="75" t="s">
        <v>16</v>
      </c>
      <c r="C524" s="75" t="s">
        <v>121</v>
      </c>
      <c r="D524" s="75" t="s">
        <v>28</v>
      </c>
      <c r="E524" s="75" t="s">
        <v>122</v>
      </c>
      <c r="F524" s="75" t="s">
        <v>519</v>
      </c>
      <c r="G524" s="75" t="s">
        <v>124</v>
      </c>
      <c r="H524" s="84">
        <v>1</v>
      </c>
      <c r="I524" s="75" t="s">
        <v>135</v>
      </c>
      <c r="J524" s="75" t="s">
        <v>165</v>
      </c>
      <c r="K524" s="75" t="s">
        <v>127</v>
      </c>
      <c r="L524" s="75" t="s">
        <v>128</v>
      </c>
      <c r="M524" s="75" t="s">
        <v>127</v>
      </c>
      <c r="N524" s="75" t="s">
        <v>129</v>
      </c>
      <c r="O524" s="84" t="s">
        <v>73</v>
      </c>
      <c r="P524" s="84" t="s">
        <v>75</v>
      </c>
      <c r="Q524" s="85">
        <v>149.40514060563933</v>
      </c>
      <c r="R524" s="85">
        <v>149.40514060563933</v>
      </c>
      <c r="S524" s="85">
        <v>0.59142424891035517</v>
      </c>
      <c r="T524" s="85">
        <v>8.837992607069399</v>
      </c>
      <c r="U524" s="85">
        <v>5.760940616494663</v>
      </c>
      <c r="V524" s="85">
        <v>91.175599480287332</v>
      </c>
      <c r="W524" s="85">
        <v>42.837074452877609</v>
      </c>
      <c r="X524" s="85"/>
      <c r="Y524" s="85">
        <v>0</v>
      </c>
      <c r="Z524" s="75" t="s">
        <v>131</v>
      </c>
      <c r="AB524" s="75" t="s">
        <v>132</v>
      </c>
      <c r="AD524" s="75" t="s">
        <v>133</v>
      </c>
      <c r="AE524" s="75" t="s">
        <v>133</v>
      </c>
      <c r="AF524" s="86">
        <v>0.58325862811672102</v>
      </c>
      <c r="AG524" s="86">
        <v>8.5702743761085216</v>
      </c>
      <c r="AH524" s="86">
        <v>5.4876538940759731</v>
      </c>
      <c r="AI524" s="86">
        <v>85.231034066554287</v>
      </c>
      <c r="AJ524" s="86">
        <v>39.220505886762126</v>
      </c>
      <c r="AK524" s="86">
        <v>0</v>
      </c>
      <c r="AL524" s="86">
        <v>0</v>
      </c>
      <c r="AM524" s="86">
        <v>138.5094682235009</v>
      </c>
      <c r="AN524" s="86">
        <v>138.5094682235009</v>
      </c>
    </row>
    <row r="525" spans="2:40" ht="14.45" customHeight="1" x14ac:dyDescent="0.45">
      <c r="B525" s="75" t="s">
        <v>16</v>
      </c>
      <c r="C525" s="75" t="s">
        <v>121</v>
      </c>
      <c r="D525" s="75" t="s">
        <v>28</v>
      </c>
      <c r="E525" s="75" t="s">
        <v>122</v>
      </c>
      <c r="F525" s="75" t="s">
        <v>520</v>
      </c>
      <c r="G525" s="75" t="s">
        <v>124</v>
      </c>
      <c r="H525" s="84">
        <v>1</v>
      </c>
      <c r="I525" s="75" t="s">
        <v>162</v>
      </c>
      <c r="J525" s="75" t="s">
        <v>165</v>
      </c>
      <c r="K525" s="75" t="s">
        <v>127</v>
      </c>
      <c r="L525" s="75" t="s">
        <v>128</v>
      </c>
      <c r="M525" s="75" t="s">
        <v>127</v>
      </c>
      <c r="N525" s="75" t="s">
        <v>137</v>
      </c>
      <c r="O525" s="84" t="s">
        <v>75</v>
      </c>
      <c r="P525" s="84" t="s">
        <v>130</v>
      </c>
      <c r="Q525" s="85">
        <v>83.408942499999995</v>
      </c>
      <c r="R525" s="85">
        <v>83.408942499999995</v>
      </c>
      <c r="S525" s="85">
        <v>0.403505</v>
      </c>
      <c r="T525" s="85">
        <v>0.39240000000000003</v>
      </c>
      <c r="U525" s="85">
        <v>0.85487500000000005</v>
      </c>
      <c r="V525" s="85">
        <v>2.5514999999999999</v>
      </c>
      <c r="W525" s="85">
        <v>3.0834999999999999</v>
      </c>
      <c r="X525" s="85"/>
      <c r="Y525" s="85">
        <v>0</v>
      </c>
      <c r="Z525" s="75" t="s">
        <v>131</v>
      </c>
      <c r="AB525" s="75" t="s">
        <v>132</v>
      </c>
      <c r="AE525" s="75" t="s">
        <v>133</v>
      </c>
      <c r="AF525" s="86">
        <v>0.39793392504930963</v>
      </c>
      <c r="AG525" s="86">
        <v>0.38051351870276312</v>
      </c>
      <c r="AH525" s="86">
        <v>0.81432155527974681</v>
      </c>
      <c r="AI525" s="86">
        <v>2.3851445415264951</v>
      </c>
      <c r="AJ525" s="86">
        <v>2.82317201738101</v>
      </c>
      <c r="AK525" s="86">
        <v>0</v>
      </c>
      <c r="AL525" s="86">
        <v>0</v>
      </c>
      <c r="AM525" s="86">
        <v>6.4031516328900153</v>
      </c>
      <c r="AN525" s="86">
        <v>6.4031516328900153</v>
      </c>
    </row>
    <row r="526" spans="2:40" ht="14.45" customHeight="1" x14ac:dyDescent="0.45">
      <c r="B526" s="75" t="s">
        <v>16</v>
      </c>
      <c r="C526" s="75" t="s">
        <v>121</v>
      </c>
      <c r="D526" s="75" t="s">
        <v>28</v>
      </c>
      <c r="E526" s="75" t="s">
        <v>122</v>
      </c>
      <c r="F526" s="75" t="s">
        <v>521</v>
      </c>
      <c r="G526" s="75" t="s">
        <v>124</v>
      </c>
      <c r="H526" s="84">
        <v>1</v>
      </c>
      <c r="I526" s="75" t="s">
        <v>162</v>
      </c>
      <c r="J526" s="75" t="s">
        <v>136</v>
      </c>
      <c r="K526" s="75" t="s">
        <v>127</v>
      </c>
      <c r="L526" s="75" t="s">
        <v>128</v>
      </c>
      <c r="M526" s="75" t="s">
        <v>127</v>
      </c>
      <c r="N526" s="75" t="s">
        <v>144</v>
      </c>
      <c r="O526" s="84" t="s">
        <v>70</v>
      </c>
      <c r="P526" s="84" t="s">
        <v>145</v>
      </c>
      <c r="Q526" s="85">
        <v>79.784612170000003</v>
      </c>
      <c r="R526" s="85">
        <v>79.784612170000003</v>
      </c>
      <c r="S526" s="85">
        <v>39.053137329999998</v>
      </c>
      <c r="T526" s="85">
        <v>25.086473000000002</v>
      </c>
      <c r="U526" s="85">
        <v>0</v>
      </c>
      <c r="V526" s="85">
        <v>0</v>
      </c>
      <c r="W526" s="85">
        <v>0</v>
      </c>
      <c r="X526" s="85"/>
      <c r="Y526" s="85">
        <v>0</v>
      </c>
      <c r="Z526" s="75" t="s">
        <v>131</v>
      </c>
      <c r="AB526" s="75" t="s">
        <v>132</v>
      </c>
      <c r="AE526" s="75" t="s">
        <v>133</v>
      </c>
      <c r="AF526" s="86">
        <v>38.513942140039447</v>
      </c>
      <c r="AG526" s="86">
        <v>24.326559921182113</v>
      </c>
      <c r="AH526" s="86">
        <v>0</v>
      </c>
      <c r="AI526" s="86">
        <v>0</v>
      </c>
      <c r="AJ526" s="86">
        <v>0</v>
      </c>
      <c r="AK526" s="86">
        <v>0</v>
      </c>
      <c r="AL526" s="86">
        <v>0</v>
      </c>
      <c r="AM526" s="86">
        <v>24.326559921182113</v>
      </c>
      <c r="AN526" s="86">
        <v>24.326559921182113</v>
      </c>
    </row>
    <row r="527" spans="2:40" ht="14.45" customHeight="1" x14ac:dyDescent="0.45">
      <c r="B527" s="75" t="s">
        <v>16</v>
      </c>
      <c r="C527" s="75" t="s">
        <v>121</v>
      </c>
      <c r="D527" s="75" t="s">
        <v>28</v>
      </c>
      <c r="E527" s="75" t="s">
        <v>122</v>
      </c>
      <c r="F527" s="75" t="s">
        <v>522</v>
      </c>
      <c r="G527" s="75" t="s">
        <v>124</v>
      </c>
      <c r="H527" s="84">
        <v>1</v>
      </c>
      <c r="I527" s="75" t="s">
        <v>135</v>
      </c>
      <c r="J527" s="75" t="s">
        <v>165</v>
      </c>
      <c r="K527" s="75" t="s">
        <v>127</v>
      </c>
      <c r="L527" s="75" t="s">
        <v>128</v>
      </c>
      <c r="M527" s="75" t="s">
        <v>127</v>
      </c>
      <c r="N527" s="75" t="s">
        <v>137</v>
      </c>
      <c r="O527" s="84" t="s">
        <v>75</v>
      </c>
      <c r="P527" s="84" t="s">
        <v>130</v>
      </c>
      <c r="Q527" s="85">
        <v>173.31500500000001</v>
      </c>
      <c r="R527" s="85">
        <v>173.31500500000001</v>
      </c>
      <c r="S527" s="85">
        <v>0.403505</v>
      </c>
      <c r="T527" s="85">
        <v>0.98099999999999998</v>
      </c>
      <c r="U527" s="85">
        <v>2.931</v>
      </c>
      <c r="V527" s="85">
        <v>3.8879999999999999</v>
      </c>
      <c r="W527" s="85">
        <v>10.131500000000001</v>
      </c>
      <c r="X527" s="85"/>
      <c r="Y527" s="85">
        <v>0</v>
      </c>
      <c r="Z527" s="75" t="s">
        <v>131</v>
      </c>
      <c r="AB527" s="75" t="s">
        <v>132</v>
      </c>
      <c r="AE527" s="75" t="s">
        <v>133</v>
      </c>
      <c r="AF527" s="86">
        <v>0.39793392504930963</v>
      </c>
      <c r="AG527" s="86">
        <v>0.95128379675690766</v>
      </c>
      <c r="AH527" s="86">
        <v>2.791959618101989</v>
      </c>
      <c r="AI527" s="86">
        <v>3.6345059680403735</v>
      </c>
      <c r="AJ527" s="86">
        <v>9.2761366285376052</v>
      </c>
      <c r="AK527" s="86">
        <v>0</v>
      </c>
      <c r="AL527" s="86">
        <v>0</v>
      </c>
      <c r="AM527" s="86">
        <v>16.653886011436875</v>
      </c>
      <c r="AN527" s="86">
        <v>16.653886011436875</v>
      </c>
    </row>
    <row r="528" spans="2:40" ht="14.45" customHeight="1" x14ac:dyDescent="0.45">
      <c r="B528" s="75" t="s">
        <v>16</v>
      </c>
      <c r="C528" s="75" t="s">
        <v>121</v>
      </c>
      <c r="D528" s="75" t="s">
        <v>28</v>
      </c>
      <c r="E528" s="75" t="s">
        <v>122</v>
      </c>
      <c r="F528" s="75" t="s">
        <v>523</v>
      </c>
      <c r="G528" s="75" t="s">
        <v>124</v>
      </c>
      <c r="H528" s="84">
        <v>1</v>
      </c>
      <c r="I528" s="75" t="s">
        <v>135</v>
      </c>
      <c r="J528" s="75" t="s">
        <v>165</v>
      </c>
      <c r="K528" s="75" t="s">
        <v>127</v>
      </c>
      <c r="L528" s="75" t="s">
        <v>128</v>
      </c>
      <c r="M528" s="75" t="s">
        <v>127</v>
      </c>
      <c r="N528" s="75" t="s">
        <v>129</v>
      </c>
      <c r="O528" s="84" t="s">
        <v>73</v>
      </c>
      <c r="P528" s="84" t="s">
        <v>76</v>
      </c>
      <c r="Q528" s="85">
        <v>226.61061282558978</v>
      </c>
      <c r="R528" s="85">
        <v>226.61061282558978</v>
      </c>
      <c r="S528" s="85">
        <v>0.92607354077548965</v>
      </c>
      <c r="T528" s="85">
        <v>10.694965028636078</v>
      </c>
      <c r="U528" s="85">
        <v>8.0129748865731312</v>
      </c>
      <c r="V528" s="85">
        <v>97.459923768725048</v>
      </c>
      <c r="W528" s="85">
        <v>109.46356322088003</v>
      </c>
      <c r="X528" s="85"/>
      <c r="Y528" s="85">
        <v>0</v>
      </c>
      <c r="Z528" s="75" t="s">
        <v>131</v>
      </c>
      <c r="AB528" s="75" t="s">
        <v>132</v>
      </c>
      <c r="AD528" s="75" t="s">
        <v>133</v>
      </c>
      <c r="AE528" s="75" t="s">
        <v>133</v>
      </c>
      <c r="AF528" s="86">
        <v>0.91328751555768206</v>
      </c>
      <c r="AG528" s="86">
        <v>10.370995859962568</v>
      </c>
      <c r="AH528" s="86">
        <v>7.632856466795479</v>
      </c>
      <c r="AI528" s="86">
        <v>91.105626178547084</v>
      </c>
      <c r="AJ528" s="86">
        <v>100.22197782001156</v>
      </c>
      <c r="AK528" s="86">
        <v>0</v>
      </c>
      <c r="AL528" s="86">
        <v>0</v>
      </c>
      <c r="AM528" s="86">
        <v>209.33145632531671</v>
      </c>
      <c r="AN528" s="86">
        <v>209.33145632531671</v>
      </c>
    </row>
    <row r="529" spans="2:40" ht="14.45" customHeight="1" x14ac:dyDescent="0.45">
      <c r="B529" s="75" t="s">
        <v>16</v>
      </c>
      <c r="C529" s="75" t="s">
        <v>121</v>
      </c>
      <c r="D529" s="75" t="s">
        <v>28</v>
      </c>
      <c r="E529" s="75" t="s">
        <v>122</v>
      </c>
      <c r="F529" s="75" t="s">
        <v>524</v>
      </c>
      <c r="G529" s="75" t="s">
        <v>124</v>
      </c>
      <c r="H529" s="84">
        <v>1</v>
      </c>
      <c r="I529" s="75" t="s">
        <v>162</v>
      </c>
      <c r="J529" s="75" t="s">
        <v>165</v>
      </c>
      <c r="K529" s="75" t="s">
        <v>127</v>
      </c>
      <c r="L529" s="75" t="s">
        <v>128</v>
      </c>
      <c r="M529" s="75" t="s">
        <v>127</v>
      </c>
      <c r="N529" s="75" t="s">
        <v>137</v>
      </c>
      <c r="O529" s="84" t="s">
        <v>75</v>
      </c>
      <c r="P529" s="84" t="s">
        <v>130</v>
      </c>
      <c r="Q529" s="85">
        <v>112.450157</v>
      </c>
      <c r="R529" s="85">
        <v>112.450157</v>
      </c>
      <c r="S529" s="85">
        <v>0.403505</v>
      </c>
      <c r="T529" s="85">
        <v>0.63568800000000003</v>
      </c>
      <c r="U529" s="85">
        <v>1.8992880000000001</v>
      </c>
      <c r="V529" s="85">
        <v>2.5194239999999999</v>
      </c>
      <c r="W529" s="85">
        <v>6.5652119999999989</v>
      </c>
      <c r="X529" s="85"/>
      <c r="Y529" s="85">
        <v>0</v>
      </c>
      <c r="Z529" s="75" t="s">
        <v>131</v>
      </c>
      <c r="AB529" s="75" t="s">
        <v>132</v>
      </c>
      <c r="AE529" s="75" t="s">
        <v>133</v>
      </c>
      <c r="AF529" s="86">
        <v>0.39793392504930963</v>
      </c>
      <c r="AG529" s="86">
        <v>0.61643190029847628</v>
      </c>
      <c r="AH529" s="86">
        <v>1.809189832530089</v>
      </c>
      <c r="AI529" s="86">
        <v>2.3551598672901619</v>
      </c>
      <c r="AJ529" s="86">
        <v>6.0109365352923669</v>
      </c>
      <c r="AK529" s="86">
        <v>0</v>
      </c>
      <c r="AL529" s="86">
        <v>0</v>
      </c>
      <c r="AM529" s="86">
        <v>10.791718135411095</v>
      </c>
      <c r="AN529" s="86">
        <v>10.791718135411095</v>
      </c>
    </row>
    <row r="530" spans="2:40" ht="14.45" customHeight="1" x14ac:dyDescent="0.45">
      <c r="B530" s="75" t="s">
        <v>16</v>
      </c>
      <c r="C530" s="75" t="s">
        <v>121</v>
      </c>
      <c r="D530" s="75" t="s">
        <v>28</v>
      </c>
      <c r="E530" s="75" t="s">
        <v>122</v>
      </c>
      <c r="F530" s="75" t="s">
        <v>525</v>
      </c>
      <c r="G530" s="75" t="s">
        <v>124</v>
      </c>
      <c r="H530" s="84">
        <v>1</v>
      </c>
      <c r="I530" s="75" t="s">
        <v>135</v>
      </c>
      <c r="J530" s="75" t="s">
        <v>165</v>
      </c>
      <c r="K530" s="75" t="s">
        <v>127</v>
      </c>
      <c r="L530" s="75" t="s">
        <v>128</v>
      </c>
      <c r="M530" s="75" t="s">
        <v>127</v>
      </c>
      <c r="N530" s="75" t="s">
        <v>129</v>
      </c>
      <c r="O530" s="84" t="s">
        <v>75</v>
      </c>
      <c r="P530" s="84" t="s">
        <v>77</v>
      </c>
      <c r="Q530" s="85">
        <v>127.27066091446738</v>
      </c>
      <c r="R530" s="85">
        <v>127.27066091446738</v>
      </c>
      <c r="S530" s="85">
        <v>0.66114351742399202</v>
      </c>
      <c r="T530" s="85">
        <v>1.7202980025555283</v>
      </c>
      <c r="U530" s="85">
        <v>1.7829396451059818</v>
      </c>
      <c r="V530" s="85">
        <v>6.1854890126223134</v>
      </c>
      <c r="W530" s="85">
        <v>3.5585118031831553</v>
      </c>
      <c r="X530" s="85"/>
      <c r="Y530" s="85">
        <v>0</v>
      </c>
      <c r="Z530" s="75" t="s">
        <v>131</v>
      </c>
      <c r="AB530" s="75" t="s">
        <v>132</v>
      </c>
      <c r="AE530" s="75" t="s">
        <v>133</v>
      </c>
      <c r="AF530" s="86">
        <v>0.65201530317947931</v>
      </c>
      <c r="AG530" s="86">
        <v>1.668187171686389</v>
      </c>
      <c r="AH530" s="86">
        <v>1.6983607951719524</v>
      </c>
      <c r="AI530" s="86">
        <v>5.7822008054588361</v>
      </c>
      <c r="AJ530" s="86">
        <v>3.2580804106589021</v>
      </c>
      <c r="AK530" s="86">
        <v>0</v>
      </c>
      <c r="AL530" s="86">
        <v>0</v>
      </c>
      <c r="AM530" s="86">
        <v>12.406829182976079</v>
      </c>
      <c r="AN530" s="86">
        <v>12.406829182976079</v>
      </c>
    </row>
    <row r="531" spans="2:40" ht="14.45" customHeight="1" x14ac:dyDescent="0.45">
      <c r="B531" s="75" t="s">
        <v>16</v>
      </c>
      <c r="C531" s="75" t="s">
        <v>121</v>
      </c>
      <c r="D531" s="75" t="s">
        <v>28</v>
      </c>
      <c r="E531" s="75" t="s">
        <v>122</v>
      </c>
      <c r="F531" s="75" t="s">
        <v>526</v>
      </c>
      <c r="G531" s="75" t="s">
        <v>124</v>
      </c>
      <c r="H531" s="84">
        <v>1</v>
      </c>
      <c r="I531" s="75" t="s">
        <v>162</v>
      </c>
      <c r="J531" s="75" t="s">
        <v>165</v>
      </c>
      <c r="K531" s="75" t="s">
        <v>127</v>
      </c>
      <c r="L531" s="75" t="s">
        <v>128</v>
      </c>
      <c r="M531" s="75" t="s">
        <v>127</v>
      </c>
      <c r="N531" s="75" t="s">
        <v>137</v>
      </c>
      <c r="O531" s="84" t="s">
        <v>75</v>
      </c>
      <c r="P531" s="84" t="s">
        <v>130</v>
      </c>
      <c r="Q531" s="85">
        <v>66.312844999999996</v>
      </c>
      <c r="R531" s="85">
        <v>66.312844999999996</v>
      </c>
      <c r="S531" s="85">
        <v>0.403505</v>
      </c>
      <c r="T531" s="85">
        <v>0.74556</v>
      </c>
      <c r="U531" s="85">
        <v>1.4850399999999999</v>
      </c>
      <c r="V531" s="85">
        <v>2.9159999999999999</v>
      </c>
      <c r="W531" s="85">
        <v>8.81</v>
      </c>
      <c r="X531" s="85"/>
      <c r="Y531" s="85">
        <v>0</v>
      </c>
      <c r="Z531" s="75" t="s">
        <v>131</v>
      </c>
      <c r="AB531" s="75" t="s">
        <v>132</v>
      </c>
      <c r="AE531" s="75" t="s">
        <v>133</v>
      </c>
      <c r="AF531" s="86">
        <v>0.39793392504930963</v>
      </c>
      <c r="AG531" s="86">
        <v>0.72297568553524982</v>
      </c>
      <c r="AH531" s="86">
        <v>1.4145928731716744</v>
      </c>
      <c r="AI531" s="86">
        <v>2.72587947603028</v>
      </c>
      <c r="AJ531" s="86">
        <v>8.0662057639457441</v>
      </c>
      <c r="AK531" s="86">
        <v>0</v>
      </c>
      <c r="AL531" s="86">
        <v>0</v>
      </c>
      <c r="AM531" s="86">
        <v>12.929653798682949</v>
      </c>
      <c r="AN531" s="86">
        <v>12.929653798682949</v>
      </c>
    </row>
    <row r="532" spans="2:40" ht="14.45" customHeight="1" x14ac:dyDescent="0.45">
      <c r="B532" s="75" t="s">
        <v>16</v>
      </c>
      <c r="C532" s="75" t="s">
        <v>121</v>
      </c>
      <c r="D532" s="75" t="s">
        <v>28</v>
      </c>
      <c r="E532" s="75" t="s">
        <v>122</v>
      </c>
      <c r="F532" s="75" t="s">
        <v>527</v>
      </c>
      <c r="G532" s="75" t="s">
        <v>124</v>
      </c>
      <c r="H532" s="84">
        <v>1</v>
      </c>
      <c r="I532" s="75" t="s">
        <v>135</v>
      </c>
      <c r="J532" s="75" t="s">
        <v>165</v>
      </c>
      <c r="K532" s="75" t="s">
        <v>127</v>
      </c>
      <c r="L532" s="75" t="s">
        <v>128</v>
      </c>
      <c r="M532" s="75" t="s">
        <v>127</v>
      </c>
      <c r="N532" s="75" t="s">
        <v>195</v>
      </c>
      <c r="O532" s="84" t="s">
        <v>70</v>
      </c>
      <c r="P532" s="84" t="s">
        <v>145</v>
      </c>
      <c r="Q532" s="85">
        <v>161.19805274000001</v>
      </c>
      <c r="R532" s="85">
        <v>161.19805274000001</v>
      </c>
      <c r="S532" s="85">
        <v>57.230489609999999</v>
      </c>
      <c r="T532" s="85">
        <v>59.487993079999995</v>
      </c>
      <c r="U532" s="85">
        <v>3.66950968</v>
      </c>
      <c r="V532" s="85">
        <v>0</v>
      </c>
      <c r="W532" s="85">
        <v>0</v>
      </c>
      <c r="X532" s="85"/>
      <c r="Y532" s="85">
        <v>0</v>
      </c>
      <c r="Z532" s="75" t="s">
        <v>131</v>
      </c>
      <c r="AB532" s="75" t="s">
        <v>132</v>
      </c>
      <c r="AD532" s="75" t="s">
        <v>133</v>
      </c>
      <c r="AE532" s="75" t="s">
        <v>133</v>
      </c>
      <c r="AF532" s="86">
        <v>56.440325059171592</v>
      </c>
      <c r="AG532" s="86">
        <v>57.685997878278336</v>
      </c>
      <c r="AH532" s="86">
        <v>3.4954359757060223</v>
      </c>
      <c r="AI532" s="86">
        <v>0</v>
      </c>
      <c r="AJ532" s="86">
        <v>0</v>
      </c>
      <c r="AK532" s="86">
        <v>0</v>
      </c>
      <c r="AL532" s="86">
        <v>0</v>
      </c>
      <c r="AM532" s="86">
        <v>61.181433853984359</v>
      </c>
      <c r="AN532" s="86">
        <v>61.181433853984359</v>
      </c>
    </row>
    <row r="533" spans="2:40" ht="14.45" customHeight="1" x14ac:dyDescent="0.45">
      <c r="B533" s="75" t="s">
        <v>16</v>
      </c>
      <c r="C533" s="75" t="s">
        <v>121</v>
      </c>
      <c r="D533" s="75" t="s">
        <v>28</v>
      </c>
      <c r="E533" s="75" t="s">
        <v>122</v>
      </c>
      <c r="F533" s="75" t="s">
        <v>1543</v>
      </c>
      <c r="G533" s="75" t="s">
        <v>124</v>
      </c>
      <c r="H533" s="84">
        <v>1</v>
      </c>
      <c r="I533" s="75" t="s">
        <v>135</v>
      </c>
      <c r="J533" s="75" t="s">
        <v>165</v>
      </c>
      <c r="K533" s="75" t="s">
        <v>127</v>
      </c>
      <c r="L533" s="75" t="s">
        <v>128</v>
      </c>
      <c r="M533" s="75" t="s">
        <v>127</v>
      </c>
      <c r="N533" s="75" t="s">
        <v>129</v>
      </c>
      <c r="O533" s="84" t="s">
        <v>72</v>
      </c>
      <c r="P533" s="84" t="s">
        <v>77</v>
      </c>
      <c r="Q533" s="85">
        <v>657.369724099</v>
      </c>
      <c r="R533" s="85">
        <v>657.369724099</v>
      </c>
      <c r="S533" s="85">
        <v>11.757682460000002</v>
      </c>
      <c r="T533" s="85">
        <v>28.110765822750004</v>
      </c>
      <c r="U533" s="85">
        <v>120.17981854124999</v>
      </c>
      <c r="V533" s="85">
        <v>124.18020615</v>
      </c>
      <c r="W533" s="85">
        <v>118.7920032</v>
      </c>
      <c r="X533" s="85"/>
      <c r="Y533" s="85">
        <v>0</v>
      </c>
      <c r="Z533" s="75" t="s">
        <v>131</v>
      </c>
      <c r="AB533" s="75" t="s">
        <v>132</v>
      </c>
      <c r="AD533" s="75" t="s">
        <v>133</v>
      </c>
      <c r="AE533" s="75" t="s">
        <v>133</v>
      </c>
      <c r="AF533" s="86">
        <v>11.595347593688365</v>
      </c>
      <c r="AG533" s="86">
        <v>27.259241632629912</v>
      </c>
      <c r="AH533" s="86">
        <v>114.47874455066348</v>
      </c>
      <c r="AI533" s="86">
        <v>116.08377066992256</v>
      </c>
      <c r="AJ533" s="86">
        <v>108.76285368019309</v>
      </c>
      <c r="AK533" s="86">
        <v>0</v>
      </c>
      <c r="AL533" s="86">
        <v>0</v>
      </c>
      <c r="AM533" s="86">
        <v>366.58461053340903</v>
      </c>
      <c r="AN533" s="86">
        <v>366.58461053340903</v>
      </c>
    </row>
    <row r="534" spans="2:40" ht="14.45" customHeight="1" x14ac:dyDescent="0.45">
      <c r="B534" s="75" t="s">
        <v>16</v>
      </c>
      <c r="C534" s="75" t="s">
        <v>121</v>
      </c>
      <c r="D534" s="75" t="s">
        <v>28</v>
      </c>
      <c r="E534" s="75" t="s">
        <v>122</v>
      </c>
      <c r="F534" s="75" t="s">
        <v>528</v>
      </c>
      <c r="G534" s="75" t="s">
        <v>124</v>
      </c>
      <c r="H534" s="84">
        <v>1</v>
      </c>
      <c r="I534" s="75" t="s">
        <v>162</v>
      </c>
      <c r="J534" s="75" t="s">
        <v>184</v>
      </c>
      <c r="K534" s="75" t="s">
        <v>127</v>
      </c>
      <c r="L534" s="75" t="s">
        <v>128</v>
      </c>
      <c r="M534" s="75" t="s">
        <v>127</v>
      </c>
      <c r="N534" s="75" t="s">
        <v>137</v>
      </c>
      <c r="O534" s="84" t="s">
        <v>75</v>
      </c>
      <c r="P534" s="84" t="s">
        <v>130</v>
      </c>
      <c r="Q534" s="85">
        <v>243.85199</v>
      </c>
      <c r="R534" s="85">
        <v>243.85199</v>
      </c>
      <c r="S534" s="85">
        <v>0.403505</v>
      </c>
      <c r="T534" s="85">
        <v>0.69160500000000003</v>
      </c>
      <c r="U534" s="85">
        <v>1.37757</v>
      </c>
      <c r="V534" s="85">
        <v>4.1115599999999999</v>
      </c>
      <c r="W534" s="85">
        <v>5.3918400000000002</v>
      </c>
      <c r="X534" s="85"/>
      <c r="Y534" s="85">
        <v>0</v>
      </c>
      <c r="Z534" s="75" t="s">
        <v>131</v>
      </c>
      <c r="AB534" s="75" t="s">
        <v>132</v>
      </c>
      <c r="AD534" s="75" t="s">
        <v>133</v>
      </c>
      <c r="AE534" s="75" t="s">
        <v>133</v>
      </c>
      <c r="AF534" s="86">
        <v>0.39793392504930963</v>
      </c>
      <c r="AG534" s="86">
        <v>0.67065507671362001</v>
      </c>
      <c r="AH534" s="86">
        <v>1.3122210205079348</v>
      </c>
      <c r="AI534" s="86">
        <v>3.843490061202695</v>
      </c>
      <c r="AJ534" s="86">
        <v>4.9366277963987759</v>
      </c>
      <c r="AK534" s="86">
        <v>0</v>
      </c>
      <c r="AL534" s="86">
        <v>0</v>
      </c>
      <c r="AM534" s="86">
        <v>10.762993954823026</v>
      </c>
      <c r="AN534" s="86">
        <v>10.762993954823026</v>
      </c>
    </row>
    <row r="535" spans="2:40" ht="14.45" customHeight="1" x14ac:dyDescent="0.45">
      <c r="B535" s="75" t="s">
        <v>16</v>
      </c>
      <c r="C535" s="75" t="s">
        <v>121</v>
      </c>
      <c r="D535" s="75" t="s">
        <v>28</v>
      </c>
      <c r="E535" s="75" t="s">
        <v>122</v>
      </c>
      <c r="F535" s="75" t="s">
        <v>529</v>
      </c>
      <c r="G535" s="75" t="s">
        <v>124</v>
      </c>
      <c r="H535" s="84">
        <v>1</v>
      </c>
      <c r="I535" s="75" t="s">
        <v>135</v>
      </c>
      <c r="J535" s="75" t="s">
        <v>184</v>
      </c>
      <c r="K535" s="75" t="s">
        <v>127</v>
      </c>
      <c r="L535" s="75" t="s">
        <v>128</v>
      </c>
      <c r="M535" s="75" t="s">
        <v>127</v>
      </c>
      <c r="N535" s="75" t="s">
        <v>144</v>
      </c>
      <c r="O535" s="84" t="s">
        <v>508</v>
      </c>
      <c r="P535" s="84" t="s">
        <v>73</v>
      </c>
      <c r="Q535" s="85">
        <v>93.433457890000014</v>
      </c>
      <c r="R535" s="85">
        <v>93.433457890000014</v>
      </c>
      <c r="S535" s="85">
        <v>19.001702250000001</v>
      </c>
      <c r="T535" s="85">
        <v>47.559664320000003</v>
      </c>
      <c r="U535" s="85">
        <v>0</v>
      </c>
      <c r="V535" s="85">
        <v>0</v>
      </c>
      <c r="W535" s="85">
        <v>0</v>
      </c>
      <c r="X535" s="85"/>
      <c r="Y535" s="85">
        <v>0</v>
      </c>
      <c r="Z535" s="75" t="s">
        <v>131</v>
      </c>
      <c r="AB535" s="75" t="s">
        <v>132</v>
      </c>
      <c r="AE535" s="75" t="s">
        <v>133</v>
      </c>
      <c r="AF535" s="86">
        <v>18.739351331360947</v>
      </c>
      <c r="AG535" s="86">
        <v>46.118999028352334</v>
      </c>
      <c r="AH535" s="86">
        <v>0</v>
      </c>
      <c r="AI535" s="86">
        <v>0</v>
      </c>
      <c r="AJ535" s="86">
        <v>0</v>
      </c>
      <c r="AK535" s="86">
        <v>0</v>
      </c>
      <c r="AL535" s="86">
        <v>0</v>
      </c>
      <c r="AM535" s="86">
        <v>46.118999028352334</v>
      </c>
      <c r="AN535" s="86">
        <v>46.118999028352334</v>
      </c>
    </row>
    <row r="536" spans="2:40" ht="14.45" customHeight="1" x14ac:dyDescent="0.45">
      <c r="B536" s="75" t="s">
        <v>16</v>
      </c>
      <c r="C536" s="75" t="s">
        <v>121</v>
      </c>
      <c r="D536" s="75" t="s">
        <v>28</v>
      </c>
      <c r="E536" s="75" t="s">
        <v>122</v>
      </c>
      <c r="F536" s="75" t="s">
        <v>530</v>
      </c>
      <c r="G536" s="75" t="s">
        <v>124</v>
      </c>
      <c r="H536" s="84">
        <v>1</v>
      </c>
      <c r="I536" s="75" t="s">
        <v>135</v>
      </c>
      <c r="J536" s="75" t="s">
        <v>193</v>
      </c>
      <c r="K536" s="75" t="s">
        <v>127</v>
      </c>
      <c r="L536" s="75" t="s">
        <v>128</v>
      </c>
      <c r="M536" s="75" t="s">
        <v>127</v>
      </c>
      <c r="N536" s="75" t="s">
        <v>137</v>
      </c>
      <c r="O536" s="84" t="s">
        <v>75</v>
      </c>
      <c r="P536" s="84" t="s">
        <v>130</v>
      </c>
      <c r="Q536" s="85">
        <v>64.780254999999997</v>
      </c>
      <c r="R536" s="85">
        <v>64.780254999999997</v>
      </c>
      <c r="S536" s="85">
        <v>0.403505</v>
      </c>
      <c r="T536" s="85">
        <v>0.49049999999999999</v>
      </c>
      <c r="U536" s="85">
        <v>0.97699999999999998</v>
      </c>
      <c r="V536" s="85">
        <v>1.458</v>
      </c>
      <c r="W536" s="85">
        <v>4.6252500000000003</v>
      </c>
      <c r="X536" s="85"/>
      <c r="Y536" s="85">
        <v>0</v>
      </c>
      <c r="Z536" s="75" t="s">
        <v>131</v>
      </c>
      <c r="AB536" s="75" t="s">
        <v>132</v>
      </c>
      <c r="AE536" s="75" t="s">
        <v>133</v>
      </c>
      <c r="AF536" s="86">
        <v>0.39793392504930963</v>
      </c>
      <c r="AG536" s="86">
        <v>0.47564189837845383</v>
      </c>
      <c r="AH536" s="86">
        <v>0.93065320603399626</v>
      </c>
      <c r="AI536" s="86">
        <v>1.36293973801514</v>
      </c>
      <c r="AJ536" s="86">
        <v>4.2347580260715159</v>
      </c>
      <c r="AK536" s="86">
        <v>0</v>
      </c>
      <c r="AL536" s="86">
        <v>0</v>
      </c>
      <c r="AM536" s="86">
        <v>7.0039928684991057</v>
      </c>
      <c r="AN536" s="86">
        <v>7.0039928684991057</v>
      </c>
    </row>
    <row r="537" spans="2:40" ht="14.45" customHeight="1" x14ac:dyDescent="0.45">
      <c r="B537" s="75" t="s">
        <v>16</v>
      </c>
      <c r="C537" s="75" t="s">
        <v>121</v>
      </c>
      <c r="D537" s="75" t="s">
        <v>28</v>
      </c>
      <c r="E537" s="75" t="s">
        <v>122</v>
      </c>
      <c r="F537" s="75" t="s">
        <v>531</v>
      </c>
      <c r="G537" s="75" t="s">
        <v>124</v>
      </c>
      <c r="H537" s="84">
        <v>1</v>
      </c>
      <c r="I537" s="75" t="s">
        <v>125</v>
      </c>
      <c r="J537" s="75" t="s">
        <v>184</v>
      </c>
      <c r="K537" s="75" t="s">
        <v>127</v>
      </c>
      <c r="L537" s="75" t="s">
        <v>128</v>
      </c>
      <c r="M537" s="75" t="s">
        <v>152</v>
      </c>
      <c r="N537" s="75" t="s">
        <v>137</v>
      </c>
      <c r="O537" s="84" t="s">
        <v>74</v>
      </c>
      <c r="P537" s="84" t="s">
        <v>77</v>
      </c>
      <c r="Q537" s="85">
        <v>249.09733875257996</v>
      </c>
      <c r="R537" s="85">
        <v>249.09733875257996</v>
      </c>
      <c r="S537" s="85">
        <v>0.55490077000000004</v>
      </c>
      <c r="T537" s="85">
        <v>4.563546273</v>
      </c>
      <c r="U537" s="85">
        <v>7.4587725923799999</v>
      </c>
      <c r="V537" s="85">
        <v>3.0940776572000002</v>
      </c>
      <c r="W537" s="85">
        <v>60.364486913999997</v>
      </c>
      <c r="X537" s="85"/>
      <c r="Y537" s="85">
        <v>0</v>
      </c>
      <c r="Z537" s="75" t="s">
        <v>131</v>
      </c>
      <c r="AB537" s="75" t="s">
        <v>132</v>
      </c>
      <c r="AE537" s="75" t="s">
        <v>133</v>
      </c>
      <c r="AF537" s="86">
        <v>0.54723941814595656</v>
      </c>
      <c r="AG537" s="86">
        <v>4.4253084864987517</v>
      </c>
      <c r="AH537" s="86">
        <v>7.1049443461381259</v>
      </c>
      <c r="AI537" s="86">
        <v>2.8923466334037493</v>
      </c>
      <c r="AJ537" s="86">
        <v>55.268146683692869</v>
      </c>
      <c r="AK537" s="86">
        <v>0</v>
      </c>
      <c r="AL537" s="86">
        <v>0</v>
      </c>
      <c r="AM537" s="86">
        <v>69.690746149733499</v>
      </c>
      <c r="AN537" s="86">
        <v>69.690746149733499</v>
      </c>
    </row>
    <row r="538" spans="2:40" ht="14.45" customHeight="1" x14ac:dyDescent="0.45">
      <c r="B538" s="75" t="s">
        <v>16</v>
      </c>
      <c r="C538" s="75" t="s">
        <v>121</v>
      </c>
      <c r="D538" s="75" t="s">
        <v>28</v>
      </c>
      <c r="E538" s="75" t="s">
        <v>122</v>
      </c>
      <c r="F538" s="75" t="s">
        <v>532</v>
      </c>
      <c r="G538" s="75" t="s">
        <v>124</v>
      </c>
      <c r="H538" s="84">
        <v>1</v>
      </c>
      <c r="I538" s="75" t="s">
        <v>135</v>
      </c>
      <c r="J538" s="75" t="s">
        <v>193</v>
      </c>
      <c r="K538" s="75" t="s">
        <v>127</v>
      </c>
      <c r="L538" s="75" t="s">
        <v>128</v>
      </c>
      <c r="M538" s="75" t="s">
        <v>127</v>
      </c>
      <c r="N538" s="75" t="s">
        <v>129</v>
      </c>
      <c r="O538" s="84" t="s">
        <v>75</v>
      </c>
      <c r="P538" s="84" t="s">
        <v>77</v>
      </c>
      <c r="Q538" s="85">
        <v>67.89458612079936</v>
      </c>
      <c r="R538" s="85">
        <v>67.89458612079936</v>
      </c>
      <c r="S538" s="85">
        <v>0.4916087350867851</v>
      </c>
      <c r="T538" s="85">
        <v>2.2230870034394643</v>
      </c>
      <c r="U538" s="85">
        <v>1.5652889289103269</v>
      </c>
      <c r="V538" s="85">
        <v>4.8470275117679389</v>
      </c>
      <c r="W538" s="85">
        <v>2.7610457898467158</v>
      </c>
      <c r="X538" s="85"/>
      <c r="Y538" s="85">
        <v>0</v>
      </c>
      <c r="Z538" s="75" t="s">
        <v>131</v>
      </c>
      <c r="AB538" s="75" t="s">
        <v>132</v>
      </c>
      <c r="AE538" s="75" t="s">
        <v>133</v>
      </c>
      <c r="AF538" s="86">
        <v>0.48482123775817065</v>
      </c>
      <c r="AG538" s="86">
        <v>2.1557458156501839</v>
      </c>
      <c r="AH538" s="86">
        <v>1.4910349642373755</v>
      </c>
      <c r="AI538" s="86">
        <v>4.5310057661462073</v>
      </c>
      <c r="AJ538" s="86">
        <v>2.5279413694188086</v>
      </c>
      <c r="AK538" s="86">
        <v>0</v>
      </c>
      <c r="AL538" s="86">
        <v>0</v>
      </c>
      <c r="AM538" s="86">
        <v>10.705727915452576</v>
      </c>
      <c r="AN538" s="86">
        <v>10.705727915452576</v>
      </c>
    </row>
    <row r="539" spans="2:40" ht="14.45" customHeight="1" x14ac:dyDescent="0.45">
      <c r="B539" s="75" t="s">
        <v>16</v>
      </c>
      <c r="C539" s="75" t="s">
        <v>121</v>
      </c>
      <c r="D539" s="75" t="s">
        <v>28</v>
      </c>
      <c r="E539" s="75" t="s">
        <v>122</v>
      </c>
      <c r="F539" s="75" t="s">
        <v>533</v>
      </c>
      <c r="G539" s="75" t="s">
        <v>124</v>
      </c>
      <c r="H539" s="84">
        <v>1</v>
      </c>
      <c r="I539" s="75" t="s">
        <v>135</v>
      </c>
      <c r="J539" s="75" t="s">
        <v>184</v>
      </c>
      <c r="K539" s="75" t="s">
        <v>127</v>
      </c>
      <c r="L539" s="75" t="s">
        <v>128</v>
      </c>
      <c r="M539" s="75" t="s">
        <v>127</v>
      </c>
      <c r="N539" s="75" t="s">
        <v>129</v>
      </c>
      <c r="O539" s="84" t="s">
        <v>73</v>
      </c>
      <c r="P539" s="84" t="s">
        <v>77</v>
      </c>
      <c r="Q539" s="85">
        <v>226.13228048626604</v>
      </c>
      <c r="R539" s="85">
        <v>226.13228048626604</v>
      </c>
      <c r="S539" s="85">
        <v>0.94263426375602244</v>
      </c>
      <c r="T539" s="85">
        <v>5.1591659781625756</v>
      </c>
      <c r="U539" s="85">
        <v>4.8319095498762366</v>
      </c>
      <c r="V539" s="85">
        <v>7.3208682239646388</v>
      </c>
      <c r="W539" s="85">
        <v>73.176599999999993</v>
      </c>
      <c r="X539" s="85"/>
      <c r="Y539" s="85">
        <v>0</v>
      </c>
      <c r="Z539" s="75" t="s">
        <v>131</v>
      </c>
      <c r="AB539" s="75" t="s">
        <v>132</v>
      </c>
      <c r="AD539" s="75" t="s">
        <v>133</v>
      </c>
      <c r="AE539" s="75" t="s">
        <v>133</v>
      </c>
      <c r="AF539" s="86">
        <v>0.92961958950298063</v>
      </c>
      <c r="AG539" s="86">
        <v>5.0028858305867079</v>
      </c>
      <c r="AH539" s="86">
        <v>4.6026940776444256</v>
      </c>
      <c r="AI539" s="86">
        <v>6.8435543341657947</v>
      </c>
      <c r="AJ539" s="86">
        <v>66.998582599994549</v>
      </c>
      <c r="AK539" s="86">
        <v>0</v>
      </c>
      <c r="AL539" s="86">
        <v>0</v>
      </c>
      <c r="AM539" s="86">
        <v>83.447716842391486</v>
      </c>
      <c r="AN539" s="86">
        <v>83.447716842391486</v>
      </c>
    </row>
    <row r="540" spans="2:40" ht="14.45" customHeight="1" x14ac:dyDescent="0.45">
      <c r="B540" s="75" t="s">
        <v>16</v>
      </c>
      <c r="C540" s="75" t="s">
        <v>121</v>
      </c>
      <c r="D540" s="75" t="s">
        <v>28</v>
      </c>
      <c r="E540" s="75" t="s">
        <v>122</v>
      </c>
      <c r="F540" s="75" t="s">
        <v>534</v>
      </c>
      <c r="G540" s="75" t="s">
        <v>124</v>
      </c>
      <c r="H540" s="84">
        <v>1</v>
      </c>
      <c r="I540" s="75" t="s">
        <v>135</v>
      </c>
      <c r="J540" s="75" t="s">
        <v>193</v>
      </c>
      <c r="K540" s="75" t="s">
        <v>127</v>
      </c>
      <c r="L540" s="75" t="s">
        <v>128</v>
      </c>
      <c r="M540" s="75" t="s">
        <v>127</v>
      </c>
      <c r="N540" s="75" t="s">
        <v>144</v>
      </c>
      <c r="O540" s="84" t="s">
        <v>508</v>
      </c>
      <c r="P540" s="84" t="s">
        <v>74</v>
      </c>
      <c r="Q540" s="85">
        <v>180.64555143999999</v>
      </c>
      <c r="R540" s="85">
        <v>180.64555143999999</v>
      </c>
      <c r="S540" s="85">
        <v>13.69833178</v>
      </c>
      <c r="T540" s="85">
        <v>89.546968430000007</v>
      </c>
      <c r="U540" s="85">
        <v>70.204981579999995</v>
      </c>
      <c r="V540" s="85">
        <v>0</v>
      </c>
      <c r="W540" s="85">
        <v>0</v>
      </c>
      <c r="X540" s="85"/>
      <c r="Y540" s="85">
        <v>0</v>
      </c>
      <c r="Z540" s="75" t="s">
        <v>131</v>
      </c>
      <c r="AB540" s="75" t="s">
        <v>132</v>
      </c>
      <c r="AE540" s="75" t="s">
        <v>133</v>
      </c>
      <c r="AF540" s="86">
        <v>13.509202938856015</v>
      </c>
      <c r="AG540" s="86">
        <v>86.834434369175696</v>
      </c>
      <c r="AH540" s="86">
        <v>66.874607151468425</v>
      </c>
      <c r="AI540" s="86">
        <v>0</v>
      </c>
      <c r="AJ540" s="86">
        <v>0</v>
      </c>
      <c r="AK540" s="86">
        <v>0</v>
      </c>
      <c r="AL540" s="86">
        <v>0</v>
      </c>
      <c r="AM540" s="86">
        <v>153.70904152064412</v>
      </c>
      <c r="AN540" s="86">
        <v>153.70904152064412</v>
      </c>
    </row>
    <row r="541" spans="2:40" ht="14.45" customHeight="1" x14ac:dyDescent="0.45">
      <c r="B541" s="75" t="s">
        <v>16</v>
      </c>
      <c r="C541" s="75" t="s">
        <v>121</v>
      </c>
      <c r="D541" s="75" t="s">
        <v>28</v>
      </c>
      <c r="E541" s="75" t="s">
        <v>122</v>
      </c>
      <c r="F541" s="75" t="s">
        <v>535</v>
      </c>
      <c r="G541" s="75" t="s">
        <v>124</v>
      </c>
      <c r="H541" s="84">
        <v>1</v>
      </c>
      <c r="I541" s="75" t="s">
        <v>135</v>
      </c>
      <c r="J541" s="75" t="s">
        <v>193</v>
      </c>
      <c r="K541" s="75" t="s">
        <v>127</v>
      </c>
      <c r="L541" s="75" t="s">
        <v>128</v>
      </c>
      <c r="M541" s="75" t="s">
        <v>127</v>
      </c>
      <c r="N541" s="75" t="s">
        <v>129</v>
      </c>
      <c r="O541" s="84" t="s">
        <v>74</v>
      </c>
      <c r="P541" s="84" t="s">
        <v>75</v>
      </c>
      <c r="Q541" s="85">
        <v>165.35665550001943</v>
      </c>
      <c r="R541" s="85">
        <v>165.35665550001943</v>
      </c>
      <c r="S541" s="85">
        <v>0.71784283799653592</v>
      </c>
      <c r="T541" s="85">
        <v>4.6087136839068439</v>
      </c>
      <c r="U541" s="85">
        <v>8.7131637622830915</v>
      </c>
      <c r="V541" s="85">
        <v>33.32361249604466</v>
      </c>
      <c r="W541" s="85">
        <v>117.7021695397883</v>
      </c>
      <c r="X541" s="85"/>
      <c r="Y541" s="85">
        <v>0</v>
      </c>
      <c r="Z541" s="75" t="s">
        <v>131</v>
      </c>
      <c r="AB541" s="75" t="s">
        <v>132</v>
      </c>
      <c r="AE541" s="75" t="s">
        <v>133</v>
      </c>
      <c r="AF541" s="86">
        <v>0.70793179289599195</v>
      </c>
      <c r="AG541" s="86">
        <v>4.4691076976477246</v>
      </c>
      <c r="AH541" s="86">
        <v>8.2998298772446226</v>
      </c>
      <c r="AI541" s="86">
        <v>31.150943542576925</v>
      </c>
      <c r="AJ541" s="86">
        <v>107.76503046206123</v>
      </c>
      <c r="AK541" s="86">
        <v>0</v>
      </c>
      <c r="AL541" s="86">
        <v>0</v>
      </c>
      <c r="AM541" s="86">
        <v>151.68491157953051</v>
      </c>
      <c r="AN541" s="86">
        <v>151.68491157953051</v>
      </c>
    </row>
    <row r="542" spans="2:40" ht="14.45" customHeight="1" x14ac:dyDescent="0.45">
      <c r="B542" s="75" t="s">
        <v>16</v>
      </c>
      <c r="C542" s="75" t="s">
        <v>121</v>
      </c>
      <c r="D542" s="75" t="s">
        <v>28</v>
      </c>
      <c r="E542" s="75" t="s">
        <v>122</v>
      </c>
      <c r="F542" s="75" t="s">
        <v>536</v>
      </c>
      <c r="G542" s="75" t="s">
        <v>124</v>
      </c>
      <c r="H542" s="84">
        <v>1</v>
      </c>
      <c r="I542" s="75" t="s">
        <v>135</v>
      </c>
      <c r="J542" s="75" t="s">
        <v>184</v>
      </c>
      <c r="K542" s="75" t="s">
        <v>127</v>
      </c>
      <c r="L542" s="75" t="s">
        <v>128</v>
      </c>
      <c r="M542" s="75" t="s">
        <v>127</v>
      </c>
      <c r="N542" s="75" t="s">
        <v>129</v>
      </c>
      <c r="O542" s="84" t="s">
        <v>73</v>
      </c>
      <c r="P542" s="84" t="s">
        <v>75</v>
      </c>
      <c r="Q542" s="85">
        <v>162.48608400855605</v>
      </c>
      <c r="R542" s="85">
        <v>162.48608400855605</v>
      </c>
      <c r="S542" s="85">
        <v>0.76745934501462088</v>
      </c>
      <c r="T542" s="85">
        <v>8.6940566642468813</v>
      </c>
      <c r="U542" s="85">
        <v>5.0351520304312842</v>
      </c>
      <c r="V542" s="85">
        <v>95.26113393995297</v>
      </c>
      <c r="W542" s="85">
        <v>52.584155098910287</v>
      </c>
      <c r="X542" s="85"/>
      <c r="Y542" s="85">
        <v>0</v>
      </c>
      <c r="Z542" s="75" t="s">
        <v>131</v>
      </c>
      <c r="AB542" s="75" t="s">
        <v>132</v>
      </c>
      <c r="AE542" s="75" t="s">
        <v>133</v>
      </c>
      <c r="AF542" s="86">
        <v>0.75686325938325527</v>
      </c>
      <c r="AG542" s="86">
        <v>8.4306985043674505</v>
      </c>
      <c r="AH542" s="86">
        <v>4.7962951688735522</v>
      </c>
      <c r="AI542" s="86">
        <v>89.050195428768632</v>
      </c>
      <c r="AJ542" s="86">
        <v>48.144678201026913</v>
      </c>
      <c r="AK542" s="86">
        <v>0</v>
      </c>
      <c r="AL542" s="86">
        <v>0</v>
      </c>
      <c r="AM542" s="86">
        <v>150.42186730303655</v>
      </c>
      <c r="AN542" s="86">
        <v>150.42186730303655</v>
      </c>
    </row>
    <row r="543" spans="2:40" ht="14.45" customHeight="1" x14ac:dyDescent="0.45">
      <c r="B543" s="75" t="s">
        <v>16</v>
      </c>
      <c r="C543" s="75" t="s">
        <v>121</v>
      </c>
      <c r="D543" s="75" t="s">
        <v>28</v>
      </c>
      <c r="E543" s="75" t="s">
        <v>122</v>
      </c>
      <c r="F543" s="75" t="s">
        <v>539</v>
      </c>
      <c r="G543" s="75" t="s">
        <v>124</v>
      </c>
      <c r="H543" s="84">
        <v>1</v>
      </c>
      <c r="I543" s="75" t="s">
        <v>135</v>
      </c>
      <c r="J543" s="75" t="s">
        <v>193</v>
      </c>
      <c r="K543" s="75" t="s">
        <v>127</v>
      </c>
      <c r="L543" s="75" t="s">
        <v>128</v>
      </c>
      <c r="M543" s="75" t="s">
        <v>127</v>
      </c>
      <c r="N543" s="75" t="s">
        <v>129</v>
      </c>
      <c r="O543" s="84" t="s">
        <v>74</v>
      </c>
      <c r="P543" s="84" t="s">
        <v>75</v>
      </c>
      <c r="Q543" s="85">
        <v>130.44679741513059</v>
      </c>
      <c r="R543" s="85">
        <v>130.44679741513059</v>
      </c>
      <c r="S543" s="85">
        <v>0.61704488225733589</v>
      </c>
      <c r="T543" s="85">
        <v>3.5136025656305301</v>
      </c>
      <c r="U543" s="85">
        <v>6.9344646185107495</v>
      </c>
      <c r="V543" s="85">
        <v>4.446067913262616</v>
      </c>
      <c r="W543" s="85">
        <v>110.43140826448159</v>
      </c>
      <c r="X543" s="85"/>
      <c r="Y543" s="85">
        <v>0</v>
      </c>
      <c r="Z543" s="75" t="s">
        <v>131</v>
      </c>
      <c r="AB543" s="75" t="s">
        <v>132</v>
      </c>
      <c r="AE543" s="75" t="s">
        <v>133</v>
      </c>
      <c r="AF543" s="86">
        <v>0.60852552490861522</v>
      </c>
      <c r="AG543" s="86">
        <v>3.4071694076736216</v>
      </c>
      <c r="AH543" s="86">
        <v>6.6055084230771159</v>
      </c>
      <c r="AI543" s="86">
        <v>4.1561883655004594</v>
      </c>
      <c r="AJ543" s="86">
        <v>101.10811144876357</v>
      </c>
      <c r="AK543" s="86">
        <v>0</v>
      </c>
      <c r="AL543" s="86">
        <v>0</v>
      </c>
      <c r="AM543" s="86">
        <v>115.27697764501477</v>
      </c>
      <c r="AN543" s="86">
        <v>115.27697764501477</v>
      </c>
    </row>
    <row r="544" spans="2:40" ht="14.45" customHeight="1" x14ac:dyDescent="0.45">
      <c r="B544" s="75" t="s">
        <v>16</v>
      </c>
      <c r="C544" s="75" t="s">
        <v>121</v>
      </c>
      <c r="D544" s="75" t="s">
        <v>28</v>
      </c>
      <c r="E544" s="75" t="s">
        <v>122</v>
      </c>
      <c r="F544" s="75" t="s">
        <v>540</v>
      </c>
      <c r="G544" s="75" t="s">
        <v>124</v>
      </c>
      <c r="H544" s="84">
        <v>1</v>
      </c>
      <c r="I544" s="75" t="s">
        <v>135</v>
      </c>
      <c r="J544" s="75" t="s">
        <v>193</v>
      </c>
      <c r="K544" s="75" t="s">
        <v>127</v>
      </c>
      <c r="L544" s="75" t="s">
        <v>128</v>
      </c>
      <c r="M544" s="75" t="s">
        <v>127</v>
      </c>
      <c r="N544" s="75" t="s">
        <v>129</v>
      </c>
      <c r="O544" s="84" t="s">
        <v>75</v>
      </c>
      <c r="P544" s="84" t="s">
        <v>79</v>
      </c>
      <c r="Q544" s="85">
        <v>123.14380830166358</v>
      </c>
      <c r="R544" s="85">
        <v>123.14380830166358</v>
      </c>
      <c r="S544" s="85">
        <v>0.60302248547695037</v>
      </c>
      <c r="T544" s="85">
        <v>2.61071141113257</v>
      </c>
      <c r="U544" s="85">
        <v>1.7760168816671145</v>
      </c>
      <c r="V544" s="85">
        <v>5.7966173587898648</v>
      </c>
      <c r="W544" s="85">
        <v>3.7629563569460056</v>
      </c>
      <c r="X544" s="85"/>
      <c r="Y544" s="85">
        <v>0</v>
      </c>
      <c r="Z544" s="75" t="s">
        <v>131</v>
      </c>
      <c r="AB544" s="75" t="s">
        <v>132</v>
      </c>
      <c r="AE544" s="75" t="s">
        <v>133</v>
      </c>
      <c r="AF544" s="86">
        <v>0.59469673123959599</v>
      </c>
      <c r="AG544" s="86">
        <v>2.5316284030772431</v>
      </c>
      <c r="AH544" s="86">
        <v>1.6917664328495401</v>
      </c>
      <c r="AI544" s="86">
        <v>5.4186832265864684</v>
      </c>
      <c r="AJ544" s="86">
        <v>3.4452645012342957</v>
      </c>
      <c r="AK544" s="86">
        <v>0</v>
      </c>
      <c r="AL544" s="86">
        <v>0</v>
      </c>
      <c r="AM544" s="86">
        <v>13.087342563747548</v>
      </c>
      <c r="AN544" s="86">
        <v>13.087342563747548</v>
      </c>
    </row>
    <row r="545" spans="2:40" ht="14.45" customHeight="1" x14ac:dyDescent="0.45">
      <c r="B545" s="75" t="s">
        <v>16</v>
      </c>
      <c r="C545" s="75" t="s">
        <v>121</v>
      </c>
      <c r="D545" s="75" t="s">
        <v>28</v>
      </c>
      <c r="E545" s="75" t="s">
        <v>122</v>
      </c>
      <c r="F545" s="75" t="s">
        <v>541</v>
      </c>
      <c r="G545" s="75" t="s">
        <v>124</v>
      </c>
      <c r="H545" s="84">
        <v>1</v>
      </c>
      <c r="I545" s="75" t="s">
        <v>135</v>
      </c>
      <c r="J545" s="75" t="s">
        <v>143</v>
      </c>
      <c r="K545" s="75" t="s">
        <v>127</v>
      </c>
      <c r="L545" s="75" t="s">
        <v>128</v>
      </c>
      <c r="M545" s="75" t="s">
        <v>127</v>
      </c>
      <c r="N545" s="75" t="s">
        <v>137</v>
      </c>
      <c r="O545" s="84" t="s">
        <v>75</v>
      </c>
      <c r="P545" s="84" t="s">
        <v>130</v>
      </c>
      <c r="Q545" s="85">
        <v>137.43586875</v>
      </c>
      <c r="R545" s="85">
        <v>137.43586875</v>
      </c>
      <c r="S545" s="85">
        <v>0.403505</v>
      </c>
      <c r="T545" s="85">
        <v>0.77744250000000004</v>
      </c>
      <c r="U545" s="85">
        <v>2.3228175000000002</v>
      </c>
      <c r="V545" s="85">
        <v>3.0812400000000002</v>
      </c>
      <c r="W545" s="85">
        <v>8.0292137500000003</v>
      </c>
      <c r="X545" s="85"/>
      <c r="Y545" s="85">
        <v>0</v>
      </c>
      <c r="Z545" s="75" t="s">
        <v>131</v>
      </c>
      <c r="AB545" s="75" t="s">
        <v>132</v>
      </c>
      <c r="AE545" s="75" t="s">
        <v>133</v>
      </c>
      <c r="AF545" s="86">
        <v>0.39793392504930963</v>
      </c>
      <c r="AG545" s="86">
        <v>0.75389240892984943</v>
      </c>
      <c r="AH545" s="86">
        <v>2.2126279973458263</v>
      </c>
      <c r="AI545" s="86">
        <v>2.8803459796719961</v>
      </c>
      <c r="AJ545" s="86">
        <v>7.3513382781160521</v>
      </c>
      <c r="AK545" s="86">
        <v>0</v>
      </c>
      <c r="AL545" s="86">
        <v>0</v>
      </c>
      <c r="AM545" s="86">
        <v>13.198204664063724</v>
      </c>
      <c r="AN545" s="86">
        <v>13.198204664063724</v>
      </c>
    </row>
    <row r="546" spans="2:40" ht="14.45" customHeight="1" x14ac:dyDescent="0.45">
      <c r="B546" s="75" t="s">
        <v>16</v>
      </c>
      <c r="C546" s="75" t="s">
        <v>121</v>
      </c>
      <c r="D546" s="75" t="s">
        <v>28</v>
      </c>
      <c r="E546" s="75" t="s">
        <v>122</v>
      </c>
      <c r="F546" s="75" t="s">
        <v>542</v>
      </c>
      <c r="G546" s="75" t="s">
        <v>124</v>
      </c>
      <c r="H546" s="84">
        <v>1</v>
      </c>
      <c r="I546" s="75" t="s">
        <v>162</v>
      </c>
      <c r="J546" s="75" t="s">
        <v>143</v>
      </c>
      <c r="K546" s="75" t="s">
        <v>127</v>
      </c>
      <c r="L546" s="75" t="s">
        <v>128</v>
      </c>
      <c r="M546" s="75" t="s">
        <v>127</v>
      </c>
      <c r="N546" s="75" t="s">
        <v>137</v>
      </c>
      <c r="O546" s="84" t="s">
        <v>75</v>
      </c>
      <c r="P546" s="84" t="s">
        <v>130</v>
      </c>
      <c r="Q546" s="85">
        <v>137.27033843199999</v>
      </c>
      <c r="R546" s="85">
        <v>137.27033843199999</v>
      </c>
      <c r="S546" s="85">
        <v>0.84097465000000005</v>
      </c>
      <c r="T546" s="85">
        <v>1.4383637819999999</v>
      </c>
      <c r="U546" s="85">
        <v>2.5402</v>
      </c>
      <c r="V546" s="85">
        <v>2.5272000000000001</v>
      </c>
      <c r="W546" s="85">
        <v>15.582800000000001</v>
      </c>
      <c r="X546" s="85"/>
      <c r="Y546" s="85">
        <v>0</v>
      </c>
      <c r="Z546" s="75" t="s">
        <v>131</v>
      </c>
      <c r="AB546" s="75" t="s">
        <v>132</v>
      </c>
      <c r="AE546" s="75" t="s">
        <v>133</v>
      </c>
      <c r="AF546" s="86">
        <v>0.82936356015779089</v>
      </c>
      <c r="AG546" s="86">
        <v>1.3947932310485067</v>
      </c>
      <c r="AH546" s="86">
        <v>2.4196983356883903</v>
      </c>
      <c r="AI546" s="86">
        <v>2.3624288792262429</v>
      </c>
      <c r="AJ546" s="86">
        <v>14.267204447039017</v>
      </c>
      <c r="AK546" s="86">
        <v>0</v>
      </c>
      <c r="AL546" s="86">
        <v>0</v>
      </c>
      <c r="AM546" s="86">
        <v>20.444124893002154</v>
      </c>
      <c r="AN546" s="86">
        <v>20.444124893002154</v>
      </c>
    </row>
    <row r="547" spans="2:40" ht="14.45" customHeight="1" x14ac:dyDescent="0.45">
      <c r="B547" s="75" t="s">
        <v>16</v>
      </c>
      <c r="C547" s="75" t="s">
        <v>121</v>
      </c>
      <c r="D547" s="75" t="s">
        <v>28</v>
      </c>
      <c r="E547" s="75" t="s">
        <v>122</v>
      </c>
      <c r="F547" s="75" t="s">
        <v>554</v>
      </c>
      <c r="G547" s="75" t="s">
        <v>124</v>
      </c>
      <c r="H547" s="84">
        <v>1</v>
      </c>
      <c r="I547" s="75" t="s">
        <v>135</v>
      </c>
      <c r="J547" s="75" t="s">
        <v>193</v>
      </c>
      <c r="K547" s="75" t="s">
        <v>127</v>
      </c>
      <c r="L547" s="75" t="s">
        <v>128</v>
      </c>
      <c r="M547" s="75" t="s">
        <v>127</v>
      </c>
      <c r="N547" s="75" t="s">
        <v>144</v>
      </c>
      <c r="O547" s="84" t="s">
        <v>70</v>
      </c>
      <c r="P547" s="84" t="s">
        <v>555</v>
      </c>
      <c r="Q547" s="85">
        <v>200.52475871999999</v>
      </c>
      <c r="R547" s="85">
        <v>200.52475871999999</v>
      </c>
      <c r="S547" s="85">
        <v>63.919185160000005</v>
      </c>
      <c r="T547" s="85">
        <v>69.349399000000005</v>
      </c>
      <c r="U547" s="85">
        <v>14.356464000000001</v>
      </c>
      <c r="V547" s="85">
        <v>0</v>
      </c>
      <c r="W547" s="85">
        <v>0</v>
      </c>
      <c r="X547" s="85"/>
      <c r="Y547" s="85">
        <v>0</v>
      </c>
      <c r="Z547" s="75" t="s">
        <v>131</v>
      </c>
      <c r="AB547" s="75" t="s">
        <v>132</v>
      </c>
      <c r="AD547" s="75" t="s">
        <v>133</v>
      </c>
      <c r="AE547" s="75" t="s">
        <v>133</v>
      </c>
      <c r="AF547" s="86">
        <v>63.036671755424067</v>
      </c>
      <c r="AG547" s="86">
        <v>67.248684590754024</v>
      </c>
      <c r="AH547" s="86">
        <v>13.675424000933113</v>
      </c>
      <c r="AI547" s="86">
        <v>0</v>
      </c>
      <c r="AJ547" s="86">
        <v>0</v>
      </c>
      <c r="AK547" s="86">
        <v>0</v>
      </c>
      <c r="AL547" s="86">
        <v>0</v>
      </c>
      <c r="AM547" s="86">
        <v>80.924108591687144</v>
      </c>
      <c r="AN547" s="86">
        <v>80.924108591687144</v>
      </c>
    </row>
    <row r="548" spans="2:40" ht="14.45" customHeight="1" x14ac:dyDescent="0.45">
      <c r="B548" s="75" t="s">
        <v>16</v>
      </c>
      <c r="C548" s="75" t="s">
        <v>121</v>
      </c>
      <c r="D548" s="75" t="s">
        <v>28</v>
      </c>
      <c r="E548" s="75" t="s">
        <v>122</v>
      </c>
      <c r="F548" s="75" t="s">
        <v>608</v>
      </c>
      <c r="G548" s="75" t="s">
        <v>141</v>
      </c>
      <c r="H548" s="84" t="s">
        <v>207</v>
      </c>
      <c r="I548" s="75" t="s">
        <v>609</v>
      </c>
      <c r="J548" s="75" t="s">
        <v>193</v>
      </c>
      <c r="K548" s="75" t="s">
        <v>127</v>
      </c>
      <c r="L548" s="75" t="s">
        <v>128</v>
      </c>
      <c r="M548" s="75" t="s">
        <v>127</v>
      </c>
      <c r="N548" s="75" t="s">
        <v>607</v>
      </c>
      <c r="O548" s="84" t="s">
        <v>130</v>
      </c>
      <c r="P548" s="84" t="s">
        <v>130</v>
      </c>
      <c r="Q548" s="85">
        <v>75</v>
      </c>
      <c r="R548" s="85">
        <v>75</v>
      </c>
      <c r="S548" s="85"/>
      <c r="T548" s="85"/>
      <c r="U548" s="85"/>
      <c r="V548" s="85"/>
      <c r="W548" s="85"/>
      <c r="X548" s="85"/>
      <c r="Y548" s="85">
        <v>0</v>
      </c>
      <c r="Z548" s="75" t="s">
        <v>131</v>
      </c>
      <c r="AA548" s="75" t="s">
        <v>70</v>
      </c>
      <c r="AB548" s="75" t="s">
        <v>776</v>
      </c>
      <c r="AC548" s="75" t="s">
        <v>298</v>
      </c>
      <c r="AE548" s="75" t="s">
        <v>133</v>
      </c>
      <c r="AF548" s="86">
        <v>0</v>
      </c>
      <c r="AG548" s="86">
        <v>0</v>
      </c>
      <c r="AH548" s="86">
        <v>0</v>
      </c>
      <c r="AI548" s="86">
        <v>0</v>
      </c>
      <c r="AJ548" s="86">
        <v>0</v>
      </c>
      <c r="AK548" s="86">
        <v>0</v>
      </c>
      <c r="AL548" s="86">
        <v>0</v>
      </c>
      <c r="AM548" s="86">
        <v>0</v>
      </c>
      <c r="AN548" s="86">
        <v>0</v>
      </c>
    </row>
    <row r="549" spans="2:40" ht="14.45" customHeight="1" x14ac:dyDescent="0.45">
      <c r="B549" s="75" t="s">
        <v>16</v>
      </c>
      <c r="C549" s="75" t="s">
        <v>121</v>
      </c>
      <c r="D549" s="75" t="s">
        <v>28</v>
      </c>
      <c r="E549" s="75" t="s">
        <v>122</v>
      </c>
      <c r="F549" s="75" t="s">
        <v>672</v>
      </c>
      <c r="G549" s="75" t="s">
        <v>141</v>
      </c>
      <c r="H549" s="84"/>
      <c r="I549" s="75" t="s">
        <v>188</v>
      </c>
      <c r="J549" s="75" t="s">
        <v>227</v>
      </c>
      <c r="K549" s="75" t="s">
        <v>127</v>
      </c>
      <c r="L549" s="75" t="s">
        <v>128</v>
      </c>
      <c r="M549" s="75" t="s">
        <v>127</v>
      </c>
      <c r="N549" s="75" t="s">
        <v>137</v>
      </c>
      <c r="O549" s="84" t="s">
        <v>130</v>
      </c>
      <c r="P549" s="84" t="s">
        <v>130</v>
      </c>
      <c r="Q549" s="85">
        <v>2441.1979544107248</v>
      </c>
      <c r="R549" s="85">
        <v>2441.1979544107248</v>
      </c>
      <c r="S549" s="85">
        <v>4.3931125610302306</v>
      </c>
      <c r="T549" s="85">
        <v>9.4696136009999989</v>
      </c>
      <c r="U549" s="85">
        <v>17.513494676131476</v>
      </c>
      <c r="V549" s="85">
        <v>34.988080131143363</v>
      </c>
      <c r="W549" s="85">
        <v>46.089345973804384</v>
      </c>
      <c r="X549" s="85"/>
      <c r="Y549" s="85">
        <v>0</v>
      </c>
      <c r="Z549" s="75" t="s">
        <v>131</v>
      </c>
      <c r="AB549" s="75" t="s">
        <v>132</v>
      </c>
      <c r="AE549" s="75" t="s">
        <v>133</v>
      </c>
      <c r="AF549" s="86">
        <v>4.3324581469726136</v>
      </c>
      <c r="AG549" s="86">
        <v>9.182762467054161</v>
      </c>
      <c r="AH549" s="86">
        <v>16.682691882498553</v>
      </c>
      <c r="AI549" s="86">
        <v>32.706889415358887</v>
      </c>
      <c r="AJ549" s="86">
        <v>42.198200698114697</v>
      </c>
      <c r="AK549" s="86">
        <v>0</v>
      </c>
      <c r="AL549" s="86">
        <v>0</v>
      </c>
      <c r="AM549" s="86">
        <v>100.7705444630263</v>
      </c>
      <c r="AN549" s="86">
        <v>100.7705444630263</v>
      </c>
    </row>
    <row r="550" spans="2:40" ht="14.45" customHeight="1" x14ac:dyDescent="0.45">
      <c r="B550" s="75" t="s">
        <v>16</v>
      </c>
      <c r="C550" s="75" t="s">
        <v>121</v>
      </c>
      <c r="D550" s="75" t="s">
        <v>28</v>
      </c>
      <c r="E550" s="75" t="s">
        <v>122</v>
      </c>
      <c r="F550" s="75" t="s">
        <v>706</v>
      </c>
      <c r="G550" s="75" t="s">
        <v>141</v>
      </c>
      <c r="H550" s="84"/>
      <c r="J550" s="75" t="s">
        <v>227</v>
      </c>
      <c r="K550" s="75" t="s">
        <v>127</v>
      </c>
      <c r="L550" s="75" t="s">
        <v>128</v>
      </c>
      <c r="M550" s="75" t="s">
        <v>127</v>
      </c>
      <c r="N550" s="75" t="s">
        <v>137</v>
      </c>
      <c r="O550" s="84" t="s">
        <v>130</v>
      </c>
      <c r="P550" s="84" t="s">
        <v>130</v>
      </c>
      <c r="Q550" s="85">
        <v>100</v>
      </c>
      <c r="R550" s="85">
        <v>100</v>
      </c>
      <c r="S550" s="85">
        <v>0</v>
      </c>
      <c r="T550" s="85">
        <v>5</v>
      </c>
      <c r="U550" s="85">
        <v>25</v>
      </c>
      <c r="V550" s="85">
        <v>25</v>
      </c>
      <c r="W550" s="85">
        <v>25</v>
      </c>
      <c r="X550" s="85"/>
      <c r="Y550" s="85">
        <v>0</v>
      </c>
      <c r="Z550" s="75" t="s">
        <v>131</v>
      </c>
      <c r="AB550" s="75" t="s">
        <v>132</v>
      </c>
      <c r="AE550" s="75" t="s">
        <v>133</v>
      </c>
      <c r="AF550" s="86">
        <v>0</v>
      </c>
      <c r="AG550" s="86">
        <v>4.8485412678741477</v>
      </c>
      <c r="AH550" s="86">
        <v>23.814053378556714</v>
      </c>
      <c r="AI550" s="86">
        <v>23.370022942646436</v>
      </c>
      <c r="AJ550" s="86">
        <v>22.889346662729125</v>
      </c>
      <c r="AK550" s="86">
        <v>0</v>
      </c>
      <c r="AL550" s="86">
        <v>0</v>
      </c>
      <c r="AM550" s="86">
        <v>74.921964251806429</v>
      </c>
      <c r="AN550" s="86">
        <v>74.921964251806429</v>
      </c>
    </row>
    <row r="551" spans="2:40" ht="14.45" customHeight="1" x14ac:dyDescent="0.45">
      <c r="B551" s="75" t="s">
        <v>16</v>
      </c>
      <c r="C551" s="75" t="s">
        <v>121</v>
      </c>
      <c r="D551" s="75" t="s">
        <v>28</v>
      </c>
      <c r="E551" s="75" t="s">
        <v>122</v>
      </c>
      <c r="F551" s="75" t="s">
        <v>731</v>
      </c>
      <c r="G551" s="75" t="s">
        <v>141</v>
      </c>
      <c r="H551" s="84">
        <v>4</v>
      </c>
      <c r="I551" s="75" t="s">
        <v>732</v>
      </c>
      <c r="J551" s="75" t="s">
        <v>193</v>
      </c>
      <c r="K551" s="75" t="s">
        <v>127</v>
      </c>
      <c r="L551" s="75" t="s">
        <v>128</v>
      </c>
      <c r="M551" s="75" t="s">
        <v>127</v>
      </c>
      <c r="N551" s="75" t="s">
        <v>137</v>
      </c>
      <c r="O551" s="84" t="s">
        <v>75</v>
      </c>
      <c r="P551" s="84" t="s">
        <v>130</v>
      </c>
      <c r="Q551" s="85">
        <v>136.34333394999999</v>
      </c>
      <c r="R551" s="85">
        <v>136.34333394999999</v>
      </c>
      <c r="S551" s="85">
        <v>0.81383094999999994</v>
      </c>
      <c r="T551" s="85">
        <v>1.7608950000000001</v>
      </c>
      <c r="U551" s="85">
        <v>1.648199</v>
      </c>
      <c r="V551" s="85">
        <v>1.616436</v>
      </c>
      <c r="W551" s="85">
        <v>2.2588840000000001</v>
      </c>
      <c r="X551" s="85"/>
      <c r="Y551" s="85">
        <v>0</v>
      </c>
      <c r="Z551" s="75" t="s">
        <v>131</v>
      </c>
      <c r="AB551" s="75" t="s">
        <v>132</v>
      </c>
      <c r="AE551" s="75" t="s">
        <v>133</v>
      </c>
      <c r="AF551" s="86">
        <v>0.80259462524654823</v>
      </c>
      <c r="AG551" s="86">
        <v>1.7075544151786495</v>
      </c>
      <c r="AH551" s="86">
        <v>1.5700119585793517</v>
      </c>
      <c r="AI551" s="86">
        <v>1.5110458562127853</v>
      </c>
      <c r="AJ551" s="86">
        <v>2.0681751578756886</v>
      </c>
      <c r="AK551" s="86">
        <v>0</v>
      </c>
      <c r="AL551" s="86">
        <v>0</v>
      </c>
      <c r="AM551" s="86">
        <v>6.8567873878464747</v>
      </c>
      <c r="AN551" s="86">
        <v>6.8567873878464747</v>
      </c>
    </row>
    <row r="552" spans="2:40" ht="14.45" customHeight="1" x14ac:dyDescent="0.45">
      <c r="B552" s="75" t="s">
        <v>16</v>
      </c>
      <c r="C552" s="75" t="s">
        <v>121</v>
      </c>
      <c r="D552" s="75" t="s">
        <v>29</v>
      </c>
      <c r="E552" s="75" t="s">
        <v>122</v>
      </c>
      <c r="F552" s="75" t="s">
        <v>639</v>
      </c>
      <c r="G552" s="75" t="s">
        <v>141</v>
      </c>
      <c r="H552" s="84"/>
      <c r="I552" s="75" t="s">
        <v>214</v>
      </c>
      <c r="J552" s="75" t="s">
        <v>136</v>
      </c>
      <c r="K552" s="75" t="s">
        <v>127</v>
      </c>
      <c r="L552" s="75" t="s">
        <v>128</v>
      </c>
      <c r="M552" s="75" t="s">
        <v>127</v>
      </c>
      <c r="N552" s="75" t="s">
        <v>211</v>
      </c>
      <c r="O552" s="84">
        <v>2012</v>
      </c>
      <c r="P552" s="84" t="s">
        <v>71</v>
      </c>
      <c r="Q552" s="85">
        <v>8.3000000000000007</v>
      </c>
      <c r="R552" s="85">
        <v>8.3000000000000007</v>
      </c>
      <c r="S552" s="85">
        <v>8.3000000000000007</v>
      </c>
      <c r="T552" s="85">
        <v>0</v>
      </c>
      <c r="U552" s="85">
        <v>0</v>
      </c>
      <c r="V552" s="85">
        <v>0</v>
      </c>
      <c r="W552" s="85">
        <v>0</v>
      </c>
      <c r="X552" s="85"/>
      <c r="Y552" s="85">
        <v>0</v>
      </c>
      <c r="Z552" s="75" t="s">
        <v>131</v>
      </c>
      <c r="AB552" s="75" t="s">
        <v>132</v>
      </c>
      <c r="AE552" s="75" t="s">
        <v>133</v>
      </c>
      <c r="AF552" s="86">
        <v>8.1854043392504927</v>
      </c>
      <c r="AG552" s="86">
        <v>0</v>
      </c>
      <c r="AH552" s="86">
        <v>0</v>
      </c>
      <c r="AI552" s="86">
        <v>0</v>
      </c>
      <c r="AJ552" s="86">
        <v>0</v>
      </c>
      <c r="AK552" s="86">
        <v>0</v>
      </c>
      <c r="AL552" s="86">
        <v>0</v>
      </c>
      <c r="AM552" s="86">
        <v>0</v>
      </c>
      <c r="AN552" s="86">
        <v>0</v>
      </c>
    </row>
    <row r="553" spans="2:40" ht="14.45" customHeight="1" x14ac:dyDescent="0.45">
      <c r="B553" s="75" t="s">
        <v>16</v>
      </c>
      <c r="C553" s="75" t="s">
        <v>121</v>
      </c>
      <c r="D553" s="75" t="s">
        <v>29</v>
      </c>
      <c r="E553" s="75" t="s">
        <v>122</v>
      </c>
      <c r="F553" s="75" t="s">
        <v>640</v>
      </c>
      <c r="G553" s="75" t="s">
        <v>141</v>
      </c>
      <c r="H553" s="84"/>
      <c r="I553" s="75" t="s">
        <v>214</v>
      </c>
      <c r="J553" s="75" t="s">
        <v>184</v>
      </c>
      <c r="K553" s="75" t="s">
        <v>127</v>
      </c>
      <c r="L553" s="75" t="s">
        <v>128</v>
      </c>
      <c r="M553" s="75" t="s">
        <v>127</v>
      </c>
      <c r="N553" s="75" t="s">
        <v>211</v>
      </c>
      <c r="O553" s="84">
        <v>2012</v>
      </c>
      <c r="P553" s="84" t="s">
        <v>71</v>
      </c>
      <c r="Q553" s="85">
        <v>13.8</v>
      </c>
      <c r="R553" s="85">
        <v>13.8</v>
      </c>
      <c r="S553" s="85">
        <v>13.8</v>
      </c>
      <c r="T553" s="85">
        <v>0</v>
      </c>
      <c r="U553" s="85">
        <v>0</v>
      </c>
      <c r="V553" s="85">
        <v>0</v>
      </c>
      <c r="W553" s="85">
        <v>0</v>
      </c>
      <c r="X553" s="85"/>
      <c r="Y553" s="85">
        <v>0</v>
      </c>
      <c r="Z553" s="75" t="s">
        <v>131</v>
      </c>
      <c r="AB553" s="75" t="s">
        <v>132</v>
      </c>
      <c r="AC553" s="75" t="s">
        <v>788</v>
      </c>
      <c r="AE553" s="75" t="s">
        <v>133</v>
      </c>
      <c r="AF553" s="86">
        <v>13.609467455621301</v>
      </c>
      <c r="AG553" s="86">
        <v>0</v>
      </c>
      <c r="AH553" s="86">
        <v>0</v>
      </c>
      <c r="AI553" s="86">
        <v>0</v>
      </c>
      <c r="AJ553" s="86">
        <v>0</v>
      </c>
      <c r="AK553" s="86">
        <v>0</v>
      </c>
      <c r="AL553" s="86">
        <v>0</v>
      </c>
      <c r="AM553" s="86">
        <v>0</v>
      </c>
      <c r="AN553" s="86">
        <v>0</v>
      </c>
    </row>
    <row r="554" spans="2:40" ht="14.45" customHeight="1" x14ac:dyDescent="0.45">
      <c r="B554" s="75" t="s">
        <v>16</v>
      </c>
      <c r="C554" s="75" t="s">
        <v>121</v>
      </c>
      <c r="D554" s="75" t="s">
        <v>29</v>
      </c>
      <c r="E554" s="75" t="s">
        <v>122</v>
      </c>
      <c r="F554" s="75" t="s">
        <v>641</v>
      </c>
      <c r="G554" s="75" t="s">
        <v>141</v>
      </c>
      <c r="H554" s="84"/>
      <c r="I554" s="75" t="s">
        <v>214</v>
      </c>
      <c r="J554" s="75" t="s">
        <v>193</v>
      </c>
      <c r="K554" s="75" t="s">
        <v>127</v>
      </c>
      <c r="L554" s="75" t="s">
        <v>128</v>
      </c>
      <c r="M554" s="75" t="s">
        <v>127</v>
      </c>
      <c r="N554" s="75" t="s">
        <v>211</v>
      </c>
      <c r="O554" s="84">
        <v>2012</v>
      </c>
      <c r="P554" s="84" t="s">
        <v>71</v>
      </c>
      <c r="Q554" s="85">
        <v>6.8</v>
      </c>
      <c r="R554" s="85">
        <v>6.8</v>
      </c>
      <c r="S554" s="85">
        <v>6.8</v>
      </c>
      <c r="T554" s="85">
        <v>0</v>
      </c>
      <c r="U554" s="85">
        <v>0</v>
      </c>
      <c r="V554" s="85">
        <v>0</v>
      </c>
      <c r="W554" s="85">
        <v>0</v>
      </c>
      <c r="X554" s="85"/>
      <c r="Y554" s="85">
        <v>0</v>
      </c>
      <c r="Z554" s="75" t="s">
        <v>131</v>
      </c>
      <c r="AB554" s="75" t="s">
        <v>132</v>
      </c>
      <c r="AC554" s="75" t="s">
        <v>788</v>
      </c>
      <c r="AE554" s="75" t="s">
        <v>133</v>
      </c>
      <c r="AF554" s="86">
        <v>6.7061143984220903</v>
      </c>
      <c r="AG554" s="86">
        <v>0</v>
      </c>
      <c r="AH554" s="86">
        <v>0</v>
      </c>
      <c r="AI554" s="86">
        <v>0</v>
      </c>
      <c r="AJ554" s="86">
        <v>0</v>
      </c>
      <c r="AK554" s="86">
        <v>0</v>
      </c>
      <c r="AL554" s="86">
        <v>0</v>
      </c>
      <c r="AM554" s="86">
        <v>0</v>
      </c>
      <c r="AN554" s="86">
        <v>0</v>
      </c>
    </row>
    <row r="555" spans="2:40" ht="14.45" customHeight="1" x14ac:dyDescent="0.45">
      <c r="B555" s="75" t="s">
        <v>16</v>
      </c>
      <c r="C555" s="75" t="s">
        <v>121</v>
      </c>
      <c r="D555" s="75" t="s">
        <v>29</v>
      </c>
      <c r="E555" s="75" t="s">
        <v>122</v>
      </c>
      <c r="F555" s="75" t="s">
        <v>642</v>
      </c>
      <c r="G555" s="75" t="s">
        <v>141</v>
      </c>
      <c r="H555" s="84"/>
      <c r="I555" s="75" t="s">
        <v>214</v>
      </c>
      <c r="J555" s="75" t="s">
        <v>165</v>
      </c>
      <c r="K555" s="75" t="s">
        <v>127</v>
      </c>
      <c r="L555" s="75" t="s">
        <v>128</v>
      </c>
      <c r="M555" s="75" t="s">
        <v>127</v>
      </c>
      <c r="N555" s="75" t="s">
        <v>211</v>
      </c>
      <c r="O555" s="84">
        <v>2012</v>
      </c>
      <c r="P555" s="84" t="s">
        <v>71</v>
      </c>
      <c r="Q555" s="85">
        <v>18.2</v>
      </c>
      <c r="R555" s="85">
        <v>18.2</v>
      </c>
      <c r="S555" s="85">
        <v>18.2</v>
      </c>
      <c r="T555" s="85">
        <v>0</v>
      </c>
      <c r="U555" s="85">
        <v>0</v>
      </c>
      <c r="V555" s="85">
        <v>0</v>
      </c>
      <c r="W555" s="85">
        <v>0</v>
      </c>
      <c r="X555" s="85"/>
      <c r="Y555" s="85">
        <v>0</v>
      </c>
      <c r="Z555" s="75" t="s">
        <v>131</v>
      </c>
      <c r="AB555" s="75" t="s">
        <v>132</v>
      </c>
      <c r="AC555" s="75" t="s">
        <v>788</v>
      </c>
      <c r="AE555" s="75" t="s">
        <v>133</v>
      </c>
      <c r="AF555" s="86">
        <v>17.948717948717945</v>
      </c>
      <c r="AG555" s="86">
        <v>0</v>
      </c>
      <c r="AH555" s="86">
        <v>0</v>
      </c>
      <c r="AI555" s="86">
        <v>0</v>
      </c>
      <c r="AJ555" s="86">
        <v>0</v>
      </c>
      <c r="AK555" s="86">
        <v>0</v>
      </c>
      <c r="AL555" s="86">
        <v>0</v>
      </c>
      <c r="AM555" s="86">
        <v>0</v>
      </c>
      <c r="AN555" s="86">
        <v>0</v>
      </c>
    </row>
    <row r="556" spans="2:40" ht="14.45" customHeight="1" x14ac:dyDescent="0.45">
      <c r="B556" s="75" t="s">
        <v>16</v>
      </c>
      <c r="C556" s="75" t="s">
        <v>121</v>
      </c>
      <c r="D556" s="75" t="s">
        <v>29</v>
      </c>
      <c r="E556" s="75" t="s">
        <v>122</v>
      </c>
      <c r="F556" s="75" t="s">
        <v>643</v>
      </c>
      <c r="G556" s="75" t="s">
        <v>141</v>
      </c>
      <c r="H556" s="84"/>
      <c r="I556" s="75" t="s">
        <v>214</v>
      </c>
      <c r="J556" s="75" t="s">
        <v>172</v>
      </c>
      <c r="K556" s="75" t="s">
        <v>127</v>
      </c>
      <c r="L556" s="75" t="s">
        <v>128</v>
      </c>
      <c r="M556" s="75" t="s">
        <v>127</v>
      </c>
      <c r="N556" s="75" t="s">
        <v>211</v>
      </c>
      <c r="O556" s="84">
        <v>2012</v>
      </c>
      <c r="P556" s="84" t="s">
        <v>71</v>
      </c>
      <c r="Q556" s="85">
        <v>14.2</v>
      </c>
      <c r="R556" s="85">
        <v>14.2</v>
      </c>
      <c r="S556" s="85">
        <v>14.2</v>
      </c>
      <c r="T556" s="85">
        <v>0</v>
      </c>
      <c r="U556" s="85">
        <v>0</v>
      </c>
      <c r="V556" s="85">
        <v>0</v>
      </c>
      <c r="W556" s="85">
        <v>0</v>
      </c>
      <c r="X556" s="85"/>
      <c r="Y556" s="85">
        <v>0</v>
      </c>
      <c r="Z556" s="75" t="s">
        <v>131</v>
      </c>
      <c r="AB556" s="75" t="s">
        <v>132</v>
      </c>
      <c r="AC556" s="75" t="s">
        <v>788</v>
      </c>
      <c r="AE556" s="75" t="s">
        <v>133</v>
      </c>
      <c r="AF556" s="86">
        <v>14.00394477317554</v>
      </c>
      <c r="AG556" s="86">
        <v>0</v>
      </c>
      <c r="AH556" s="86">
        <v>0</v>
      </c>
      <c r="AI556" s="86">
        <v>0</v>
      </c>
      <c r="AJ556" s="86">
        <v>0</v>
      </c>
      <c r="AK556" s="86">
        <v>0</v>
      </c>
      <c r="AL556" s="86">
        <v>0</v>
      </c>
      <c r="AM556" s="86">
        <v>0</v>
      </c>
      <c r="AN556" s="86">
        <v>0</v>
      </c>
    </row>
    <row r="557" spans="2:40" ht="14.45" customHeight="1" x14ac:dyDescent="0.45">
      <c r="B557" s="75" t="s">
        <v>16</v>
      </c>
      <c r="C557" s="75" t="s">
        <v>121</v>
      </c>
      <c r="D557" s="75" t="s">
        <v>29</v>
      </c>
      <c r="E557" s="75" t="s">
        <v>122</v>
      </c>
      <c r="F557" s="75" t="s">
        <v>644</v>
      </c>
      <c r="G557" s="75" t="s">
        <v>141</v>
      </c>
      <c r="H557" s="84"/>
      <c r="I557" s="75" t="s">
        <v>214</v>
      </c>
      <c r="J557" s="75" t="s">
        <v>143</v>
      </c>
      <c r="K557" s="75" t="s">
        <v>127</v>
      </c>
      <c r="L557" s="75" t="s">
        <v>128</v>
      </c>
      <c r="M557" s="75" t="s">
        <v>127</v>
      </c>
      <c r="N557" s="75" t="s">
        <v>211</v>
      </c>
      <c r="O557" s="84">
        <v>2012</v>
      </c>
      <c r="P557" s="84" t="s">
        <v>71</v>
      </c>
      <c r="Q557" s="85">
        <v>8.4</v>
      </c>
      <c r="R557" s="85">
        <v>8.4</v>
      </c>
      <c r="S557" s="85">
        <v>8.4</v>
      </c>
      <c r="T557" s="85">
        <v>0</v>
      </c>
      <c r="U557" s="85">
        <v>0</v>
      </c>
      <c r="V557" s="85">
        <v>0</v>
      </c>
      <c r="W557" s="85">
        <v>0</v>
      </c>
      <c r="X557" s="85"/>
      <c r="Y557" s="85">
        <v>0</v>
      </c>
      <c r="Z557" s="75" t="s">
        <v>131</v>
      </c>
      <c r="AB557" s="75" t="s">
        <v>132</v>
      </c>
      <c r="AC557" s="75" t="s">
        <v>788</v>
      </c>
      <c r="AE557" s="75" t="s">
        <v>133</v>
      </c>
      <c r="AF557" s="86">
        <v>8.2840236686390529</v>
      </c>
      <c r="AG557" s="86">
        <v>0</v>
      </c>
      <c r="AH557" s="86">
        <v>0</v>
      </c>
      <c r="AI557" s="86">
        <v>0</v>
      </c>
      <c r="AJ557" s="86">
        <v>0</v>
      </c>
      <c r="AK557" s="86">
        <v>0</v>
      </c>
      <c r="AL557" s="86">
        <v>0</v>
      </c>
      <c r="AM557" s="86">
        <v>0</v>
      </c>
      <c r="AN557" s="86">
        <v>0</v>
      </c>
    </row>
    <row r="558" spans="2:40" ht="14.45" customHeight="1" x14ac:dyDescent="0.45">
      <c r="B558" s="75" t="s">
        <v>16</v>
      </c>
      <c r="C558" s="75" t="s">
        <v>121</v>
      </c>
      <c r="D558" s="75" t="s">
        <v>30</v>
      </c>
      <c r="E558" s="75" t="s">
        <v>122</v>
      </c>
      <c r="F558" s="75" t="s">
        <v>624</v>
      </c>
      <c r="G558" s="75" t="s">
        <v>141</v>
      </c>
      <c r="H558" s="84"/>
      <c r="J558" s="75" t="s">
        <v>227</v>
      </c>
      <c r="K558" s="75" t="s">
        <v>127</v>
      </c>
      <c r="L558" s="75" t="s">
        <v>128</v>
      </c>
      <c r="M558" s="75" t="s">
        <v>127</v>
      </c>
      <c r="N558" s="75" t="s">
        <v>211</v>
      </c>
      <c r="O558" s="84" t="s">
        <v>71</v>
      </c>
      <c r="P558" s="84" t="s">
        <v>213</v>
      </c>
      <c r="Q558" s="85">
        <v>880.40003868657027</v>
      </c>
      <c r="R558" s="85">
        <v>880.40003868657027</v>
      </c>
      <c r="S558" s="85">
        <v>183.56626917486489</v>
      </c>
      <c r="T558" s="85">
        <v>169.01693851737917</v>
      </c>
      <c r="U558" s="85">
        <v>98.777352381215451</v>
      </c>
      <c r="V558" s="85">
        <v>222.64586182273388</v>
      </c>
      <c r="W558" s="85">
        <v>206.39361679037691</v>
      </c>
      <c r="X558" s="85"/>
      <c r="Y558" s="85">
        <v>0</v>
      </c>
      <c r="Z558" s="75" t="s">
        <v>131</v>
      </c>
      <c r="AB558" s="75" t="s">
        <v>132</v>
      </c>
      <c r="AC558" s="75" t="s">
        <v>1308</v>
      </c>
      <c r="AE558" s="75" t="s">
        <v>133</v>
      </c>
      <c r="AF558" s="86">
        <v>181.03182364385097</v>
      </c>
      <c r="AG558" s="86">
        <v>163.89712027425207</v>
      </c>
      <c r="AH558" s="86">
        <v>94.091565687950833</v>
      </c>
      <c r="AI558" s="86">
        <v>208.12955595530315</v>
      </c>
      <c r="AJ558" s="86">
        <v>188.96860174757629</v>
      </c>
      <c r="AK558" s="86">
        <v>0</v>
      </c>
      <c r="AL558" s="86">
        <v>0</v>
      </c>
      <c r="AM558" s="86">
        <v>655.08684366508237</v>
      </c>
      <c r="AN558" s="86">
        <v>655.08684366508237</v>
      </c>
    </row>
    <row r="559" spans="2:40" ht="14.45" customHeight="1" x14ac:dyDescent="0.45">
      <c r="B559" s="75" t="s">
        <v>16</v>
      </c>
      <c r="C559" s="75" t="s">
        <v>121</v>
      </c>
      <c r="D559" s="75" t="s">
        <v>30</v>
      </c>
      <c r="E559" s="75" t="s">
        <v>122</v>
      </c>
      <c r="F559" s="75" t="s">
        <v>667</v>
      </c>
      <c r="G559" s="75" t="s">
        <v>141</v>
      </c>
      <c r="H559" s="84"/>
      <c r="I559" s="75" t="s">
        <v>214</v>
      </c>
      <c r="J559" s="75" t="s">
        <v>227</v>
      </c>
      <c r="K559" s="75" t="s">
        <v>127</v>
      </c>
      <c r="L559" s="75" t="s">
        <v>128</v>
      </c>
      <c r="M559" s="75" t="s">
        <v>127</v>
      </c>
      <c r="N559" s="75" t="s">
        <v>211</v>
      </c>
      <c r="O559" s="84" t="s">
        <v>71</v>
      </c>
      <c r="P559" s="84" t="s">
        <v>213</v>
      </c>
      <c r="Q559" s="85">
        <v>3658.0000002030856</v>
      </c>
      <c r="R559" s="85">
        <v>3658.0000002030856</v>
      </c>
      <c r="S559" s="85">
        <v>708.83730936081542</v>
      </c>
      <c r="T559" s="85">
        <v>450.68390799000275</v>
      </c>
      <c r="U559" s="85">
        <v>867.00000014094485</v>
      </c>
      <c r="V559" s="85">
        <v>789.00000014250975</v>
      </c>
      <c r="W559" s="85">
        <v>842.47878256881256</v>
      </c>
      <c r="X559" s="85"/>
      <c r="Y559" s="85">
        <v>0</v>
      </c>
      <c r="Z559" s="75" t="s">
        <v>131</v>
      </c>
      <c r="AB559" s="75" t="s">
        <v>132</v>
      </c>
      <c r="AC559" s="75" t="s">
        <v>1308</v>
      </c>
      <c r="AE559" s="75" t="s">
        <v>133</v>
      </c>
      <c r="AF559" s="86">
        <v>699.0506009475497</v>
      </c>
      <c r="AG559" s="86">
        <v>437.03190533126468</v>
      </c>
      <c r="AH559" s="86">
        <v>825.87137130260555</v>
      </c>
      <c r="AI559" s="86">
        <v>737.55792420313969</v>
      </c>
      <c r="AJ559" s="86">
        <v>771.35155640846176</v>
      </c>
      <c r="AK559" s="86">
        <v>0</v>
      </c>
      <c r="AL559" s="86">
        <v>0</v>
      </c>
      <c r="AM559" s="86">
        <v>2771.8127572454719</v>
      </c>
      <c r="AN559" s="86">
        <v>2771.8127572454719</v>
      </c>
    </row>
    <row r="560" spans="2:40" ht="14.45" customHeight="1" x14ac:dyDescent="0.45">
      <c r="B560" s="75" t="s">
        <v>16</v>
      </c>
      <c r="C560" s="75" t="s">
        <v>32</v>
      </c>
      <c r="D560" s="75" t="s">
        <v>479</v>
      </c>
      <c r="E560" s="75" t="s">
        <v>261</v>
      </c>
      <c r="F560" s="75" t="s">
        <v>480</v>
      </c>
      <c r="G560" s="75" t="s">
        <v>141</v>
      </c>
      <c r="H560" s="84">
        <v>6</v>
      </c>
      <c r="I560" s="75" t="s">
        <v>481</v>
      </c>
      <c r="J560" s="75" t="s">
        <v>181</v>
      </c>
      <c r="K560" s="75" t="s">
        <v>127</v>
      </c>
      <c r="L560" s="75" t="s">
        <v>128</v>
      </c>
      <c r="M560" s="75" t="s">
        <v>152</v>
      </c>
      <c r="N560" s="75" t="s">
        <v>211</v>
      </c>
      <c r="O560" s="84">
        <v>2012</v>
      </c>
      <c r="P560" s="84">
        <v>2016</v>
      </c>
      <c r="Q560" s="85">
        <v>42.82</v>
      </c>
      <c r="R560" s="85">
        <v>17.46</v>
      </c>
      <c r="S560" s="85">
        <v>19.05</v>
      </c>
      <c r="T560" s="85">
        <v>0.11</v>
      </c>
      <c r="U560" s="85">
        <v>0</v>
      </c>
      <c r="V560" s="85">
        <v>0</v>
      </c>
      <c r="W560" s="85">
        <v>0</v>
      </c>
      <c r="X560" s="85">
        <v>0</v>
      </c>
      <c r="Y560" s="85">
        <v>0</v>
      </c>
      <c r="Z560" s="75" t="s">
        <v>131</v>
      </c>
      <c r="AB560" s="75" t="s">
        <v>153</v>
      </c>
      <c r="AE560" s="75" t="s">
        <v>133</v>
      </c>
      <c r="AF560" s="86">
        <v>18.786982248520708</v>
      </c>
      <c r="AG560" s="86">
        <v>0.10666790789323125</v>
      </c>
      <c r="AH560" s="86">
        <v>0</v>
      </c>
      <c r="AI560" s="86">
        <v>0</v>
      </c>
      <c r="AJ560" s="86">
        <v>0</v>
      </c>
      <c r="AK560" s="86">
        <v>0</v>
      </c>
      <c r="AL560" s="86">
        <v>0</v>
      </c>
      <c r="AM560" s="86">
        <v>0.10666790789323125</v>
      </c>
      <c r="AN560" s="86">
        <v>0.10666790789323125</v>
      </c>
    </row>
    <row r="561" spans="2:40" ht="14.45" customHeight="1" x14ac:dyDescent="0.45">
      <c r="B561" s="75" t="s">
        <v>16</v>
      </c>
      <c r="C561" s="75" t="s">
        <v>32</v>
      </c>
      <c r="D561" s="75" t="s">
        <v>479</v>
      </c>
      <c r="E561" s="75" t="s">
        <v>261</v>
      </c>
      <c r="F561" s="75" t="s">
        <v>482</v>
      </c>
      <c r="G561" s="75" t="s">
        <v>141</v>
      </c>
      <c r="H561" s="84">
        <v>10</v>
      </c>
      <c r="I561" s="75" t="s">
        <v>481</v>
      </c>
      <c r="J561" s="75" t="s">
        <v>136</v>
      </c>
      <c r="K561" s="75" t="s">
        <v>127</v>
      </c>
      <c r="L561" s="75" t="s">
        <v>128</v>
      </c>
      <c r="M561" s="75" t="s">
        <v>152</v>
      </c>
      <c r="N561" s="75" t="s">
        <v>211</v>
      </c>
      <c r="O561" s="84">
        <v>2012</v>
      </c>
      <c r="P561" s="84">
        <v>2016</v>
      </c>
      <c r="Q561" s="85">
        <v>102.85</v>
      </c>
      <c r="R561" s="85">
        <v>34.47</v>
      </c>
      <c r="S561" s="85">
        <v>35.229999999999997</v>
      </c>
      <c r="T561" s="85">
        <v>16.53</v>
      </c>
      <c r="U561" s="85">
        <v>0</v>
      </c>
      <c r="V561" s="85">
        <v>0</v>
      </c>
      <c r="W561" s="85">
        <v>0</v>
      </c>
      <c r="X561" s="85">
        <v>0</v>
      </c>
      <c r="Y561" s="85">
        <v>0</v>
      </c>
      <c r="Z561" s="75" t="s">
        <v>131</v>
      </c>
      <c r="AB561" s="75" t="s">
        <v>153</v>
      </c>
      <c r="AE561" s="75" t="s">
        <v>133</v>
      </c>
      <c r="AF561" s="86">
        <v>34.743589743589737</v>
      </c>
      <c r="AG561" s="86">
        <v>16.029277431591932</v>
      </c>
      <c r="AH561" s="86">
        <v>0</v>
      </c>
      <c r="AI561" s="86">
        <v>0</v>
      </c>
      <c r="AJ561" s="86">
        <v>0</v>
      </c>
      <c r="AK561" s="86">
        <v>0</v>
      </c>
      <c r="AL561" s="86">
        <v>0</v>
      </c>
      <c r="AM561" s="86">
        <v>16.029277431591932</v>
      </c>
      <c r="AN561" s="86">
        <v>16.029277431591932</v>
      </c>
    </row>
    <row r="562" spans="2:40" ht="14.45" customHeight="1" x14ac:dyDescent="0.45">
      <c r="B562" s="75" t="s">
        <v>16</v>
      </c>
      <c r="C562" s="75" t="s">
        <v>32</v>
      </c>
      <c r="D562" s="75" t="s">
        <v>479</v>
      </c>
      <c r="E562" s="75" t="s">
        <v>261</v>
      </c>
      <c r="F562" s="75" t="s">
        <v>483</v>
      </c>
      <c r="G562" s="75" t="s">
        <v>141</v>
      </c>
      <c r="H562" s="84">
        <v>3</v>
      </c>
      <c r="I562" s="75" t="s">
        <v>481</v>
      </c>
      <c r="J562" s="75" t="s">
        <v>25</v>
      </c>
      <c r="K562" s="75" t="s">
        <v>127</v>
      </c>
      <c r="L562" s="75" t="s">
        <v>128</v>
      </c>
      <c r="M562" s="75" t="s">
        <v>152</v>
      </c>
      <c r="N562" s="75" t="s">
        <v>211</v>
      </c>
      <c r="O562" s="84">
        <v>2012</v>
      </c>
      <c r="P562" s="84">
        <v>2016</v>
      </c>
      <c r="Q562" s="85">
        <v>19.8</v>
      </c>
      <c r="R562" s="85">
        <v>4.9000000000000004</v>
      </c>
      <c r="S562" s="85">
        <v>3.2</v>
      </c>
      <c r="T562" s="85">
        <v>0</v>
      </c>
      <c r="U562" s="85">
        <v>0</v>
      </c>
      <c r="V562" s="85">
        <v>0</v>
      </c>
      <c r="W562" s="85">
        <v>0</v>
      </c>
      <c r="X562" s="85">
        <v>0</v>
      </c>
      <c r="Y562" s="85">
        <v>0</v>
      </c>
      <c r="Z562" s="75" t="s">
        <v>131</v>
      </c>
      <c r="AB562" s="75" t="s">
        <v>153</v>
      </c>
      <c r="AE562" s="75" t="s">
        <v>133</v>
      </c>
      <c r="AF562" s="86">
        <v>3.1558185404339252</v>
      </c>
      <c r="AG562" s="86">
        <v>0</v>
      </c>
      <c r="AH562" s="86">
        <v>0</v>
      </c>
      <c r="AI562" s="86">
        <v>0</v>
      </c>
      <c r="AJ562" s="86">
        <v>0</v>
      </c>
      <c r="AK562" s="86">
        <v>0</v>
      </c>
      <c r="AL562" s="86">
        <v>0</v>
      </c>
      <c r="AM562" s="86">
        <v>0</v>
      </c>
      <c r="AN562" s="86">
        <v>0</v>
      </c>
    </row>
    <row r="563" spans="2:40" ht="14.45" customHeight="1" x14ac:dyDescent="0.45">
      <c r="B563" s="75" t="s">
        <v>16</v>
      </c>
      <c r="C563" s="75" t="s">
        <v>32</v>
      </c>
      <c r="D563" s="75" t="s">
        <v>479</v>
      </c>
      <c r="E563" s="75" t="s">
        <v>261</v>
      </c>
      <c r="F563" s="75" t="s">
        <v>484</v>
      </c>
      <c r="G563" s="75" t="s">
        <v>141</v>
      </c>
      <c r="H563" s="84">
        <v>9</v>
      </c>
      <c r="I563" s="75" t="s">
        <v>481</v>
      </c>
      <c r="J563" s="75" t="s">
        <v>126</v>
      </c>
      <c r="K563" s="75" t="s">
        <v>127</v>
      </c>
      <c r="L563" s="75" t="s">
        <v>128</v>
      </c>
      <c r="M563" s="75" t="s">
        <v>152</v>
      </c>
      <c r="N563" s="75" t="s">
        <v>211</v>
      </c>
      <c r="O563" s="84">
        <v>2012</v>
      </c>
      <c r="P563" s="84">
        <v>2016</v>
      </c>
      <c r="Q563" s="85">
        <v>40.11</v>
      </c>
      <c r="R563" s="85">
        <v>24.81</v>
      </c>
      <c r="S563" s="85">
        <v>9.66</v>
      </c>
      <c r="T563" s="85">
        <v>0</v>
      </c>
      <c r="U563" s="85">
        <v>0</v>
      </c>
      <c r="V563" s="85">
        <v>0</v>
      </c>
      <c r="W563" s="85">
        <v>0</v>
      </c>
      <c r="X563" s="85">
        <v>0</v>
      </c>
      <c r="Y563" s="85">
        <v>0</v>
      </c>
      <c r="Z563" s="75" t="s">
        <v>131</v>
      </c>
      <c r="AB563" s="75" t="s">
        <v>153</v>
      </c>
      <c r="AE563" s="75" t="s">
        <v>133</v>
      </c>
      <c r="AF563" s="86">
        <v>9.5266272189349106</v>
      </c>
      <c r="AG563" s="86">
        <v>0</v>
      </c>
      <c r="AH563" s="86">
        <v>0</v>
      </c>
      <c r="AI563" s="86">
        <v>0</v>
      </c>
      <c r="AJ563" s="86">
        <v>0</v>
      </c>
      <c r="AK563" s="86">
        <v>0</v>
      </c>
      <c r="AL563" s="86">
        <v>0</v>
      </c>
      <c r="AM563" s="86">
        <v>0</v>
      </c>
      <c r="AN563" s="86">
        <v>0</v>
      </c>
    </row>
    <row r="564" spans="2:40" ht="14.45" customHeight="1" x14ac:dyDescent="0.45">
      <c r="B564" s="75" t="s">
        <v>16</v>
      </c>
      <c r="C564" s="75" t="s">
        <v>32</v>
      </c>
      <c r="D564" s="75" t="s">
        <v>479</v>
      </c>
      <c r="E564" s="75" t="s">
        <v>261</v>
      </c>
      <c r="F564" s="75" t="s">
        <v>485</v>
      </c>
      <c r="G564" s="75" t="s">
        <v>141</v>
      </c>
      <c r="H564" s="84">
        <v>18</v>
      </c>
      <c r="I564" s="75" t="s">
        <v>481</v>
      </c>
      <c r="J564" s="75" t="s">
        <v>193</v>
      </c>
      <c r="K564" s="75" t="s">
        <v>127</v>
      </c>
      <c r="L564" s="75" t="s">
        <v>128</v>
      </c>
      <c r="M564" s="75" t="s">
        <v>152</v>
      </c>
      <c r="N564" s="75" t="s">
        <v>211</v>
      </c>
      <c r="O564" s="84">
        <v>2012</v>
      </c>
      <c r="P564" s="84">
        <v>2016</v>
      </c>
      <c r="Q564" s="85">
        <v>58.24</v>
      </c>
      <c r="R564" s="85">
        <v>33.479999999999997</v>
      </c>
      <c r="S564" s="85">
        <v>9.35</v>
      </c>
      <c r="T564" s="85">
        <v>1.89</v>
      </c>
      <c r="U564" s="85">
        <v>0</v>
      </c>
      <c r="V564" s="85">
        <v>0</v>
      </c>
      <c r="W564" s="85">
        <v>0</v>
      </c>
      <c r="X564" s="85">
        <v>0</v>
      </c>
      <c r="Y564" s="85">
        <v>0</v>
      </c>
      <c r="Z564" s="75" t="s">
        <v>131</v>
      </c>
      <c r="AB564" s="75" t="s">
        <v>153</v>
      </c>
      <c r="AE564" s="75" t="s">
        <v>133</v>
      </c>
      <c r="AF564" s="86">
        <v>9.2209072978303741</v>
      </c>
      <c r="AG564" s="86">
        <v>1.8327485992564276</v>
      </c>
      <c r="AH564" s="86">
        <v>0</v>
      </c>
      <c r="AI564" s="86">
        <v>0</v>
      </c>
      <c r="AJ564" s="86">
        <v>0</v>
      </c>
      <c r="AK564" s="86">
        <v>0</v>
      </c>
      <c r="AL564" s="86">
        <v>0</v>
      </c>
      <c r="AM564" s="86">
        <v>1.8327485992564276</v>
      </c>
      <c r="AN564" s="86">
        <v>1.8327485992564276</v>
      </c>
    </row>
    <row r="565" spans="2:40" ht="14.45" customHeight="1" x14ac:dyDescent="0.45">
      <c r="B565" s="75" t="s">
        <v>16</v>
      </c>
      <c r="C565" s="75" t="s">
        <v>32</v>
      </c>
      <c r="D565" s="75" t="s">
        <v>479</v>
      </c>
      <c r="E565" s="75" t="s">
        <v>261</v>
      </c>
      <c r="F565" s="75" t="s">
        <v>486</v>
      </c>
      <c r="G565" s="75" t="s">
        <v>141</v>
      </c>
      <c r="H565" s="84">
        <v>20</v>
      </c>
      <c r="I565" s="75" t="s">
        <v>481</v>
      </c>
      <c r="J565" s="75" t="s">
        <v>165</v>
      </c>
      <c r="K565" s="75" t="s">
        <v>127</v>
      </c>
      <c r="L565" s="75" t="s">
        <v>128</v>
      </c>
      <c r="M565" s="75" t="s">
        <v>152</v>
      </c>
      <c r="N565" s="75" t="s">
        <v>211</v>
      </c>
      <c r="O565" s="84">
        <v>2012</v>
      </c>
      <c r="P565" s="84">
        <v>2016</v>
      </c>
      <c r="Q565" s="85">
        <v>93.73</v>
      </c>
      <c r="R565" s="85">
        <v>54.82</v>
      </c>
      <c r="S565" s="85">
        <v>19.760000000000002</v>
      </c>
      <c r="T565" s="85">
        <v>1.25</v>
      </c>
      <c r="U565" s="85">
        <v>0</v>
      </c>
      <c r="V565" s="85">
        <v>0</v>
      </c>
      <c r="W565" s="85">
        <v>0</v>
      </c>
      <c r="X565" s="85">
        <v>0</v>
      </c>
      <c r="Y565" s="85">
        <v>0</v>
      </c>
      <c r="Z565" s="75" t="s">
        <v>131</v>
      </c>
      <c r="AB565" s="75" t="s">
        <v>153</v>
      </c>
      <c r="AE565" s="75" t="s">
        <v>133</v>
      </c>
      <c r="AF565" s="86">
        <v>19.487179487179489</v>
      </c>
      <c r="AG565" s="86">
        <v>1.2121353169685369</v>
      </c>
      <c r="AH565" s="86">
        <v>0</v>
      </c>
      <c r="AI565" s="86">
        <v>0</v>
      </c>
      <c r="AJ565" s="86">
        <v>0</v>
      </c>
      <c r="AK565" s="86">
        <v>0</v>
      </c>
      <c r="AL565" s="86">
        <v>0</v>
      </c>
      <c r="AM565" s="86">
        <v>1.2121353169685369</v>
      </c>
      <c r="AN565" s="86">
        <v>1.2121353169685369</v>
      </c>
    </row>
    <row r="566" spans="2:40" ht="14.45" customHeight="1" x14ac:dyDescent="0.45">
      <c r="B566" s="75" t="s">
        <v>16</v>
      </c>
      <c r="C566" s="75" t="s">
        <v>32</v>
      </c>
      <c r="D566" s="75" t="s">
        <v>479</v>
      </c>
      <c r="E566" s="75" t="s">
        <v>261</v>
      </c>
      <c r="F566" s="75" t="s">
        <v>487</v>
      </c>
      <c r="G566" s="75" t="s">
        <v>141</v>
      </c>
      <c r="H566" s="84">
        <v>16</v>
      </c>
      <c r="I566" s="75" t="s">
        <v>481</v>
      </c>
      <c r="J566" s="75" t="s">
        <v>172</v>
      </c>
      <c r="K566" s="75" t="s">
        <v>127</v>
      </c>
      <c r="L566" s="75" t="s">
        <v>128</v>
      </c>
      <c r="M566" s="75" t="s">
        <v>152</v>
      </c>
      <c r="N566" s="75" t="s">
        <v>211</v>
      </c>
      <c r="O566" s="84">
        <v>2012</v>
      </c>
      <c r="P566" s="84">
        <v>2016</v>
      </c>
      <c r="Q566" s="85">
        <v>53.4</v>
      </c>
      <c r="R566" s="85">
        <v>28.2</v>
      </c>
      <c r="S566" s="85">
        <v>10.4</v>
      </c>
      <c r="T566" s="85">
        <v>0</v>
      </c>
      <c r="U566" s="85">
        <v>0</v>
      </c>
      <c r="V566" s="85">
        <v>0</v>
      </c>
      <c r="W566" s="85">
        <v>0</v>
      </c>
      <c r="X566" s="85">
        <v>0</v>
      </c>
      <c r="Y566" s="85">
        <v>0</v>
      </c>
      <c r="Z566" s="75" t="s">
        <v>131</v>
      </c>
      <c r="AB566" s="75" t="s">
        <v>153</v>
      </c>
      <c r="AE566" s="75" t="s">
        <v>133</v>
      </c>
      <c r="AF566" s="86">
        <v>10.256410256410255</v>
      </c>
      <c r="AG566" s="86">
        <v>0</v>
      </c>
      <c r="AH566" s="86">
        <v>0</v>
      </c>
      <c r="AI566" s="86">
        <v>0</v>
      </c>
      <c r="AJ566" s="86">
        <v>0</v>
      </c>
      <c r="AK566" s="86">
        <v>0</v>
      </c>
      <c r="AL566" s="86">
        <v>0</v>
      </c>
      <c r="AM566" s="86">
        <v>0</v>
      </c>
      <c r="AN566" s="86">
        <v>0</v>
      </c>
    </row>
    <row r="567" spans="2:40" ht="14.45" customHeight="1" x14ac:dyDescent="0.45">
      <c r="B567" s="75" t="s">
        <v>16</v>
      </c>
      <c r="C567" s="75" t="s">
        <v>32</v>
      </c>
      <c r="D567" s="75" t="s">
        <v>479</v>
      </c>
      <c r="E567" s="75" t="s">
        <v>261</v>
      </c>
      <c r="F567" s="75" t="s">
        <v>488</v>
      </c>
      <c r="G567" s="75" t="s">
        <v>141</v>
      </c>
      <c r="H567" s="84">
        <v>17</v>
      </c>
      <c r="I567" s="75" t="s">
        <v>481</v>
      </c>
      <c r="J567" s="75" t="s">
        <v>184</v>
      </c>
      <c r="K567" s="75" t="s">
        <v>127</v>
      </c>
      <c r="L567" s="75" t="s">
        <v>128</v>
      </c>
      <c r="M567" s="75" t="s">
        <v>152</v>
      </c>
      <c r="N567" s="75" t="s">
        <v>211</v>
      </c>
      <c r="O567" s="84">
        <v>2012</v>
      </c>
      <c r="P567" s="84">
        <v>2016</v>
      </c>
      <c r="Q567" s="85">
        <v>78.5</v>
      </c>
      <c r="R567" s="85">
        <v>39</v>
      </c>
      <c r="S567" s="85">
        <v>21.1</v>
      </c>
      <c r="T567" s="85">
        <v>11.32</v>
      </c>
      <c r="U567" s="85">
        <v>0</v>
      </c>
      <c r="V567" s="85">
        <v>0</v>
      </c>
      <c r="W567" s="85">
        <v>0</v>
      </c>
      <c r="X567" s="85">
        <v>0</v>
      </c>
      <c r="Y567" s="85">
        <v>0</v>
      </c>
      <c r="Z567" s="75" t="s">
        <v>131</v>
      </c>
      <c r="AB567" s="75" t="s">
        <v>153</v>
      </c>
      <c r="AE567" s="75" t="s">
        <v>133</v>
      </c>
      <c r="AF567" s="86">
        <v>20.808678500986193</v>
      </c>
      <c r="AG567" s="86">
        <v>10.977097430467071</v>
      </c>
      <c r="AH567" s="86">
        <v>0</v>
      </c>
      <c r="AI567" s="86">
        <v>0</v>
      </c>
      <c r="AJ567" s="86">
        <v>0</v>
      </c>
      <c r="AK567" s="86">
        <v>0</v>
      </c>
      <c r="AL567" s="86">
        <v>0</v>
      </c>
      <c r="AM567" s="86">
        <v>10.977097430467071</v>
      </c>
      <c r="AN567" s="86">
        <v>10.977097430467071</v>
      </c>
    </row>
    <row r="568" spans="2:40" ht="14.45" customHeight="1" x14ac:dyDescent="0.45">
      <c r="B568" s="75" t="s">
        <v>16</v>
      </c>
      <c r="C568" s="75" t="s">
        <v>32</v>
      </c>
      <c r="D568" s="75" t="s">
        <v>479</v>
      </c>
      <c r="E568" s="75" t="s">
        <v>261</v>
      </c>
      <c r="F568" s="75" t="s">
        <v>489</v>
      </c>
      <c r="G568" s="75" t="s">
        <v>141</v>
      </c>
      <c r="H568" s="84">
        <v>13</v>
      </c>
      <c r="I568" s="75" t="s">
        <v>481</v>
      </c>
      <c r="J568" s="75" t="s">
        <v>143</v>
      </c>
      <c r="K568" s="75" t="s">
        <v>127</v>
      </c>
      <c r="L568" s="75" t="s">
        <v>128</v>
      </c>
      <c r="M568" s="75" t="s">
        <v>152</v>
      </c>
      <c r="N568" s="75" t="s">
        <v>211</v>
      </c>
      <c r="O568" s="84">
        <v>2012</v>
      </c>
      <c r="P568" s="84">
        <v>2016</v>
      </c>
      <c r="Q568" s="85">
        <v>41.87</v>
      </c>
      <c r="R568" s="85">
        <v>32.18</v>
      </c>
      <c r="S568" s="85">
        <v>8.02</v>
      </c>
      <c r="T568" s="85">
        <v>0.1</v>
      </c>
      <c r="U568" s="85">
        <v>0</v>
      </c>
      <c r="V568" s="85">
        <v>0</v>
      </c>
      <c r="W568" s="85">
        <v>0</v>
      </c>
      <c r="X568" s="85">
        <v>0</v>
      </c>
      <c r="Y568" s="85">
        <v>0</v>
      </c>
      <c r="Z568" s="75" t="s">
        <v>131</v>
      </c>
      <c r="AB568" s="75" t="s">
        <v>153</v>
      </c>
      <c r="AE568" s="75" t="s">
        <v>133</v>
      </c>
      <c r="AF568" s="86">
        <v>7.9092702169625237</v>
      </c>
      <c r="AG568" s="86">
        <v>9.6970825357482957E-2</v>
      </c>
      <c r="AH568" s="86">
        <v>0</v>
      </c>
      <c r="AI568" s="86">
        <v>0</v>
      </c>
      <c r="AJ568" s="86">
        <v>0</v>
      </c>
      <c r="AK568" s="86">
        <v>0</v>
      </c>
      <c r="AL568" s="86">
        <v>0</v>
      </c>
      <c r="AM568" s="86">
        <v>9.6970825357482957E-2</v>
      </c>
      <c r="AN568" s="86">
        <v>9.6970825357482957E-2</v>
      </c>
    </row>
    <row r="569" spans="2:40" ht="14.45" customHeight="1" x14ac:dyDescent="0.45">
      <c r="B569" s="75" t="s">
        <v>17</v>
      </c>
      <c r="C569" s="75" t="s">
        <v>46</v>
      </c>
      <c r="D569" s="75" t="s">
        <v>46</v>
      </c>
      <c r="E569" s="75" t="s">
        <v>1309</v>
      </c>
      <c r="F569" s="75" t="s">
        <v>1310</v>
      </c>
      <c r="G569" s="75" t="s">
        <v>124</v>
      </c>
      <c r="H569" s="84">
        <v>1</v>
      </c>
      <c r="I569" s="75" t="s">
        <v>1311</v>
      </c>
      <c r="J569" s="75" t="s">
        <v>165</v>
      </c>
      <c r="K569" s="75" t="s">
        <v>127</v>
      </c>
      <c r="L569" s="75" t="s">
        <v>128</v>
      </c>
      <c r="M569" s="75" t="s">
        <v>127</v>
      </c>
      <c r="N569" s="75" t="s">
        <v>144</v>
      </c>
      <c r="O569" s="84">
        <v>2015</v>
      </c>
      <c r="P569" s="84" t="s">
        <v>73</v>
      </c>
      <c r="Q569" s="85">
        <v>102.16</v>
      </c>
      <c r="R569" s="85">
        <v>102.16</v>
      </c>
      <c r="S569" s="85">
        <v>43.45</v>
      </c>
      <c r="T569" s="85">
        <v>30.48</v>
      </c>
      <c r="U569" s="85">
        <v>8.9</v>
      </c>
      <c r="V569" s="85"/>
      <c r="W569" s="85"/>
      <c r="X569" s="85"/>
      <c r="Y569" s="85">
        <v>0</v>
      </c>
      <c r="Z569" s="75" t="s">
        <v>131</v>
      </c>
      <c r="AB569" s="75" t="s">
        <v>1312</v>
      </c>
      <c r="AE569" s="75" t="s">
        <v>133</v>
      </c>
      <c r="AF569" s="86">
        <v>42.850098619329387</v>
      </c>
      <c r="AG569" s="86">
        <v>29.556707568960803</v>
      </c>
      <c r="AH569" s="86">
        <v>8.4778030027661906</v>
      </c>
      <c r="AI569" s="86">
        <v>0</v>
      </c>
      <c r="AJ569" s="86">
        <v>0</v>
      </c>
      <c r="AK569" s="86">
        <v>0</v>
      </c>
      <c r="AL569" s="86">
        <v>0</v>
      </c>
      <c r="AM569" s="86">
        <v>38.034510571726997</v>
      </c>
      <c r="AN569" s="86">
        <v>38.034510571726997</v>
      </c>
    </row>
    <row r="570" spans="2:40" ht="14.45" customHeight="1" x14ac:dyDescent="0.45">
      <c r="B570" s="75" t="s">
        <v>17</v>
      </c>
      <c r="C570" s="75" t="s">
        <v>46</v>
      </c>
      <c r="D570" s="75" t="s">
        <v>46</v>
      </c>
      <c r="E570" s="75" t="s">
        <v>1318</v>
      </c>
      <c r="F570" s="75" t="s">
        <v>1319</v>
      </c>
      <c r="G570" s="75" t="s">
        <v>124</v>
      </c>
      <c r="H570" s="84">
        <v>1</v>
      </c>
      <c r="I570" s="75" t="s">
        <v>1320</v>
      </c>
      <c r="J570" s="75" t="s">
        <v>172</v>
      </c>
      <c r="K570" s="75" t="s">
        <v>127</v>
      </c>
      <c r="L570" s="75" t="s">
        <v>128</v>
      </c>
      <c r="M570" s="75" t="s">
        <v>127</v>
      </c>
      <c r="N570" s="75" t="s">
        <v>144</v>
      </c>
      <c r="O570" s="84">
        <v>2013</v>
      </c>
      <c r="P570" s="84" t="s">
        <v>72</v>
      </c>
      <c r="Q570" s="85">
        <v>202.14</v>
      </c>
      <c r="R570" s="85">
        <v>202.14</v>
      </c>
      <c r="S570" s="85">
        <v>56.31</v>
      </c>
      <c r="T570" s="85">
        <v>14.25</v>
      </c>
      <c r="U570" s="85"/>
      <c r="V570" s="85"/>
      <c r="W570" s="85"/>
      <c r="X570" s="85"/>
      <c r="Y570" s="85">
        <v>0</v>
      </c>
      <c r="Z570" s="75" t="s">
        <v>131</v>
      </c>
      <c r="AB570" s="75" t="s">
        <v>1321</v>
      </c>
      <c r="AE570" s="75" t="s">
        <v>133</v>
      </c>
      <c r="AF570" s="86">
        <v>55.532544378698226</v>
      </c>
      <c r="AG570" s="86">
        <v>13.81834261344132</v>
      </c>
      <c r="AH570" s="86">
        <v>0</v>
      </c>
      <c r="AI570" s="86">
        <v>0</v>
      </c>
      <c r="AJ570" s="86">
        <v>0</v>
      </c>
      <c r="AK570" s="86">
        <v>0</v>
      </c>
      <c r="AL570" s="86">
        <v>0</v>
      </c>
      <c r="AM570" s="86">
        <v>13.81834261344132</v>
      </c>
      <c r="AN570" s="86">
        <v>13.81834261344132</v>
      </c>
    </row>
    <row r="571" spans="2:40" ht="14.45" customHeight="1" x14ac:dyDescent="0.45">
      <c r="B571" s="75" t="s">
        <v>17</v>
      </c>
      <c r="C571" s="75" t="s">
        <v>47</v>
      </c>
      <c r="D571" s="75" t="s">
        <v>47</v>
      </c>
      <c r="E571" s="75" t="s">
        <v>1340</v>
      </c>
      <c r="F571" s="75" t="s">
        <v>1341</v>
      </c>
      <c r="G571" s="75" t="s">
        <v>124</v>
      </c>
      <c r="H571" s="84">
        <v>1</v>
      </c>
      <c r="I571" s="75" t="s">
        <v>1342</v>
      </c>
      <c r="J571" s="75" t="s">
        <v>181</v>
      </c>
      <c r="K571" s="75" t="s">
        <v>152</v>
      </c>
      <c r="L571" s="75" t="s">
        <v>128</v>
      </c>
      <c r="M571" s="75" t="s">
        <v>127</v>
      </c>
      <c r="N571" s="75" t="s">
        <v>144</v>
      </c>
      <c r="O571" s="84">
        <v>2015</v>
      </c>
      <c r="P571" s="84" t="s">
        <v>1327</v>
      </c>
      <c r="Q571" s="85">
        <v>130</v>
      </c>
      <c r="R571" s="85">
        <v>130</v>
      </c>
      <c r="S571" s="85">
        <v>43.3333333333333</v>
      </c>
      <c r="T571" s="85">
        <v>43.333333333333336</v>
      </c>
      <c r="U571" s="85"/>
      <c r="V571" s="85"/>
      <c r="W571" s="85"/>
      <c r="X571" s="85"/>
      <c r="Y571" s="85">
        <v>0</v>
      </c>
      <c r="Z571" s="75" t="s">
        <v>131</v>
      </c>
      <c r="AB571" s="75" t="s">
        <v>1343</v>
      </c>
      <c r="AC571" s="75" t="s">
        <v>1329</v>
      </c>
      <c r="AE571" s="75" t="s">
        <v>133</v>
      </c>
      <c r="AF571" s="86">
        <v>42.735042735042697</v>
      </c>
      <c r="AG571" s="86">
        <v>42.020690988242613</v>
      </c>
      <c r="AH571" s="86">
        <v>0</v>
      </c>
      <c r="AI571" s="86">
        <v>0</v>
      </c>
      <c r="AJ571" s="86">
        <v>0</v>
      </c>
      <c r="AK571" s="86">
        <v>0</v>
      </c>
      <c r="AL571" s="86">
        <v>0</v>
      </c>
      <c r="AM571" s="86">
        <v>42.020690988242613</v>
      </c>
      <c r="AN571" s="86">
        <v>42.020690988242613</v>
      </c>
    </row>
    <row r="572" spans="2:40" ht="14.45" customHeight="1" x14ac:dyDescent="0.45">
      <c r="B572" s="75" t="s">
        <v>17</v>
      </c>
      <c r="C572" s="75" t="s">
        <v>47</v>
      </c>
      <c r="D572" s="75" t="s">
        <v>47</v>
      </c>
      <c r="E572" s="75" t="s">
        <v>1335</v>
      </c>
      <c r="F572" s="75" t="s">
        <v>1336</v>
      </c>
      <c r="G572" s="75" t="s">
        <v>124</v>
      </c>
      <c r="H572" s="84">
        <v>1</v>
      </c>
      <c r="I572" s="75" t="s">
        <v>1337</v>
      </c>
      <c r="J572" s="75" t="s">
        <v>172</v>
      </c>
      <c r="K572" s="75" t="s">
        <v>127</v>
      </c>
      <c r="L572" s="75" t="s">
        <v>128</v>
      </c>
      <c r="M572" s="75" t="s">
        <v>127</v>
      </c>
      <c r="N572" s="75" t="s">
        <v>303</v>
      </c>
      <c r="O572" s="84">
        <v>2016</v>
      </c>
      <c r="P572" s="84" t="s">
        <v>1338</v>
      </c>
      <c r="Q572" s="85">
        <v>150</v>
      </c>
      <c r="R572" s="85">
        <v>150</v>
      </c>
      <c r="S572" s="85">
        <v>25</v>
      </c>
      <c r="T572" s="85">
        <v>50</v>
      </c>
      <c r="U572" s="85">
        <v>50</v>
      </c>
      <c r="V572" s="85">
        <v>25</v>
      </c>
      <c r="W572" s="85"/>
      <c r="X572" s="85"/>
      <c r="Y572" s="85">
        <v>0</v>
      </c>
      <c r="Z572" s="75" t="s">
        <v>131</v>
      </c>
      <c r="AB572" s="75" t="s">
        <v>1339</v>
      </c>
      <c r="AC572" s="75" t="s">
        <v>1329</v>
      </c>
      <c r="AE572" s="75" t="s">
        <v>133</v>
      </c>
      <c r="AF572" s="86">
        <v>24.654832347140037</v>
      </c>
      <c r="AG572" s="86">
        <v>48.485412678741476</v>
      </c>
      <c r="AH572" s="86">
        <v>47.628106757113429</v>
      </c>
      <c r="AI572" s="86">
        <v>23.370022942646436</v>
      </c>
      <c r="AJ572" s="86">
        <v>0</v>
      </c>
      <c r="AK572" s="86">
        <v>0</v>
      </c>
      <c r="AL572" s="86">
        <v>0</v>
      </c>
      <c r="AM572" s="86">
        <v>119.48354237850134</v>
      </c>
      <c r="AN572" s="86">
        <v>119.48354237850134</v>
      </c>
    </row>
    <row r="573" spans="2:40" ht="14.45" customHeight="1" x14ac:dyDescent="0.45">
      <c r="B573" s="75" t="s">
        <v>17</v>
      </c>
      <c r="C573" s="75" t="s">
        <v>47</v>
      </c>
      <c r="D573" s="75" t="s">
        <v>47</v>
      </c>
      <c r="E573" s="75" t="s">
        <v>1344</v>
      </c>
      <c r="F573" s="75" t="s">
        <v>1345</v>
      </c>
      <c r="G573" s="75" t="s">
        <v>124</v>
      </c>
      <c r="H573" s="84">
        <v>1</v>
      </c>
      <c r="I573" s="75" t="s">
        <v>1346</v>
      </c>
      <c r="J573" s="75" t="s">
        <v>165</v>
      </c>
      <c r="K573" s="75" t="s">
        <v>152</v>
      </c>
      <c r="L573" s="75" t="s">
        <v>128</v>
      </c>
      <c r="M573" s="75" t="s">
        <v>127</v>
      </c>
      <c r="N573" s="75" t="s">
        <v>144</v>
      </c>
      <c r="O573" s="84">
        <v>2014</v>
      </c>
      <c r="P573" s="84" t="s">
        <v>72</v>
      </c>
      <c r="Q573" s="85"/>
      <c r="R573" s="85" t="s">
        <v>214</v>
      </c>
      <c r="S573" s="85"/>
      <c r="T573" s="85"/>
      <c r="U573" s="85"/>
      <c r="V573" s="85"/>
      <c r="W573" s="85"/>
      <c r="X573" s="85"/>
      <c r="Y573" s="85">
        <v>0</v>
      </c>
      <c r="Z573" s="75" t="s">
        <v>131</v>
      </c>
      <c r="AB573" s="75" t="s">
        <v>1347</v>
      </c>
      <c r="AC573" s="75" t="s">
        <v>1329</v>
      </c>
      <c r="AE573" s="75" t="s">
        <v>133</v>
      </c>
      <c r="AF573" s="86">
        <v>0</v>
      </c>
      <c r="AG573" s="86">
        <v>0</v>
      </c>
      <c r="AH573" s="86">
        <v>0</v>
      </c>
      <c r="AI573" s="86">
        <v>0</v>
      </c>
      <c r="AJ573" s="86">
        <v>0</v>
      </c>
      <c r="AK573" s="86">
        <v>0</v>
      </c>
      <c r="AL573" s="86">
        <v>0</v>
      </c>
      <c r="AM573" s="86">
        <v>0</v>
      </c>
      <c r="AN573" s="86">
        <v>0</v>
      </c>
    </row>
    <row r="574" spans="2:40" ht="14.45" customHeight="1" x14ac:dyDescent="0.45">
      <c r="B574" s="75" t="s">
        <v>17</v>
      </c>
      <c r="C574" s="75" t="s">
        <v>47</v>
      </c>
      <c r="D574" s="75" t="s">
        <v>47</v>
      </c>
      <c r="E574" s="75" t="s">
        <v>1325</v>
      </c>
      <c r="F574" s="75" t="s">
        <v>1319</v>
      </c>
      <c r="G574" s="75" t="s">
        <v>124</v>
      </c>
      <c r="H574" s="84">
        <v>1</v>
      </c>
      <c r="I574" s="75" t="s">
        <v>1326</v>
      </c>
      <c r="J574" s="75" t="s">
        <v>25</v>
      </c>
      <c r="K574" s="75" t="s">
        <v>210</v>
      </c>
      <c r="L574" s="75" t="s">
        <v>128</v>
      </c>
      <c r="M574" s="75" t="s">
        <v>127</v>
      </c>
      <c r="N574" s="75" t="s">
        <v>144</v>
      </c>
      <c r="O574" s="84">
        <v>2015</v>
      </c>
      <c r="P574" s="84" t="s">
        <v>1327</v>
      </c>
      <c r="Q574" s="85">
        <v>191.1</v>
      </c>
      <c r="R574" s="85">
        <v>191.1</v>
      </c>
      <c r="S574" s="85"/>
      <c r="T574" s="85"/>
      <c r="U574" s="85"/>
      <c r="V574" s="85"/>
      <c r="W574" s="85"/>
      <c r="X574" s="85"/>
      <c r="Y574" s="85">
        <v>0</v>
      </c>
      <c r="Z574" s="75" t="s">
        <v>131</v>
      </c>
      <c r="AB574" s="75" t="s">
        <v>1328</v>
      </c>
      <c r="AC574" s="75" t="s">
        <v>1329</v>
      </c>
      <c r="AF574" s="86">
        <v>0</v>
      </c>
      <c r="AG574" s="86">
        <v>0</v>
      </c>
      <c r="AH574" s="86">
        <v>0</v>
      </c>
      <c r="AI574" s="86">
        <v>0</v>
      </c>
      <c r="AJ574" s="86">
        <v>0</v>
      </c>
      <c r="AK574" s="86">
        <v>0</v>
      </c>
      <c r="AL574" s="86">
        <v>0</v>
      </c>
      <c r="AM574" s="86">
        <v>0</v>
      </c>
      <c r="AN574" s="86">
        <v>0</v>
      </c>
    </row>
    <row r="575" spans="2:40" ht="14.45" customHeight="1" x14ac:dyDescent="0.45">
      <c r="B575" s="75" t="s">
        <v>17</v>
      </c>
      <c r="C575" s="75" t="s">
        <v>47</v>
      </c>
      <c r="D575" s="75" t="s">
        <v>47</v>
      </c>
      <c r="E575" s="75" t="s">
        <v>1313</v>
      </c>
      <c r="F575" s="75" t="s">
        <v>1314</v>
      </c>
      <c r="G575" s="75" t="s">
        <v>124</v>
      </c>
      <c r="H575" s="84">
        <v>1</v>
      </c>
      <c r="I575" s="75" t="s">
        <v>1315</v>
      </c>
      <c r="J575" s="75" t="s">
        <v>184</v>
      </c>
      <c r="K575" s="75" t="s">
        <v>127</v>
      </c>
      <c r="L575" s="75" t="s">
        <v>128</v>
      </c>
      <c r="M575" s="75" t="s">
        <v>127</v>
      </c>
      <c r="N575" s="75" t="s">
        <v>144</v>
      </c>
      <c r="O575" s="84">
        <v>2014</v>
      </c>
      <c r="P575" s="84" t="s">
        <v>72</v>
      </c>
      <c r="Q575" s="85">
        <v>165.83883416116583</v>
      </c>
      <c r="R575" s="85">
        <v>165.83883416116583</v>
      </c>
      <c r="S575" s="85">
        <v>73.676926323073701</v>
      </c>
      <c r="T575" s="85">
        <v>36.197963802036199</v>
      </c>
      <c r="U575" s="85"/>
      <c r="V575" s="85"/>
      <c r="W575" s="85"/>
      <c r="X575" s="85"/>
      <c r="Y575" s="85">
        <v>0</v>
      </c>
      <c r="Z575" s="75" t="s">
        <v>131</v>
      </c>
      <c r="AB575" s="75" t="s">
        <v>1316</v>
      </c>
      <c r="AC575" s="75" t="s">
        <v>1317</v>
      </c>
      <c r="AF575" s="86">
        <v>72.65969065391883</v>
      </c>
      <c r="AG575" s="86">
        <v>35.101464261437414</v>
      </c>
      <c r="AH575" s="86">
        <v>0</v>
      </c>
      <c r="AI575" s="86">
        <v>0</v>
      </c>
      <c r="AJ575" s="86">
        <v>0</v>
      </c>
      <c r="AK575" s="86">
        <v>0</v>
      </c>
      <c r="AL575" s="86">
        <v>0</v>
      </c>
      <c r="AM575" s="86">
        <v>35.101464261437414</v>
      </c>
      <c r="AN575" s="86">
        <v>35.101464261437414</v>
      </c>
    </row>
    <row r="576" spans="2:40" ht="14.45" customHeight="1" x14ac:dyDescent="0.45">
      <c r="B576" s="75" t="s">
        <v>17</v>
      </c>
      <c r="C576" s="75" t="s">
        <v>47</v>
      </c>
      <c r="D576" s="75" t="s">
        <v>47</v>
      </c>
      <c r="E576" s="75" t="s">
        <v>1330</v>
      </c>
      <c r="F576" s="75" t="s">
        <v>1314</v>
      </c>
      <c r="G576" s="75" t="s">
        <v>124</v>
      </c>
      <c r="H576" s="84">
        <v>1</v>
      </c>
      <c r="I576" s="75" t="s">
        <v>1331</v>
      </c>
      <c r="J576" s="75" t="s">
        <v>143</v>
      </c>
      <c r="K576" s="75" t="s">
        <v>210</v>
      </c>
      <c r="L576" s="75" t="s">
        <v>128</v>
      </c>
      <c r="M576" s="75" t="s">
        <v>127</v>
      </c>
      <c r="N576" s="75" t="s">
        <v>144</v>
      </c>
      <c r="O576" s="84">
        <v>2015</v>
      </c>
      <c r="P576" s="84">
        <v>2018</v>
      </c>
      <c r="Q576" s="85">
        <v>300.2</v>
      </c>
      <c r="R576" s="85">
        <v>300.2</v>
      </c>
      <c r="S576" s="85">
        <v>90.464798302142199</v>
      </c>
      <c r="T576" s="85">
        <v>69.713741042065109</v>
      </c>
      <c r="U576" s="85">
        <v>55.970746522140672</v>
      </c>
      <c r="V576" s="85"/>
      <c r="W576" s="85"/>
      <c r="X576" s="85"/>
      <c r="Y576" s="85">
        <v>0</v>
      </c>
      <c r="Z576" s="75" t="s">
        <v>131</v>
      </c>
      <c r="AB576" s="75" t="s">
        <v>1332</v>
      </c>
      <c r="AF576" s="86">
        <v>89.21577741828618</v>
      </c>
      <c r="AG576" s="86">
        <v>67.601990076068873</v>
      </c>
      <c r="AH576" s="86">
        <v>53.315613812637018</v>
      </c>
      <c r="AI576" s="86">
        <v>0</v>
      </c>
      <c r="AJ576" s="86">
        <v>0</v>
      </c>
      <c r="AK576" s="86">
        <v>0</v>
      </c>
      <c r="AL576" s="86">
        <v>0</v>
      </c>
      <c r="AM576" s="86">
        <v>120.91760388870588</v>
      </c>
      <c r="AN576" s="86">
        <v>120.91760388870588</v>
      </c>
    </row>
    <row r="577" spans="2:40" ht="14.45" customHeight="1" x14ac:dyDescent="0.45">
      <c r="B577" s="75" t="s">
        <v>17</v>
      </c>
      <c r="C577" s="75" t="s">
        <v>47</v>
      </c>
      <c r="D577" s="75" t="s">
        <v>47</v>
      </c>
      <c r="E577" s="75" t="s">
        <v>1551</v>
      </c>
      <c r="F577" s="75" t="s">
        <v>1314</v>
      </c>
      <c r="G577" s="75" t="s">
        <v>124</v>
      </c>
      <c r="H577" s="84">
        <v>1</v>
      </c>
      <c r="I577" s="75" t="s">
        <v>1333</v>
      </c>
      <c r="J577" s="75" t="s">
        <v>126</v>
      </c>
      <c r="K577" s="75" t="s">
        <v>210</v>
      </c>
      <c r="L577" s="75" t="s">
        <v>128</v>
      </c>
      <c r="M577" s="75" t="s">
        <v>127</v>
      </c>
      <c r="N577" s="75" t="s">
        <v>144</v>
      </c>
      <c r="O577" s="84">
        <v>2014</v>
      </c>
      <c r="P577" s="84" t="s">
        <v>1327</v>
      </c>
      <c r="Q577" s="85">
        <v>261</v>
      </c>
      <c r="R577" s="85">
        <v>261</v>
      </c>
      <c r="S577" s="85">
        <v>100</v>
      </c>
      <c r="T577" s="85">
        <v>81</v>
      </c>
      <c r="U577" s="85"/>
      <c r="V577" s="85"/>
      <c r="W577" s="85"/>
      <c r="X577" s="85"/>
      <c r="Y577" s="85">
        <v>0</v>
      </c>
      <c r="Z577" s="75" t="s">
        <v>131</v>
      </c>
      <c r="AB577" s="75" t="s">
        <v>1334</v>
      </c>
      <c r="AF577" s="86">
        <v>98.619329388560146</v>
      </c>
      <c r="AG577" s="86">
        <v>78.546368539561186</v>
      </c>
      <c r="AH577" s="86">
        <v>0</v>
      </c>
      <c r="AI577" s="86">
        <v>0</v>
      </c>
      <c r="AJ577" s="86">
        <v>0</v>
      </c>
      <c r="AK577" s="86">
        <v>0</v>
      </c>
      <c r="AL577" s="86">
        <v>0</v>
      </c>
      <c r="AM577" s="86">
        <v>78.546368539561186</v>
      </c>
      <c r="AN577" s="86">
        <v>78.546368539561186</v>
      </c>
    </row>
    <row r="578" spans="2:40" ht="14.45" customHeight="1" x14ac:dyDescent="0.45">
      <c r="B578" s="75" t="s">
        <v>17</v>
      </c>
      <c r="C578" s="75" t="s">
        <v>47</v>
      </c>
      <c r="D578" s="75" t="s">
        <v>47</v>
      </c>
      <c r="E578" s="75" t="s">
        <v>1322</v>
      </c>
      <c r="F578" s="75" t="s">
        <v>1322</v>
      </c>
      <c r="G578" s="75" t="s">
        <v>124</v>
      </c>
      <c r="H578" s="84">
        <v>1</v>
      </c>
      <c r="I578" s="75" t="s">
        <v>1323</v>
      </c>
      <c r="J578" s="75" t="s">
        <v>25</v>
      </c>
      <c r="K578" s="75" t="s">
        <v>210</v>
      </c>
      <c r="L578" s="75" t="s">
        <v>128</v>
      </c>
      <c r="M578" s="75" t="s">
        <v>127</v>
      </c>
      <c r="N578" s="75" t="s">
        <v>144</v>
      </c>
      <c r="O578" s="84">
        <v>2013</v>
      </c>
      <c r="P578" s="84" t="s">
        <v>72</v>
      </c>
      <c r="Q578" s="85">
        <v>231</v>
      </c>
      <c r="R578" s="85" t="s">
        <v>214</v>
      </c>
      <c r="S578" s="85">
        <v>74.147187000000002</v>
      </c>
      <c r="T578" s="85">
        <v>37.073593000000002</v>
      </c>
      <c r="U578" s="85"/>
      <c r="V578" s="85"/>
      <c r="W578" s="85"/>
      <c r="X578" s="85"/>
      <c r="Y578" s="85">
        <v>0</v>
      </c>
      <c r="Z578" s="75" t="s">
        <v>131</v>
      </c>
      <c r="AB578" s="75" t="s">
        <v>1324</v>
      </c>
      <c r="AE578" s="75" t="s">
        <v>133</v>
      </c>
      <c r="AF578" s="86">
        <v>73.123458579881657</v>
      </c>
      <c r="AG578" s="86">
        <v>35.950569121774024</v>
      </c>
      <c r="AH578" s="86">
        <v>0</v>
      </c>
      <c r="AI578" s="86">
        <v>0</v>
      </c>
      <c r="AJ578" s="86">
        <v>0</v>
      </c>
      <c r="AK578" s="86">
        <v>0</v>
      </c>
      <c r="AL578" s="86">
        <v>0</v>
      </c>
      <c r="AM578" s="86">
        <v>35.950569121774024</v>
      </c>
      <c r="AN578" s="86">
        <v>35.950569121774024</v>
      </c>
    </row>
    <row r="579" spans="2:40" ht="14.45" customHeight="1" x14ac:dyDescent="0.45">
      <c r="B579" s="75" t="s">
        <v>18</v>
      </c>
      <c r="C579" s="75" t="s">
        <v>1348</v>
      </c>
      <c r="D579" s="75" t="s">
        <v>1355</v>
      </c>
      <c r="E579" s="75" t="s">
        <v>1356</v>
      </c>
      <c r="F579" s="75" t="s">
        <v>1360</v>
      </c>
      <c r="G579" s="75" t="s">
        <v>141</v>
      </c>
      <c r="H579" s="84">
        <v>13</v>
      </c>
      <c r="I579" s="75" t="s">
        <v>1361</v>
      </c>
      <c r="J579" s="75" t="s">
        <v>136</v>
      </c>
      <c r="K579" s="75" t="s">
        <v>210</v>
      </c>
      <c r="L579" s="75" t="s">
        <v>133</v>
      </c>
      <c r="M579" s="75" t="s">
        <v>210</v>
      </c>
      <c r="N579" s="75" t="s">
        <v>144</v>
      </c>
      <c r="O579" s="84">
        <v>2015</v>
      </c>
      <c r="P579" s="84">
        <v>2020</v>
      </c>
      <c r="Q579" s="85">
        <v>1351.17</v>
      </c>
      <c r="R579" s="85" t="s">
        <v>214</v>
      </c>
      <c r="S579" s="85">
        <v>207.78</v>
      </c>
      <c r="T579" s="85">
        <v>326.64</v>
      </c>
      <c r="U579" s="85">
        <v>263.98</v>
      </c>
      <c r="V579" s="85">
        <v>278.66000000000003</v>
      </c>
      <c r="W579" s="85">
        <v>274.12</v>
      </c>
      <c r="X579" s="85"/>
      <c r="Y579" s="85">
        <v>0</v>
      </c>
      <c r="Z579" s="75" t="s">
        <v>131</v>
      </c>
      <c r="AA579" s="75" t="s">
        <v>68</v>
      </c>
      <c r="AB579" s="75" t="s">
        <v>1359</v>
      </c>
      <c r="AF579" s="86">
        <v>204.91124260355028</v>
      </c>
      <c r="AG579" s="86">
        <v>316.74550394768227</v>
      </c>
      <c r="AH579" s="86">
        <v>251.45735243485606</v>
      </c>
      <c r="AI579" s="86">
        <v>260.49162372791426</v>
      </c>
      <c r="AJ579" s="86">
        <v>250.97710828749229</v>
      </c>
      <c r="AK579" s="86">
        <v>0</v>
      </c>
      <c r="AL579" s="86">
        <v>0</v>
      </c>
      <c r="AM579" s="86">
        <v>1079.6715883979448</v>
      </c>
      <c r="AN579" s="86">
        <v>1079.6715883979448</v>
      </c>
    </row>
    <row r="580" spans="2:40" ht="14.45" customHeight="1" x14ac:dyDescent="0.45">
      <c r="B580" s="75" t="s">
        <v>18</v>
      </c>
      <c r="C580" s="75" t="s">
        <v>1348</v>
      </c>
      <c r="D580" s="75" t="s">
        <v>1355</v>
      </c>
      <c r="E580" s="75" t="s">
        <v>1356</v>
      </c>
      <c r="F580" s="75" t="s">
        <v>1357</v>
      </c>
      <c r="G580" s="75" t="s">
        <v>141</v>
      </c>
      <c r="H580" s="84">
        <v>18</v>
      </c>
      <c r="I580" s="75" t="s">
        <v>1358</v>
      </c>
      <c r="J580" s="75" t="s">
        <v>136</v>
      </c>
      <c r="K580" s="75" t="s">
        <v>210</v>
      </c>
      <c r="L580" s="75" t="s">
        <v>133</v>
      </c>
      <c r="M580" s="75" t="s">
        <v>210</v>
      </c>
      <c r="N580" s="75" t="s">
        <v>144</v>
      </c>
      <c r="O580" s="84">
        <v>2015</v>
      </c>
      <c r="P580" s="84">
        <v>2020</v>
      </c>
      <c r="Q580" s="85">
        <v>937.33</v>
      </c>
      <c r="R580" s="85" t="s">
        <v>214</v>
      </c>
      <c r="S580" s="85">
        <v>198.6</v>
      </c>
      <c r="T580" s="85">
        <v>246.97</v>
      </c>
      <c r="U580" s="85">
        <v>192.36</v>
      </c>
      <c r="V580" s="85">
        <v>154.49</v>
      </c>
      <c r="W580" s="85">
        <v>144.9</v>
      </c>
      <c r="X580" s="85"/>
      <c r="Y580" s="85">
        <v>0</v>
      </c>
      <c r="Z580" s="75" t="s">
        <v>131</v>
      </c>
      <c r="AA580" s="75" t="s">
        <v>68</v>
      </c>
      <c r="AB580" s="75" t="s">
        <v>1359</v>
      </c>
      <c r="AF580" s="86">
        <v>195.85798816568047</v>
      </c>
      <c r="AG580" s="86">
        <v>239.48884738537564</v>
      </c>
      <c r="AH580" s="86">
        <v>183.23485231596678</v>
      </c>
      <c r="AI580" s="86">
        <v>144.41739377637791</v>
      </c>
      <c r="AJ580" s="86">
        <v>132.66665325717801</v>
      </c>
      <c r="AK580" s="86">
        <v>0</v>
      </c>
      <c r="AL580" s="86">
        <v>0</v>
      </c>
      <c r="AM580" s="86">
        <v>699.80774673489839</v>
      </c>
      <c r="AN580" s="86">
        <v>699.80774673489839</v>
      </c>
    </row>
    <row r="581" spans="2:40" ht="14.45" customHeight="1" x14ac:dyDescent="0.45">
      <c r="B581" s="75" t="s">
        <v>18</v>
      </c>
      <c r="C581" s="75" t="s">
        <v>1348</v>
      </c>
      <c r="D581" s="75" t="s">
        <v>1355</v>
      </c>
      <c r="E581" s="75" t="s">
        <v>1362</v>
      </c>
      <c r="F581" s="75" t="s">
        <v>1364</v>
      </c>
      <c r="G581" s="75" t="s">
        <v>141</v>
      </c>
      <c r="H581" s="84">
        <v>11</v>
      </c>
      <c r="I581" s="75" t="s">
        <v>1361</v>
      </c>
      <c r="J581" s="75" t="s">
        <v>242</v>
      </c>
      <c r="K581" s="75" t="s">
        <v>210</v>
      </c>
      <c r="L581" s="75" t="s">
        <v>133</v>
      </c>
      <c r="M581" s="75" t="s">
        <v>210</v>
      </c>
      <c r="N581" s="75" t="s">
        <v>144</v>
      </c>
      <c r="O581" s="84">
        <v>2015</v>
      </c>
      <c r="P581" s="84">
        <v>2020</v>
      </c>
      <c r="Q581" s="85">
        <v>722.83</v>
      </c>
      <c r="R581" s="85" t="s">
        <v>214</v>
      </c>
      <c r="S581" s="85">
        <v>144.56509220856466</v>
      </c>
      <c r="T581" s="85">
        <v>146.11986572768436</v>
      </c>
      <c r="U581" s="85">
        <v>145.78743361809475</v>
      </c>
      <c r="V581" s="85">
        <v>143.23368357808229</v>
      </c>
      <c r="W581" s="85">
        <v>143.1274181948834</v>
      </c>
      <c r="X581" s="85"/>
      <c r="Y581" s="85">
        <v>0</v>
      </c>
      <c r="Z581" s="75" t="s">
        <v>131</v>
      </c>
      <c r="AA581" s="75" t="s">
        <v>68</v>
      </c>
      <c r="AB581" s="75" t="s">
        <v>1359</v>
      </c>
      <c r="AF581" s="86">
        <v>142.56912446604008</v>
      </c>
      <c r="AG581" s="86">
        <v>141.69363980738137</v>
      </c>
      <c r="AH581" s="86">
        <v>138.87158904416407</v>
      </c>
      <c r="AI581" s="86">
        <v>133.89497885518173</v>
      </c>
      <c r="AJ581" s="86">
        <v>131.04372368016359</v>
      </c>
      <c r="AK581" s="86">
        <v>0</v>
      </c>
      <c r="AL581" s="86">
        <v>0</v>
      </c>
      <c r="AM581" s="86">
        <v>545.50393138689071</v>
      </c>
      <c r="AN581" s="86">
        <v>545.50393138689071</v>
      </c>
    </row>
    <row r="582" spans="2:40" ht="14.45" customHeight="1" x14ac:dyDescent="0.45">
      <c r="B582" s="75" t="s">
        <v>18</v>
      </c>
      <c r="C582" s="75" t="s">
        <v>1348</v>
      </c>
      <c r="D582" s="75" t="s">
        <v>1355</v>
      </c>
      <c r="E582" s="75" t="s">
        <v>1362</v>
      </c>
      <c r="F582" s="75" t="s">
        <v>1363</v>
      </c>
      <c r="G582" s="75" t="s">
        <v>141</v>
      </c>
      <c r="H582" s="84">
        <v>12</v>
      </c>
      <c r="I582" s="75" t="s">
        <v>1358</v>
      </c>
      <c r="J582" s="75" t="s">
        <v>242</v>
      </c>
      <c r="K582" s="75" t="s">
        <v>210</v>
      </c>
      <c r="L582" s="75" t="s">
        <v>133</v>
      </c>
      <c r="M582" s="75" t="s">
        <v>210</v>
      </c>
      <c r="N582" s="75" t="s">
        <v>144</v>
      </c>
      <c r="O582" s="84">
        <v>2015</v>
      </c>
      <c r="P582" s="84">
        <v>2020</v>
      </c>
      <c r="Q582" s="85">
        <v>589.84</v>
      </c>
      <c r="R582" s="85" t="s">
        <v>214</v>
      </c>
      <c r="S582" s="85">
        <v>123.639762749765</v>
      </c>
      <c r="T582" s="85">
        <v>121.42782623942702</v>
      </c>
      <c r="U582" s="85">
        <v>118.8707907154775</v>
      </c>
      <c r="V582" s="85">
        <v>114.57848234627826</v>
      </c>
      <c r="W582" s="85">
        <v>111.31835502820051</v>
      </c>
      <c r="X582" s="85"/>
      <c r="Y582" s="85">
        <v>0</v>
      </c>
      <c r="Z582" s="75" t="s">
        <v>131</v>
      </c>
      <c r="AA582" s="75" t="s">
        <v>68</v>
      </c>
      <c r="AB582" s="75" t="s">
        <v>1359</v>
      </c>
      <c r="AF582" s="86">
        <v>121.93270488142504</v>
      </c>
      <c r="AG582" s="86">
        <v>117.74956531802263</v>
      </c>
      <c r="AH582" s="86">
        <v>113.23181420998499</v>
      </c>
      <c r="AI582" s="86">
        <v>107.1080704466453</v>
      </c>
      <c r="AJ582" s="86">
        <v>101.92017672660948</v>
      </c>
      <c r="AK582" s="86">
        <v>0</v>
      </c>
      <c r="AL582" s="86">
        <v>0</v>
      </c>
      <c r="AM582" s="86">
        <v>440.00962670126239</v>
      </c>
      <c r="AN582" s="86">
        <v>440.00962670126239</v>
      </c>
    </row>
    <row r="583" spans="2:40" ht="14.45" customHeight="1" x14ac:dyDescent="0.45">
      <c r="B583" s="75" t="s">
        <v>18</v>
      </c>
      <c r="C583" s="75" t="s">
        <v>1348</v>
      </c>
      <c r="D583" s="75" t="s">
        <v>1355</v>
      </c>
      <c r="E583" s="75" t="s">
        <v>1365</v>
      </c>
      <c r="F583" s="75" t="s">
        <v>1367</v>
      </c>
      <c r="G583" s="75" t="s">
        <v>141</v>
      </c>
      <c r="H583" s="84">
        <v>18</v>
      </c>
      <c r="I583" s="75" t="s">
        <v>1361</v>
      </c>
      <c r="J583" s="75" t="s">
        <v>126</v>
      </c>
      <c r="K583" s="75" t="s">
        <v>210</v>
      </c>
      <c r="L583" s="75" t="s">
        <v>133</v>
      </c>
      <c r="M583" s="75" t="s">
        <v>210</v>
      </c>
      <c r="N583" s="75" t="s">
        <v>144</v>
      </c>
      <c r="O583" s="84">
        <v>2015</v>
      </c>
      <c r="P583" s="84">
        <v>2020</v>
      </c>
      <c r="Q583" s="85">
        <v>574.24</v>
      </c>
      <c r="R583" s="85" t="s">
        <v>214</v>
      </c>
      <c r="S583" s="85">
        <v>124.86872169443069</v>
      </c>
      <c r="T583" s="85">
        <v>119.71406213875206</v>
      </c>
      <c r="U583" s="85">
        <v>126.08664245612441</v>
      </c>
      <c r="V583" s="85">
        <v>116.1737100151708</v>
      </c>
      <c r="W583" s="85">
        <v>87.393118919605897</v>
      </c>
      <c r="X583" s="85"/>
      <c r="Y583" s="85">
        <v>0</v>
      </c>
      <c r="Z583" s="75" t="s">
        <v>131</v>
      </c>
      <c r="AA583" s="75" t="s">
        <v>68</v>
      </c>
      <c r="AB583" s="75" t="s">
        <v>1359</v>
      </c>
      <c r="AF583" s="86">
        <v>123.14469595111507</v>
      </c>
      <c r="AG583" s="86">
        <v>116.08771412491787</v>
      </c>
      <c r="AH583" s="86">
        <v>120.10536135092566</v>
      </c>
      <c r="AI583" s="86">
        <v>108.59929073547582</v>
      </c>
      <c r="AJ583" s="86">
        <v>80.014855795518827</v>
      </c>
      <c r="AK583" s="86">
        <v>0</v>
      </c>
      <c r="AL583" s="86">
        <v>0</v>
      </c>
      <c r="AM583" s="86">
        <v>424.80722200683817</v>
      </c>
      <c r="AN583" s="86">
        <v>424.80722200683817</v>
      </c>
    </row>
    <row r="584" spans="2:40" ht="14.45" customHeight="1" x14ac:dyDescent="0.45">
      <c r="B584" s="75" t="s">
        <v>18</v>
      </c>
      <c r="C584" s="75" t="s">
        <v>1348</v>
      </c>
      <c r="D584" s="75" t="s">
        <v>1355</v>
      </c>
      <c r="E584" s="75" t="s">
        <v>1365</v>
      </c>
      <c r="F584" s="75" t="s">
        <v>1366</v>
      </c>
      <c r="G584" s="75" t="s">
        <v>141</v>
      </c>
      <c r="H584" s="84">
        <v>15</v>
      </c>
      <c r="I584" s="75" t="s">
        <v>1358</v>
      </c>
      <c r="J584" s="75" t="s">
        <v>126</v>
      </c>
      <c r="K584" s="75" t="s">
        <v>210</v>
      </c>
      <c r="L584" s="75" t="s">
        <v>133</v>
      </c>
      <c r="M584" s="75" t="s">
        <v>210</v>
      </c>
      <c r="N584" s="75" t="s">
        <v>144</v>
      </c>
      <c r="O584" s="84">
        <v>2015</v>
      </c>
      <c r="P584" s="84">
        <v>2020</v>
      </c>
      <c r="Q584" s="85">
        <v>636.36</v>
      </c>
      <c r="R584" s="85" t="s">
        <v>214</v>
      </c>
      <c r="S584" s="85">
        <v>141.84661566585848</v>
      </c>
      <c r="T584" s="85">
        <v>136.81296491483246</v>
      </c>
      <c r="U584" s="85">
        <v>143.23680382110325</v>
      </c>
      <c r="V584" s="85">
        <v>114.63089700010799</v>
      </c>
      <c r="W584" s="85">
        <v>99.83434062799023</v>
      </c>
      <c r="X584" s="85"/>
      <c r="Y584" s="85">
        <v>0</v>
      </c>
      <c r="Z584" s="75" t="s">
        <v>131</v>
      </c>
      <c r="AA584" s="75" t="s">
        <v>68</v>
      </c>
      <c r="AB584" s="75" t="s">
        <v>1359</v>
      </c>
      <c r="AF584" s="86">
        <v>139.88818113003794</v>
      </c>
      <c r="AG584" s="86">
        <v>132.66866127395662</v>
      </c>
      <c r="AH584" s="86">
        <v>136.44195567878435</v>
      </c>
      <c r="AI584" s="86">
        <v>107.15706771314656</v>
      </c>
      <c r="AJ584" s="86">
        <v>91.405713259162027</v>
      </c>
      <c r="AK584" s="86">
        <v>0</v>
      </c>
      <c r="AL584" s="86">
        <v>0</v>
      </c>
      <c r="AM584" s="86">
        <v>467.67339792504958</v>
      </c>
      <c r="AN584" s="86">
        <v>467.67339792504958</v>
      </c>
    </row>
    <row r="585" spans="2:40" ht="14.45" customHeight="1" x14ac:dyDescent="0.45">
      <c r="B585" s="75" t="s">
        <v>18</v>
      </c>
      <c r="C585" s="75" t="s">
        <v>1348</v>
      </c>
      <c r="D585" s="75" t="s">
        <v>1355</v>
      </c>
      <c r="E585" s="75" t="s">
        <v>1368</v>
      </c>
      <c r="F585" s="75" t="s">
        <v>1370</v>
      </c>
      <c r="G585" s="75" t="s">
        <v>141</v>
      </c>
      <c r="H585" s="84">
        <v>16</v>
      </c>
      <c r="I585" s="75" t="s">
        <v>1361</v>
      </c>
      <c r="J585" s="75" t="s">
        <v>184</v>
      </c>
      <c r="K585" s="75" t="s">
        <v>210</v>
      </c>
      <c r="L585" s="75" t="s">
        <v>133</v>
      </c>
      <c r="M585" s="75" t="s">
        <v>210</v>
      </c>
      <c r="N585" s="75" t="s">
        <v>144</v>
      </c>
      <c r="O585" s="84">
        <v>2015</v>
      </c>
      <c r="P585" s="84">
        <v>2020</v>
      </c>
      <c r="Q585" s="85">
        <v>1501.95</v>
      </c>
      <c r="R585" s="85" t="s">
        <v>214</v>
      </c>
      <c r="S585" s="85">
        <v>232.14342377300068</v>
      </c>
      <c r="T585" s="85">
        <v>310.69508289605392</v>
      </c>
      <c r="U585" s="85">
        <v>334.06164970329979</v>
      </c>
      <c r="V585" s="85">
        <v>335.66717688381783</v>
      </c>
      <c r="W585" s="85">
        <v>289.38349324647862</v>
      </c>
      <c r="X585" s="85"/>
      <c r="Y585" s="85">
        <v>0</v>
      </c>
      <c r="Z585" s="75" t="s">
        <v>131</v>
      </c>
      <c r="AA585" s="75" t="s">
        <v>68</v>
      </c>
      <c r="AB585" s="75" t="s">
        <v>1359</v>
      </c>
      <c r="AF585" s="86">
        <v>228.9382877445766</v>
      </c>
      <c r="AG585" s="86">
        <v>301.28358622941931</v>
      </c>
      <c r="AH585" s="86">
        <v>318.21447831052382</v>
      </c>
      <c r="AI585" s="86">
        <v>313.78198499472728</v>
      </c>
      <c r="AJ585" s="86">
        <v>264.95196381560726</v>
      </c>
      <c r="AK585" s="86">
        <v>0</v>
      </c>
      <c r="AL585" s="86">
        <v>0</v>
      </c>
      <c r="AM585" s="86">
        <v>1198.2320133502776</v>
      </c>
      <c r="AN585" s="86">
        <v>1198.2320133502776</v>
      </c>
    </row>
    <row r="586" spans="2:40" ht="14.45" customHeight="1" x14ac:dyDescent="0.45">
      <c r="B586" s="75" t="s">
        <v>18</v>
      </c>
      <c r="C586" s="75" t="s">
        <v>1348</v>
      </c>
      <c r="D586" s="75" t="s">
        <v>1355</v>
      </c>
      <c r="E586" s="75" t="s">
        <v>1368</v>
      </c>
      <c r="F586" s="75" t="s">
        <v>1369</v>
      </c>
      <c r="G586" s="75" t="s">
        <v>141</v>
      </c>
      <c r="H586" s="84">
        <v>25</v>
      </c>
      <c r="I586" s="75" t="s">
        <v>1358</v>
      </c>
      <c r="J586" s="75" t="s">
        <v>184</v>
      </c>
      <c r="K586" s="75" t="s">
        <v>210</v>
      </c>
      <c r="L586" s="75" t="s">
        <v>133</v>
      </c>
      <c r="M586" s="75" t="s">
        <v>210</v>
      </c>
      <c r="N586" s="75" t="s">
        <v>144</v>
      </c>
      <c r="O586" s="84">
        <v>2015</v>
      </c>
      <c r="P586" s="84">
        <v>2020</v>
      </c>
      <c r="Q586" s="85">
        <v>1518.72</v>
      </c>
      <c r="R586" s="85" t="s">
        <v>214</v>
      </c>
      <c r="S586" s="85">
        <v>254.17526600899504</v>
      </c>
      <c r="T586" s="85">
        <v>309.63415951760129</v>
      </c>
      <c r="U586" s="85">
        <v>336.75264222088077</v>
      </c>
      <c r="V586" s="85">
        <v>332.114758132367</v>
      </c>
      <c r="W586" s="85">
        <v>286.04000000000002</v>
      </c>
      <c r="X586" s="85"/>
      <c r="Y586" s="85">
        <v>0</v>
      </c>
      <c r="Z586" s="75" t="s">
        <v>131</v>
      </c>
      <c r="AA586" s="75" t="s">
        <v>68</v>
      </c>
      <c r="AB586" s="75" t="s">
        <v>1359</v>
      </c>
      <c r="AF586" s="86">
        <v>250.66594280965978</v>
      </c>
      <c r="AG586" s="86">
        <v>300.25480007292333</v>
      </c>
      <c r="AH586" s="86">
        <v>320.77781588872261</v>
      </c>
      <c r="AI586" s="86">
        <v>310.46118068579551</v>
      </c>
      <c r="AJ586" s="86">
        <v>261.89074877628155</v>
      </c>
      <c r="AK586" s="86">
        <v>0</v>
      </c>
      <c r="AL586" s="86">
        <v>0</v>
      </c>
      <c r="AM586" s="86">
        <v>1193.384545423723</v>
      </c>
      <c r="AN586" s="86">
        <v>1193.384545423723</v>
      </c>
    </row>
    <row r="587" spans="2:40" ht="14.45" customHeight="1" x14ac:dyDescent="0.45">
      <c r="B587" s="75" t="s">
        <v>18</v>
      </c>
      <c r="C587" s="75" t="s">
        <v>1348</v>
      </c>
      <c r="D587" s="75" t="s">
        <v>1355</v>
      </c>
      <c r="E587" s="75" t="s">
        <v>1371</v>
      </c>
      <c r="F587" s="75" t="s">
        <v>1373</v>
      </c>
      <c r="G587" s="75" t="s">
        <v>141</v>
      </c>
      <c r="H587" s="84">
        <v>17</v>
      </c>
      <c r="I587" s="75" t="s">
        <v>1361</v>
      </c>
      <c r="J587" s="75" t="s">
        <v>172</v>
      </c>
      <c r="K587" s="75" t="s">
        <v>210</v>
      </c>
      <c r="L587" s="75" t="s">
        <v>133</v>
      </c>
      <c r="M587" s="75" t="s">
        <v>210</v>
      </c>
      <c r="N587" s="75" t="s">
        <v>144</v>
      </c>
      <c r="O587" s="84">
        <v>2015</v>
      </c>
      <c r="P587" s="84">
        <v>2020</v>
      </c>
      <c r="Q587" s="85">
        <v>488.95</v>
      </c>
      <c r="R587" s="85" t="s">
        <v>214</v>
      </c>
      <c r="S587" s="85">
        <v>113.87612823588505</v>
      </c>
      <c r="T587" s="85">
        <v>114.32619138647937</v>
      </c>
      <c r="U587" s="85">
        <v>100.66162565163731</v>
      </c>
      <c r="V587" s="85">
        <v>81.852656855043094</v>
      </c>
      <c r="W587" s="85">
        <v>78.23452616348861</v>
      </c>
      <c r="X587" s="85"/>
      <c r="Y587" s="85">
        <v>0</v>
      </c>
      <c r="Z587" s="75" t="s">
        <v>131</v>
      </c>
      <c r="AA587" s="75" t="s">
        <v>68</v>
      </c>
      <c r="AB587" s="75" t="s">
        <v>1359</v>
      </c>
      <c r="AF587" s="86">
        <v>112.30387399988663</v>
      </c>
      <c r="AG587" s="86">
        <v>110.86305138724462</v>
      </c>
      <c r="AH587" s="86">
        <v>95.886453057615384</v>
      </c>
      <c r="AI587" s="86">
        <v>76.515938744756923</v>
      </c>
      <c r="AJ587" s="86">
        <v>71.629487614017691</v>
      </c>
      <c r="AK587" s="86">
        <v>0</v>
      </c>
      <c r="AL587" s="86">
        <v>0</v>
      </c>
      <c r="AM587" s="86">
        <v>354.89493080363462</v>
      </c>
      <c r="AN587" s="86">
        <v>354.89493080363462</v>
      </c>
    </row>
    <row r="588" spans="2:40" ht="14.45" customHeight="1" x14ac:dyDescent="0.45">
      <c r="B588" s="75" t="s">
        <v>18</v>
      </c>
      <c r="C588" s="75" t="s">
        <v>1348</v>
      </c>
      <c r="D588" s="75" t="s">
        <v>1355</v>
      </c>
      <c r="E588" s="75" t="s">
        <v>1371</v>
      </c>
      <c r="F588" s="75" t="s">
        <v>1372</v>
      </c>
      <c r="G588" s="75" t="s">
        <v>141</v>
      </c>
      <c r="H588" s="84">
        <v>21</v>
      </c>
      <c r="I588" s="75" t="s">
        <v>1358</v>
      </c>
      <c r="J588" s="75" t="s">
        <v>172</v>
      </c>
      <c r="K588" s="75" t="s">
        <v>210</v>
      </c>
      <c r="L588" s="75" t="s">
        <v>133</v>
      </c>
      <c r="M588" s="75" t="s">
        <v>210</v>
      </c>
      <c r="N588" s="75" t="s">
        <v>144</v>
      </c>
      <c r="O588" s="84">
        <v>2015</v>
      </c>
      <c r="P588" s="84">
        <v>2020</v>
      </c>
      <c r="Q588" s="85">
        <v>393.76</v>
      </c>
      <c r="R588" s="85" t="s">
        <v>214</v>
      </c>
      <c r="S588" s="85">
        <v>76.081210613462744</v>
      </c>
      <c r="T588" s="85">
        <v>85.169529517830952</v>
      </c>
      <c r="U588" s="85">
        <v>89.17962568348068</v>
      </c>
      <c r="V588" s="85">
        <v>74.799967092147781</v>
      </c>
      <c r="W588" s="85">
        <v>68.534109988549133</v>
      </c>
      <c r="X588" s="85"/>
      <c r="Y588" s="85">
        <v>0</v>
      </c>
      <c r="Z588" s="75" t="s">
        <v>131</v>
      </c>
      <c r="AA588" s="75" t="s">
        <v>68</v>
      </c>
      <c r="AB588" s="75" t="s">
        <v>1359</v>
      </c>
      <c r="AF588" s="86">
        <v>75.03077969769501</v>
      </c>
      <c r="AG588" s="86">
        <v>82.589595726525744</v>
      </c>
      <c r="AH588" s="86">
        <v>84.949134652244638</v>
      </c>
      <c r="AI588" s="86">
        <v>69.923077882107677</v>
      </c>
      <c r="AJ588" s="86">
        <v>62.748040069980313</v>
      </c>
      <c r="AK588" s="86">
        <v>0</v>
      </c>
      <c r="AL588" s="86">
        <v>0</v>
      </c>
      <c r="AM588" s="86">
        <v>300.20984833085839</v>
      </c>
      <c r="AN588" s="86">
        <v>300.20984833085839</v>
      </c>
    </row>
    <row r="589" spans="2:40" ht="14.45" customHeight="1" x14ac:dyDescent="0.45">
      <c r="B589" s="75" t="s">
        <v>18</v>
      </c>
      <c r="C589" s="75" t="s">
        <v>1348</v>
      </c>
      <c r="D589" s="75" t="s">
        <v>1355</v>
      </c>
      <c r="E589" s="75" t="s">
        <v>1374</v>
      </c>
      <c r="F589" s="75" t="s">
        <v>1376</v>
      </c>
      <c r="G589" s="75" t="s">
        <v>141</v>
      </c>
      <c r="H589" s="84">
        <v>16</v>
      </c>
      <c r="I589" s="75" t="s">
        <v>1361</v>
      </c>
      <c r="J589" s="75" t="s">
        <v>165</v>
      </c>
      <c r="K589" s="75" t="s">
        <v>210</v>
      </c>
      <c r="L589" s="75" t="s">
        <v>133</v>
      </c>
      <c r="M589" s="75" t="s">
        <v>210</v>
      </c>
      <c r="N589" s="75" t="s">
        <v>144</v>
      </c>
      <c r="O589" s="84">
        <v>2015</v>
      </c>
      <c r="P589" s="84">
        <v>2020</v>
      </c>
      <c r="Q589" s="85">
        <v>1165.8499999999999</v>
      </c>
      <c r="R589" s="85" t="s">
        <v>214</v>
      </c>
      <c r="S589" s="85">
        <v>224.34630226124233</v>
      </c>
      <c r="T589" s="85">
        <v>256.55945120481118</v>
      </c>
      <c r="U589" s="85">
        <v>254.21091920975368</v>
      </c>
      <c r="V589" s="85">
        <v>238.32296413153148</v>
      </c>
      <c r="W589" s="85">
        <v>192.41054536967403</v>
      </c>
      <c r="X589" s="85"/>
      <c r="Y589" s="85">
        <v>0</v>
      </c>
      <c r="Z589" s="75" t="s">
        <v>131</v>
      </c>
      <c r="AA589" s="75" t="s">
        <v>68</v>
      </c>
      <c r="AB589" s="75" t="s">
        <v>1359</v>
      </c>
      <c r="AF589" s="86">
        <v>221.24881879806935</v>
      </c>
      <c r="AG589" s="86">
        <v>248.78781736593413</v>
      </c>
      <c r="AH589" s="86">
        <v>242.15169597892168</v>
      </c>
      <c r="AI589" s="86">
        <v>222.78452558053576</v>
      </c>
      <c r="AJ589" s="86">
        <v>176.16606698124954</v>
      </c>
      <c r="AK589" s="86">
        <v>0</v>
      </c>
      <c r="AL589" s="86">
        <v>0</v>
      </c>
      <c r="AM589" s="86">
        <v>889.89010590664111</v>
      </c>
      <c r="AN589" s="86">
        <v>889.89010590664111</v>
      </c>
    </row>
    <row r="590" spans="2:40" ht="14.45" customHeight="1" x14ac:dyDescent="0.45">
      <c r="B590" s="75" t="s">
        <v>18</v>
      </c>
      <c r="C590" s="75" t="s">
        <v>1348</v>
      </c>
      <c r="D590" s="75" t="s">
        <v>1355</v>
      </c>
      <c r="E590" s="75" t="s">
        <v>1374</v>
      </c>
      <c r="F590" s="75" t="s">
        <v>1375</v>
      </c>
      <c r="G590" s="75" t="s">
        <v>141</v>
      </c>
      <c r="H590" s="84">
        <v>9</v>
      </c>
      <c r="I590" s="75" t="s">
        <v>1358</v>
      </c>
      <c r="J590" s="75" t="s">
        <v>165</v>
      </c>
      <c r="K590" s="75" t="s">
        <v>210</v>
      </c>
      <c r="L590" s="75" t="s">
        <v>133</v>
      </c>
      <c r="M590" s="75" t="s">
        <v>210</v>
      </c>
      <c r="N590" s="75" t="s">
        <v>144</v>
      </c>
      <c r="O590" s="84">
        <v>2015</v>
      </c>
      <c r="P590" s="84">
        <v>2020</v>
      </c>
      <c r="Q590" s="85">
        <v>474.93</v>
      </c>
      <c r="R590" s="85" t="s">
        <v>214</v>
      </c>
      <c r="S590" s="85">
        <v>93.501224295928651</v>
      </c>
      <c r="T590" s="85">
        <v>109.79183920498767</v>
      </c>
      <c r="U590" s="85">
        <v>107.1888918897059</v>
      </c>
      <c r="V590" s="85">
        <v>90.532754703474481</v>
      </c>
      <c r="W590" s="85">
        <v>73.915048455676271</v>
      </c>
      <c r="X590" s="85"/>
      <c r="Y590" s="85">
        <v>0</v>
      </c>
      <c r="Z590" s="75" t="s">
        <v>131</v>
      </c>
      <c r="AA590" s="75" t="s">
        <v>68</v>
      </c>
      <c r="AB590" s="75" t="s">
        <v>1359</v>
      </c>
      <c r="AF590" s="86">
        <v>92.210280370738303</v>
      </c>
      <c r="AG590" s="86">
        <v>106.46605265223708</v>
      </c>
      <c r="AH590" s="86">
        <v>102.10407972199204</v>
      </c>
      <c r="AI590" s="86">
        <v>84.630102179247217</v>
      </c>
      <c r="AJ590" s="86">
        <v>67.674686707775805</v>
      </c>
      <c r="AK590" s="86">
        <v>0</v>
      </c>
      <c r="AL590" s="86">
        <v>0</v>
      </c>
      <c r="AM590" s="86">
        <v>360.8749212612521</v>
      </c>
      <c r="AN590" s="86">
        <v>360.8749212612521</v>
      </c>
    </row>
    <row r="591" spans="2:40" ht="14.45" customHeight="1" x14ac:dyDescent="0.45">
      <c r="B591" s="75" t="s">
        <v>18</v>
      </c>
      <c r="C591" s="75" t="s">
        <v>1348</v>
      </c>
      <c r="D591" s="75" t="s">
        <v>1355</v>
      </c>
      <c r="E591" s="75" t="s">
        <v>1377</v>
      </c>
      <c r="F591" s="75" t="s">
        <v>1379</v>
      </c>
      <c r="G591" s="75" t="s">
        <v>141</v>
      </c>
      <c r="H591" s="84">
        <v>22</v>
      </c>
      <c r="I591" s="75" t="s">
        <v>1361</v>
      </c>
      <c r="J591" s="75" t="s">
        <v>25</v>
      </c>
      <c r="K591" s="75" t="s">
        <v>210</v>
      </c>
      <c r="L591" s="75" t="s">
        <v>133</v>
      </c>
      <c r="M591" s="75" t="s">
        <v>210</v>
      </c>
      <c r="N591" s="75" t="s">
        <v>144</v>
      </c>
      <c r="O591" s="84">
        <v>2015</v>
      </c>
      <c r="P591" s="84">
        <v>2020</v>
      </c>
      <c r="Q591" s="85">
        <v>2220.04</v>
      </c>
      <c r="R591" s="85" t="s">
        <v>214</v>
      </c>
      <c r="S591" s="85">
        <v>528.75537897143533</v>
      </c>
      <c r="T591" s="85">
        <v>468.2987562982039</v>
      </c>
      <c r="U591" s="85">
        <v>477.3402420363854</v>
      </c>
      <c r="V591" s="85">
        <v>402.90243491599165</v>
      </c>
      <c r="W591" s="85">
        <v>342.74529182005563</v>
      </c>
      <c r="X591" s="85"/>
      <c r="Y591" s="85">
        <v>0</v>
      </c>
      <c r="Z591" s="75" t="s">
        <v>131</v>
      </c>
      <c r="AA591" s="75" t="s">
        <v>68</v>
      </c>
      <c r="AB591" s="75" t="s">
        <v>1359</v>
      </c>
      <c r="AF591" s="86">
        <v>521.45500884756927</v>
      </c>
      <c r="AG591" s="86">
        <v>454.11316912119599</v>
      </c>
      <c r="AH591" s="86">
        <v>454.69624014350649</v>
      </c>
      <c r="AI591" s="86">
        <v>376.63356590539348</v>
      </c>
      <c r="AJ591" s="86">
        <v>313.80863205950038</v>
      </c>
      <c r="AK591" s="86">
        <v>0</v>
      </c>
      <c r="AL591" s="86">
        <v>0</v>
      </c>
      <c r="AM591" s="86">
        <v>1599.2516072295962</v>
      </c>
      <c r="AN591" s="86">
        <v>1599.2516072295962</v>
      </c>
    </row>
    <row r="592" spans="2:40" ht="14.45" customHeight="1" x14ac:dyDescent="0.45">
      <c r="B592" s="75" t="s">
        <v>18</v>
      </c>
      <c r="C592" s="75" t="s">
        <v>1348</v>
      </c>
      <c r="D592" s="75" t="s">
        <v>1355</v>
      </c>
      <c r="E592" s="75" t="s">
        <v>1377</v>
      </c>
      <c r="F592" s="75" t="s">
        <v>1378</v>
      </c>
      <c r="G592" s="75" t="s">
        <v>141</v>
      </c>
      <c r="H592" s="84">
        <v>19</v>
      </c>
      <c r="I592" s="75" t="s">
        <v>1358</v>
      </c>
      <c r="J592" s="75" t="s">
        <v>25</v>
      </c>
      <c r="K592" s="75" t="s">
        <v>210</v>
      </c>
      <c r="L592" s="75" t="s">
        <v>133</v>
      </c>
      <c r="M592" s="75" t="s">
        <v>210</v>
      </c>
      <c r="N592" s="75" t="s">
        <v>144</v>
      </c>
      <c r="O592" s="84">
        <v>2015</v>
      </c>
      <c r="P592" s="84">
        <v>2020</v>
      </c>
      <c r="Q592" s="85">
        <v>1880.42</v>
      </c>
      <c r="R592" s="85" t="s">
        <v>214</v>
      </c>
      <c r="S592" s="85">
        <v>371.88494090564006</v>
      </c>
      <c r="T592" s="85">
        <v>393.8968732174842</v>
      </c>
      <c r="U592" s="85">
        <v>387.59461985476537</v>
      </c>
      <c r="V592" s="85">
        <v>373.88352647447198</v>
      </c>
      <c r="W592" s="85">
        <v>353.15613986634929</v>
      </c>
      <c r="X592" s="85"/>
      <c r="Y592" s="85">
        <v>0</v>
      </c>
      <c r="Z592" s="75" t="s">
        <v>131</v>
      </c>
      <c r="AA592" s="75" t="s">
        <v>68</v>
      </c>
      <c r="AB592" s="75" t="s">
        <v>1359</v>
      </c>
      <c r="AF592" s="86">
        <v>366.75043481818545</v>
      </c>
      <c r="AG592" s="86">
        <v>381.96504901631261</v>
      </c>
      <c r="AH592" s="86">
        <v>369.20795865851119</v>
      </c>
      <c r="AI592" s="86">
        <v>349.50666366343864</v>
      </c>
      <c r="AJ592" s="86">
        <v>323.34053245888487</v>
      </c>
      <c r="AK592" s="86">
        <v>0</v>
      </c>
      <c r="AL592" s="86">
        <v>0</v>
      </c>
      <c r="AM592" s="86">
        <v>1424.0202037971471</v>
      </c>
      <c r="AN592" s="86">
        <v>1424.0202037971471</v>
      </c>
    </row>
    <row r="593" spans="2:40" ht="14.45" customHeight="1" x14ac:dyDescent="0.45">
      <c r="B593" s="75" t="s">
        <v>18</v>
      </c>
      <c r="C593" s="75" t="s">
        <v>1348</v>
      </c>
      <c r="D593" s="75" t="s">
        <v>1355</v>
      </c>
      <c r="E593" s="75" t="s">
        <v>1380</v>
      </c>
      <c r="F593" s="75" t="s">
        <v>1381</v>
      </c>
      <c r="G593" s="75" t="s">
        <v>141</v>
      </c>
      <c r="H593" s="84">
        <v>12</v>
      </c>
      <c r="I593" s="75" t="s">
        <v>1358</v>
      </c>
      <c r="J593" s="75" t="s">
        <v>193</v>
      </c>
      <c r="K593" s="75" t="s">
        <v>210</v>
      </c>
      <c r="L593" s="75" t="s">
        <v>133</v>
      </c>
      <c r="M593" s="75" t="s">
        <v>210</v>
      </c>
      <c r="N593" s="75" t="s">
        <v>144</v>
      </c>
      <c r="O593" s="84">
        <v>2015</v>
      </c>
      <c r="P593" s="84">
        <v>2020</v>
      </c>
      <c r="Q593" s="85">
        <v>1190.71</v>
      </c>
      <c r="R593" s="85" t="s">
        <v>214</v>
      </c>
      <c r="S593" s="85">
        <v>222.99005604830472</v>
      </c>
      <c r="T593" s="85">
        <v>239.26775384186649</v>
      </c>
      <c r="U593" s="85">
        <v>242.64039479964998</v>
      </c>
      <c r="V593" s="85">
        <v>268.29657429950998</v>
      </c>
      <c r="W593" s="85">
        <v>217.51106043926399</v>
      </c>
      <c r="X593" s="85"/>
      <c r="Y593" s="85">
        <v>0</v>
      </c>
      <c r="Z593" s="75" t="s">
        <v>131</v>
      </c>
      <c r="AA593" s="75" t="s">
        <v>68</v>
      </c>
      <c r="AB593" s="75" t="s">
        <v>1359</v>
      </c>
      <c r="AF593" s="86">
        <v>219.91129787801253</v>
      </c>
      <c r="AG593" s="86">
        <v>232.01991571476856</v>
      </c>
      <c r="AH593" s="86">
        <v>231.13005254211757</v>
      </c>
      <c r="AI593" s="86">
        <v>250.80388387251969</v>
      </c>
      <c r="AJ593" s="86">
        <v>199.14744261488559</v>
      </c>
      <c r="AK593" s="86">
        <v>0</v>
      </c>
      <c r="AL593" s="86">
        <v>0</v>
      </c>
      <c r="AM593" s="86">
        <v>913.10129474429141</v>
      </c>
      <c r="AN593" s="86">
        <v>913.10129474429141</v>
      </c>
    </row>
    <row r="594" spans="2:40" ht="14.45" customHeight="1" x14ac:dyDescent="0.45">
      <c r="B594" s="75" t="s">
        <v>18</v>
      </c>
      <c r="C594" s="75" t="s">
        <v>1348</v>
      </c>
      <c r="D594" s="75" t="s">
        <v>1355</v>
      </c>
      <c r="E594" s="75" t="s">
        <v>1380</v>
      </c>
      <c r="F594" s="75" t="s">
        <v>1382</v>
      </c>
      <c r="G594" s="75" t="s">
        <v>141</v>
      </c>
      <c r="H594" s="84">
        <v>11</v>
      </c>
      <c r="I594" s="75" t="s">
        <v>1361</v>
      </c>
      <c r="J594" s="75" t="s">
        <v>193</v>
      </c>
      <c r="K594" s="75" t="s">
        <v>210</v>
      </c>
      <c r="L594" s="75" t="s">
        <v>133</v>
      </c>
      <c r="M594" s="75" t="s">
        <v>210</v>
      </c>
      <c r="N594" s="75" t="s">
        <v>144</v>
      </c>
      <c r="O594" s="84">
        <v>2015</v>
      </c>
      <c r="P594" s="84">
        <v>2020</v>
      </c>
      <c r="Q594" s="85">
        <v>1739.83</v>
      </c>
      <c r="R594" s="85" t="s">
        <v>214</v>
      </c>
      <c r="S594" s="85">
        <v>320.52767577003107</v>
      </c>
      <c r="T594" s="85">
        <v>334.30532019488828</v>
      </c>
      <c r="U594" s="85">
        <v>385.28461865195038</v>
      </c>
      <c r="V594" s="85">
        <v>394.891990972435</v>
      </c>
      <c r="W594" s="85">
        <v>304.82046322058443</v>
      </c>
      <c r="X594" s="85"/>
      <c r="Y594" s="85">
        <v>0</v>
      </c>
      <c r="Z594" s="75" t="s">
        <v>131</v>
      </c>
      <c r="AA594" s="75" t="s">
        <v>68</v>
      </c>
      <c r="AB594" s="75" t="s">
        <v>1359</v>
      </c>
      <c r="AF594" s="86">
        <v>316.10224434914306</v>
      </c>
      <c r="AG594" s="86">
        <v>324.17862820695927</v>
      </c>
      <c r="AH594" s="86">
        <v>367.00753898057656</v>
      </c>
      <c r="AI594" s="86">
        <v>369.14539555572537</v>
      </c>
      <c r="AJ594" s="86">
        <v>279.08565010198521</v>
      </c>
      <c r="AK594" s="86">
        <v>0</v>
      </c>
      <c r="AL594" s="86">
        <v>0</v>
      </c>
      <c r="AM594" s="86">
        <v>1339.4172128452465</v>
      </c>
      <c r="AN594" s="86">
        <v>1339.4172128452465</v>
      </c>
    </row>
    <row r="595" spans="2:40" ht="14.45" customHeight="1" x14ac:dyDescent="0.45">
      <c r="B595" s="75" t="s">
        <v>18</v>
      </c>
      <c r="C595" s="75" t="s">
        <v>1348</v>
      </c>
      <c r="D595" s="75" t="s">
        <v>1355</v>
      </c>
      <c r="E595" s="75" t="s">
        <v>1383</v>
      </c>
      <c r="F595" s="75" t="s">
        <v>1385</v>
      </c>
      <c r="G595" s="75" t="s">
        <v>141</v>
      </c>
      <c r="H595" s="84">
        <v>12</v>
      </c>
      <c r="I595" s="75" t="s">
        <v>1361</v>
      </c>
      <c r="J595" s="75" t="s">
        <v>172</v>
      </c>
      <c r="K595" s="75" t="s">
        <v>210</v>
      </c>
      <c r="L595" s="75" t="s">
        <v>133</v>
      </c>
      <c r="M595" s="75" t="s">
        <v>210</v>
      </c>
      <c r="N595" s="75" t="s">
        <v>144</v>
      </c>
      <c r="O595" s="84">
        <v>2015</v>
      </c>
      <c r="P595" s="84">
        <v>2020</v>
      </c>
      <c r="Q595" s="85">
        <v>617.5</v>
      </c>
      <c r="R595" s="85" t="s">
        <v>214</v>
      </c>
      <c r="S595" s="85">
        <v>104.47456605166866</v>
      </c>
      <c r="T595" s="85">
        <v>106.60443943933221</v>
      </c>
      <c r="U595" s="85">
        <v>135.069211256676</v>
      </c>
      <c r="V595" s="85">
        <v>134.78846719404444</v>
      </c>
      <c r="W595" s="85">
        <v>136.57577791235715</v>
      </c>
      <c r="X595" s="85"/>
      <c r="Y595" s="85">
        <v>0</v>
      </c>
      <c r="Z595" s="75" t="s">
        <v>131</v>
      </c>
      <c r="AA595" s="75" t="s">
        <v>68</v>
      </c>
      <c r="AB595" s="75" t="s">
        <v>1359</v>
      </c>
      <c r="AF595" s="86">
        <v>103.03211642176396</v>
      </c>
      <c r="AG595" s="86">
        <v>103.37520479203852</v>
      </c>
      <c r="AH595" s="86">
        <v>128.66181626664141</v>
      </c>
      <c r="AI595" s="86">
        <v>126.0003828291586</v>
      </c>
      <c r="AJ595" s="86">
        <v>125.04521305471384</v>
      </c>
      <c r="AK595" s="86">
        <v>0</v>
      </c>
      <c r="AL595" s="86">
        <v>0</v>
      </c>
      <c r="AM595" s="86">
        <v>483.08261694255236</v>
      </c>
      <c r="AN595" s="86">
        <v>483.08261694255236</v>
      </c>
    </row>
    <row r="596" spans="2:40" ht="14.45" customHeight="1" x14ac:dyDescent="0.45">
      <c r="B596" s="75" t="s">
        <v>18</v>
      </c>
      <c r="C596" s="75" t="s">
        <v>1348</v>
      </c>
      <c r="D596" s="75" t="s">
        <v>1355</v>
      </c>
      <c r="E596" s="75" t="s">
        <v>1383</v>
      </c>
      <c r="F596" s="75" t="s">
        <v>1384</v>
      </c>
      <c r="G596" s="75" t="s">
        <v>141</v>
      </c>
      <c r="H596" s="84">
        <v>12</v>
      </c>
      <c r="I596" s="75" t="s">
        <v>1358</v>
      </c>
      <c r="J596" s="75" t="s">
        <v>172</v>
      </c>
      <c r="K596" s="75" t="s">
        <v>210</v>
      </c>
      <c r="L596" s="75" t="s">
        <v>133</v>
      </c>
      <c r="M596" s="75" t="s">
        <v>210</v>
      </c>
      <c r="N596" s="75" t="s">
        <v>144</v>
      </c>
      <c r="O596" s="84">
        <v>2015</v>
      </c>
      <c r="P596" s="84">
        <v>2020</v>
      </c>
      <c r="Q596" s="85">
        <v>394.1</v>
      </c>
      <c r="R596" s="85" t="s">
        <v>214</v>
      </c>
      <c r="S596" s="85">
        <v>96.324196533967509</v>
      </c>
      <c r="T596" s="85">
        <v>93.657546274109592</v>
      </c>
      <c r="U596" s="85">
        <v>83.718515218248527</v>
      </c>
      <c r="V596" s="85">
        <v>66.808153578685278</v>
      </c>
      <c r="W596" s="85">
        <v>53.639794831731429</v>
      </c>
      <c r="X596" s="85"/>
      <c r="Y596" s="85">
        <v>0</v>
      </c>
      <c r="Z596" s="75" t="s">
        <v>131</v>
      </c>
      <c r="AA596" s="75" t="s">
        <v>68</v>
      </c>
      <c r="AB596" s="75" t="s">
        <v>1359</v>
      </c>
      <c r="AF596" s="86">
        <v>94.99427666071746</v>
      </c>
      <c r="AG596" s="86">
        <v>90.820495631570594</v>
      </c>
      <c r="AH596" s="86">
        <v>79.747087607235315</v>
      </c>
      <c r="AI596" s="86">
        <v>62.45232327558886</v>
      </c>
      <c r="AJ596" s="86">
        <v>49.111194352846667</v>
      </c>
      <c r="AK596" s="86">
        <v>0</v>
      </c>
      <c r="AL596" s="86">
        <v>0</v>
      </c>
      <c r="AM596" s="86">
        <v>282.13110086724146</v>
      </c>
      <c r="AN596" s="86">
        <v>282.13110086724146</v>
      </c>
    </row>
    <row r="597" spans="2:40" ht="14.45" customHeight="1" x14ac:dyDescent="0.45">
      <c r="B597" s="75" t="s">
        <v>18</v>
      </c>
      <c r="C597" s="75" t="s">
        <v>1348</v>
      </c>
      <c r="D597" s="75" t="s">
        <v>1355</v>
      </c>
      <c r="E597" s="75" t="s">
        <v>1386</v>
      </c>
      <c r="F597" s="75" t="s">
        <v>1388</v>
      </c>
      <c r="G597" s="75" t="s">
        <v>141</v>
      </c>
      <c r="H597" s="84">
        <v>12</v>
      </c>
      <c r="I597" s="75" t="s">
        <v>1361</v>
      </c>
      <c r="J597" s="75" t="s">
        <v>143</v>
      </c>
      <c r="K597" s="75" t="s">
        <v>210</v>
      </c>
      <c r="L597" s="75" t="s">
        <v>133</v>
      </c>
      <c r="M597" s="75" t="s">
        <v>210</v>
      </c>
      <c r="N597" s="75" t="s">
        <v>144</v>
      </c>
      <c r="O597" s="84">
        <v>2015</v>
      </c>
      <c r="P597" s="84">
        <v>2020</v>
      </c>
      <c r="Q597" s="85">
        <v>1152.69</v>
      </c>
      <c r="R597" s="85" t="s">
        <v>214</v>
      </c>
      <c r="S597" s="85">
        <v>239.61404428302728</v>
      </c>
      <c r="T597" s="85">
        <v>249.10996843144099</v>
      </c>
      <c r="U597" s="85">
        <v>243.90317239056333</v>
      </c>
      <c r="V597" s="85">
        <v>227.19882978078735</v>
      </c>
      <c r="W597" s="85">
        <v>192.86194893001689</v>
      </c>
      <c r="X597" s="85"/>
      <c r="Y597" s="85">
        <v>0</v>
      </c>
      <c r="Z597" s="75" t="s">
        <v>131</v>
      </c>
      <c r="AA597" s="75" t="s">
        <v>68</v>
      </c>
      <c r="AB597" s="75" t="s">
        <v>1359</v>
      </c>
      <c r="AF597" s="86">
        <v>236.30576359272905</v>
      </c>
      <c r="AG597" s="86">
        <v>241.56399243573355</v>
      </c>
      <c r="AH597" s="86">
        <v>232.33292666032779</v>
      </c>
      <c r="AI597" s="86">
        <v>212.38567458077691</v>
      </c>
      <c r="AJ597" s="86">
        <v>176.57936028434867</v>
      </c>
      <c r="AK597" s="86">
        <v>0</v>
      </c>
      <c r="AL597" s="86">
        <v>0</v>
      </c>
      <c r="AM597" s="86">
        <v>862.86195396118694</v>
      </c>
      <c r="AN597" s="86">
        <v>862.86195396118694</v>
      </c>
    </row>
    <row r="598" spans="2:40" ht="14.45" customHeight="1" x14ac:dyDescent="0.45">
      <c r="B598" s="75" t="s">
        <v>18</v>
      </c>
      <c r="C598" s="75" t="s">
        <v>1348</v>
      </c>
      <c r="D598" s="75" t="s">
        <v>1355</v>
      </c>
      <c r="E598" s="75" t="s">
        <v>1386</v>
      </c>
      <c r="F598" s="75" t="s">
        <v>1387</v>
      </c>
      <c r="G598" s="75" t="s">
        <v>141</v>
      </c>
      <c r="H598" s="84">
        <v>14</v>
      </c>
      <c r="I598" s="75" t="s">
        <v>1358</v>
      </c>
      <c r="J598" s="75" t="s">
        <v>143</v>
      </c>
      <c r="K598" s="75" t="s">
        <v>210</v>
      </c>
      <c r="L598" s="75" t="s">
        <v>133</v>
      </c>
      <c r="M598" s="75" t="s">
        <v>210</v>
      </c>
      <c r="N598" s="75" t="s">
        <v>144</v>
      </c>
      <c r="O598" s="84">
        <v>2015</v>
      </c>
      <c r="P598" s="84">
        <v>2020</v>
      </c>
      <c r="Q598" s="85">
        <v>802.2</v>
      </c>
      <c r="R598" s="85" t="s">
        <v>214</v>
      </c>
      <c r="S598" s="85">
        <v>191.01411159601378</v>
      </c>
      <c r="T598" s="85">
        <v>170.82773818520775</v>
      </c>
      <c r="U598" s="85">
        <v>146.61545905092527</v>
      </c>
      <c r="V598" s="85">
        <v>144.2985547915585</v>
      </c>
      <c r="W598" s="85">
        <v>149.48972562518526</v>
      </c>
      <c r="X598" s="85"/>
      <c r="Y598" s="85">
        <v>0</v>
      </c>
      <c r="Z598" s="75" t="s">
        <v>131</v>
      </c>
      <c r="AA598" s="75" t="s">
        <v>68</v>
      </c>
      <c r="AB598" s="75" t="s">
        <v>1359</v>
      </c>
      <c r="AF598" s="86">
        <v>188.3768358935047</v>
      </c>
      <c r="AG598" s="86">
        <v>165.65306765771601</v>
      </c>
      <c r="AH598" s="86">
        <v>139.6603347184132</v>
      </c>
      <c r="AI598" s="86">
        <v>134.89042144277784</v>
      </c>
      <c r="AJ598" s="86">
        <v>136.86888609404505</v>
      </c>
      <c r="AK598" s="86">
        <v>0</v>
      </c>
      <c r="AL598" s="86">
        <v>0</v>
      </c>
      <c r="AM598" s="86">
        <v>577.07270991295206</v>
      </c>
      <c r="AN598" s="86">
        <v>577.07270991295206</v>
      </c>
    </row>
    <row r="599" spans="2:40" ht="14.45" customHeight="1" x14ac:dyDescent="0.45">
      <c r="B599" s="75" t="s">
        <v>18</v>
      </c>
      <c r="C599" s="75" t="s">
        <v>1348</v>
      </c>
      <c r="D599" s="75" t="s">
        <v>1349</v>
      </c>
      <c r="E599" s="75" t="s">
        <v>1350</v>
      </c>
      <c r="F599" s="75" t="s">
        <v>1351</v>
      </c>
      <c r="G599" s="75" t="s">
        <v>124</v>
      </c>
      <c r="H599" s="84">
        <v>1</v>
      </c>
      <c r="I599" s="75" t="s">
        <v>1352</v>
      </c>
      <c r="J599" s="75" t="s">
        <v>25</v>
      </c>
      <c r="K599" s="75" t="s">
        <v>210</v>
      </c>
      <c r="L599" s="75" t="s">
        <v>133</v>
      </c>
      <c r="M599" s="75" t="s">
        <v>210</v>
      </c>
      <c r="N599" s="75" t="s">
        <v>144</v>
      </c>
      <c r="O599" s="84">
        <v>2016</v>
      </c>
      <c r="P599" s="84">
        <v>2023</v>
      </c>
      <c r="Q599" s="85">
        <v>4163.7961159999995</v>
      </c>
      <c r="R599" s="85" t="s">
        <v>214</v>
      </c>
      <c r="S599" s="85">
        <v>424.90400099999999</v>
      </c>
      <c r="T599" s="85">
        <v>473.92680200000001</v>
      </c>
      <c r="U599" s="85">
        <v>575.93274899999994</v>
      </c>
      <c r="V599" s="85">
        <v>588.81042300000001</v>
      </c>
      <c r="W599" s="85">
        <v>521.65226199999995</v>
      </c>
      <c r="X599" s="85">
        <v>537.45941400000004</v>
      </c>
      <c r="Y599" s="85">
        <v>148.07760200000001</v>
      </c>
      <c r="Z599" s="75" t="s">
        <v>131</v>
      </c>
      <c r="AA599" s="75" t="s">
        <v>70</v>
      </c>
      <c r="AB599" s="75" t="s">
        <v>1353</v>
      </c>
      <c r="AC599" s="75" t="s">
        <v>1354</v>
      </c>
      <c r="AD599" s="75" t="s">
        <v>133</v>
      </c>
      <c r="AF599" s="86">
        <v>419.03747633136089</v>
      </c>
      <c r="AG599" s="86">
        <v>459.57073148972404</v>
      </c>
      <c r="AH599" s="86">
        <v>548.61172908579613</v>
      </c>
      <c r="AI599" s="86">
        <v>550.42052377517405</v>
      </c>
      <c r="AJ599" s="86">
        <v>477.61117849259188</v>
      </c>
      <c r="AK599" s="86">
        <v>481.49099194494136</v>
      </c>
      <c r="AL599" s="86">
        <v>132.98862429254487</v>
      </c>
      <c r="AM599" s="86">
        <v>2517.7051547882274</v>
      </c>
      <c r="AN599" s="86">
        <v>2650.6937790807724</v>
      </c>
    </row>
    <row r="600" spans="2:40" ht="14.45" customHeight="1" x14ac:dyDescent="0.45">
      <c r="B600" s="75" t="s">
        <v>18</v>
      </c>
      <c r="C600" s="75" t="s">
        <v>49</v>
      </c>
      <c r="D600" s="75" t="s">
        <v>1355</v>
      </c>
      <c r="E600" s="75" t="s">
        <v>1389</v>
      </c>
      <c r="F600" s="75" t="s">
        <v>1390</v>
      </c>
      <c r="G600" s="75" t="s">
        <v>141</v>
      </c>
      <c r="H600" s="84">
        <v>11</v>
      </c>
      <c r="I600" s="75" t="s">
        <v>1358</v>
      </c>
      <c r="J600" s="75" t="s">
        <v>165</v>
      </c>
      <c r="K600" s="75" t="s">
        <v>210</v>
      </c>
      <c r="L600" s="75" t="s">
        <v>133</v>
      </c>
      <c r="M600" s="75" t="s">
        <v>210</v>
      </c>
      <c r="N600" s="75" t="s">
        <v>144</v>
      </c>
      <c r="O600" s="84">
        <v>2015</v>
      </c>
      <c r="P600" s="84">
        <v>2020</v>
      </c>
      <c r="Q600" s="85">
        <v>468.4</v>
      </c>
      <c r="R600" s="85" t="s">
        <v>214</v>
      </c>
      <c r="S600" s="85">
        <v>117.6099160845045</v>
      </c>
      <c r="T600" s="85">
        <v>121.83791644970647</v>
      </c>
      <c r="U600" s="85">
        <v>94.269313410935766</v>
      </c>
      <c r="V600" s="85">
        <v>73.932907453062242</v>
      </c>
      <c r="W600" s="85">
        <v>60.706771815308727</v>
      </c>
      <c r="X600" s="85"/>
      <c r="Y600" s="85">
        <v>0</v>
      </c>
      <c r="Z600" s="75" t="s">
        <v>131</v>
      </c>
      <c r="AA600" s="75" t="s">
        <v>68</v>
      </c>
      <c r="AB600" s="75" t="s">
        <v>1359</v>
      </c>
      <c r="AF600" s="86">
        <v>115.98611053698669</v>
      </c>
      <c r="AG600" s="86">
        <v>118.14723317964085</v>
      </c>
      <c r="AH600" s="86">
        <v>89.797378461116665</v>
      </c>
      <c r="AI600" s="86">
        <v>69.11254973578481</v>
      </c>
      <c r="AJ600" s="86">
        <v>55.58153379423181</v>
      </c>
      <c r="AK600" s="86">
        <v>0</v>
      </c>
      <c r="AL600" s="86">
        <v>0</v>
      </c>
      <c r="AM600" s="86">
        <v>332.6386951707741</v>
      </c>
      <c r="AN600" s="86">
        <v>332.6386951707741</v>
      </c>
    </row>
    <row r="601" spans="2:40" ht="14.45" customHeight="1" x14ac:dyDescent="0.45">
      <c r="B601" s="75" t="s">
        <v>18</v>
      </c>
      <c r="C601" s="75" t="s">
        <v>49</v>
      </c>
      <c r="D601" s="75" t="s">
        <v>1355</v>
      </c>
      <c r="E601" s="75" t="s">
        <v>1391</v>
      </c>
      <c r="F601" s="75" t="s">
        <v>1392</v>
      </c>
      <c r="G601" s="75" t="s">
        <v>141</v>
      </c>
      <c r="H601" s="84">
        <v>12</v>
      </c>
      <c r="I601" s="75" t="s">
        <v>1358</v>
      </c>
      <c r="J601" s="75" t="s">
        <v>172</v>
      </c>
      <c r="K601" s="75" t="s">
        <v>210</v>
      </c>
      <c r="L601" s="75" t="s">
        <v>133</v>
      </c>
      <c r="M601" s="75" t="s">
        <v>210</v>
      </c>
      <c r="N601" s="75" t="s">
        <v>144</v>
      </c>
      <c r="O601" s="84">
        <v>2015</v>
      </c>
      <c r="P601" s="84">
        <v>2020</v>
      </c>
      <c r="Q601" s="85">
        <v>57.57</v>
      </c>
      <c r="R601" s="85" t="s">
        <v>214</v>
      </c>
      <c r="S601" s="85">
        <v>13.357797691750324</v>
      </c>
      <c r="T601" s="85">
        <v>12.583394291870452</v>
      </c>
      <c r="U601" s="85">
        <v>11.745227313181898</v>
      </c>
      <c r="V601" s="85">
        <v>10.340724918657674</v>
      </c>
      <c r="W601" s="85">
        <v>9.5457768419484239</v>
      </c>
      <c r="X601" s="85"/>
      <c r="Y601" s="85">
        <v>0</v>
      </c>
      <c r="Z601" s="75" t="s">
        <v>131</v>
      </c>
      <c r="AA601" s="75" t="s">
        <v>68</v>
      </c>
      <c r="AB601" s="75" t="s">
        <v>1359</v>
      </c>
      <c r="AF601" s="86">
        <v>13.173370504684737</v>
      </c>
      <c r="AG601" s="86">
        <v>12.202221302813173</v>
      </c>
      <c r="AH601" s="86">
        <v>11.188058807175839</v>
      </c>
      <c r="AI601" s="86">
        <v>9.6665191437050204</v>
      </c>
      <c r="AJ601" s="86">
        <v>8.739863812016365</v>
      </c>
      <c r="AK601" s="86">
        <v>0</v>
      </c>
      <c r="AL601" s="86">
        <v>0</v>
      </c>
      <c r="AM601" s="86">
        <v>41.796663065710405</v>
      </c>
      <c r="AN601" s="86">
        <v>41.796663065710405</v>
      </c>
    </row>
    <row r="602" spans="2:40" ht="14.45" customHeight="1" x14ac:dyDescent="0.45">
      <c r="B602" s="75" t="s">
        <v>18</v>
      </c>
      <c r="C602" s="75" t="s">
        <v>49</v>
      </c>
      <c r="D602" s="75" t="s">
        <v>1355</v>
      </c>
      <c r="E602" s="75" t="s">
        <v>1393</v>
      </c>
      <c r="F602" s="75" t="s">
        <v>1394</v>
      </c>
      <c r="G602" s="75" t="s">
        <v>141</v>
      </c>
      <c r="H602" s="84">
        <v>14</v>
      </c>
      <c r="I602" s="75" t="s">
        <v>1358</v>
      </c>
      <c r="J602" s="75" t="s">
        <v>172</v>
      </c>
      <c r="K602" s="75" t="s">
        <v>210</v>
      </c>
      <c r="L602" s="75" t="s">
        <v>133</v>
      </c>
      <c r="M602" s="75" t="s">
        <v>210</v>
      </c>
      <c r="N602" s="75" t="s">
        <v>144</v>
      </c>
      <c r="O602" s="84">
        <v>2015</v>
      </c>
      <c r="P602" s="84">
        <v>2020</v>
      </c>
      <c r="Q602" s="85">
        <v>256.33999999999997</v>
      </c>
      <c r="R602" s="85" t="s">
        <v>214</v>
      </c>
      <c r="S602" s="85">
        <v>48.340669226630943</v>
      </c>
      <c r="T602" s="85">
        <v>52.075254322551615</v>
      </c>
      <c r="U602" s="85">
        <v>52.283019480037098</v>
      </c>
      <c r="V602" s="85">
        <v>51.798241414641602</v>
      </c>
      <c r="W602" s="85">
        <v>51.847724626469684</v>
      </c>
      <c r="X602" s="85"/>
      <c r="Y602" s="85">
        <v>0</v>
      </c>
      <c r="Z602" s="75" t="s">
        <v>131</v>
      </c>
      <c r="AA602" s="75" t="s">
        <v>68</v>
      </c>
      <c r="AB602" s="75" t="s">
        <v>1359</v>
      </c>
      <c r="AF602" s="86">
        <v>47.673243813245506</v>
      </c>
      <c r="AG602" s="86">
        <v>50.497803923586616</v>
      </c>
      <c r="AH602" s="86">
        <v>49.802824667588958</v>
      </c>
      <c r="AI602" s="86">
        <v>48.42104360995652</v>
      </c>
      <c r="AJ602" s="86">
        <v>47.470421705959296</v>
      </c>
      <c r="AK602" s="86">
        <v>0</v>
      </c>
      <c r="AL602" s="86">
        <v>0</v>
      </c>
      <c r="AM602" s="86">
        <v>196.19209390709139</v>
      </c>
      <c r="AN602" s="86">
        <v>196.19209390709139</v>
      </c>
    </row>
    <row r="603" spans="2:40" ht="14.45" customHeight="1" x14ac:dyDescent="0.45">
      <c r="B603" s="75" t="s">
        <v>18</v>
      </c>
      <c r="C603" s="75" t="s">
        <v>49</v>
      </c>
      <c r="D603" s="75" t="s">
        <v>1355</v>
      </c>
      <c r="E603" s="75" t="s">
        <v>1395</v>
      </c>
      <c r="F603" s="75" t="s">
        <v>1396</v>
      </c>
      <c r="G603" s="75" t="s">
        <v>141</v>
      </c>
      <c r="H603" s="84">
        <v>10</v>
      </c>
      <c r="I603" s="75" t="s">
        <v>1358</v>
      </c>
      <c r="J603" s="75" t="s">
        <v>242</v>
      </c>
      <c r="K603" s="75" t="s">
        <v>210</v>
      </c>
      <c r="L603" s="75" t="s">
        <v>133</v>
      </c>
      <c r="M603" s="75" t="s">
        <v>210</v>
      </c>
      <c r="N603" s="75" t="s">
        <v>144</v>
      </c>
      <c r="O603" s="84">
        <v>2015</v>
      </c>
      <c r="P603" s="84">
        <v>2020</v>
      </c>
      <c r="Q603" s="85">
        <v>57.2</v>
      </c>
      <c r="R603" s="85" t="s">
        <v>214</v>
      </c>
      <c r="S603" s="85">
        <v>12.41309318472555</v>
      </c>
      <c r="T603" s="85">
        <v>16.397102287801879</v>
      </c>
      <c r="U603" s="85">
        <v>13.429498273366875</v>
      </c>
      <c r="V603" s="85">
        <v>7.1924158372661742</v>
      </c>
      <c r="W603" s="85">
        <v>7.747514981690574</v>
      </c>
      <c r="X603" s="85"/>
      <c r="Y603" s="85">
        <v>0</v>
      </c>
      <c r="Z603" s="75" t="s">
        <v>131</v>
      </c>
      <c r="AA603" s="75" t="s">
        <v>68</v>
      </c>
      <c r="AB603" s="75" t="s">
        <v>1359</v>
      </c>
      <c r="AF603" s="86">
        <v>12.241709255153403</v>
      </c>
      <c r="AG603" s="86">
        <v>15.900405423192201</v>
      </c>
      <c r="AH603" s="86">
        <v>12.792431549167759</v>
      </c>
      <c r="AI603" s="86">
        <v>6.723476925198562</v>
      </c>
      <c r="AJ603" s="86">
        <v>7.0934222476241207</v>
      </c>
      <c r="AK603" s="86">
        <v>0</v>
      </c>
      <c r="AL603" s="86">
        <v>0</v>
      </c>
      <c r="AM603" s="86">
        <v>42.509736145182643</v>
      </c>
      <c r="AN603" s="86">
        <v>42.509736145182643</v>
      </c>
    </row>
    <row r="604" spans="2:40" ht="14.45" customHeight="1" x14ac:dyDescent="0.45">
      <c r="B604" s="75" t="s">
        <v>18</v>
      </c>
      <c r="C604" s="75" t="s">
        <v>49</v>
      </c>
      <c r="D604" s="75" t="s">
        <v>1355</v>
      </c>
      <c r="E604" s="75" t="s">
        <v>1397</v>
      </c>
      <c r="F604" s="75" t="s">
        <v>1398</v>
      </c>
      <c r="G604" s="75" t="s">
        <v>141</v>
      </c>
      <c r="H604" s="84">
        <v>10</v>
      </c>
      <c r="I604" s="75" t="s">
        <v>1358</v>
      </c>
      <c r="J604" s="75" t="s">
        <v>165</v>
      </c>
      <c r="K604" s="75" t="s">
        <v>210</v>
      </c>
      <c r="L604" s="75" t="s">
        <v>133</v>
      </c>
      <c r="M604" s="75" t="s">
        <v>210</v>
      </c>
      <c r="N604" s="75" t="s">
        <v>144</v>
      </c>
      <c r="O604" s="84">
        <v>2015</v>
      </c>
      <c r="P604" s="84">
        <v>2020</v>
      </c>
      <c r="Q604" s="85">
        <v>60.92</v>
      </c>
      <c r="R604" s="85" t="s">
        <v>214</v>
      </c>
      <c r="S604" s="85">
        <v>10.280195516426172</v>
      </c>
      <c r="T604" s="85">
        <v>13.494272570777975</v>
      </c>
      <c r="U604" s="85">
        <v>13.685091913549577</v>
      </c>
      <c r="V604" s="85">
        <v>12.360425446255524</v>
      </c>
      <c r="W604" s="85">
        <v>11.099594382981376</v>
      </c>
      <c r="X604" s="85"/>
      <c r="Y604" s="85">
        <v>0</v>
      </c>
      <c r="Z604" s="75" t="s">
        <v>131</v>
      </c>
      <c r="AA604" s="75" t="s">
        <v>68</v>
      </c>
      <c r="AB604" s="75" t="s">
        <v>1359</v>
      </c>
      <c r="AF604" s="86">
        <v>10.138259878132319</v>
      </c>
      <c r="AG604" s="86">
        <v>13.085507487871835</v>
      </c>
      <c r="AH604" s="86">
        <v>13.035900372788978</v>
      </c>
      <c r="AI604" s="86">
        <v>11.554537050394496</v>
      </c>
      <c r="AJ604" s="86">
        <v>10.162498545909667</v>
      </c>
      <c r="AK604" s="86">
        <v>0</v>
      </c>
      <c r="AL604" s="86">
        <v>0</v>
      </c>
      <c r="AM604" s="86">
        <v>47.838443456964981</v>
      </c>
      <c r="AN604" s="86">
        <v>47.838443456964981</v>
      </c>
    </row>
    <row r="605" spans="2:40" ht="14.45" customHeight="1" x14ac:dyDescent="0.45">
      <c r="B605" s="75" t="s">
        <v>18</v>
      </c>
      <c r="C605" s="75" t="s">
        <v>49</v>
      </c>
      <c r="D605" s="75" t="s">
        <v>1355</v>
      </c>
      <c r="E605" s="75" t="s">
        <v>1399</v>
      </c>
      <c r="F605" s="75" t="s">
        <v>1400</v>
      </c>
      <c r="G605" s="75" t="s">
        <v>141</v>
      </c>
      <c r="H605" s="84">
        <v>25</v>
      </c>
      <c r="I605" s="75" t="s">
        <v>1358</v>
      </c>
      <c r="J605" s="75" t="s">
        <v>165</v>
      </c>
      <c r="K605" s="75" t="s">
        <v>210</v>
      </c>
      <c r="L605" s="75" t="s">
        <v>133</v>
      </c>
      <c r="M605" s="75" t="s">
        <v>210</v>
      </c>
      <c r="N605" s="75" t="s">
        <v>144</v>
      </c>
      <c r="O605" s="84">
        <v>2015</v>
      </c>
      <c r="P605" s="84">
        <v>2020</v>
      </c>
      <c r="Q605" s="85">
        <v>427.96</v>
      </c>
      <c r="R605" s="85" t="s">
        <v>214</v>
      </c>
      <c r="S605" s="85">
        <v>79.678585252132109</v>
      </c>
      <c r="T605" s="85">
        <v>87.849798549896576</v>
      </c>
      <c r="U605" s="85">
        <v>95.485092329395371</v>
      </c>
      <c r="V605" s="85">
        <v>87.825570112964385</v>
      </c>
      <c r="W605" s="85">
        <v>77.122577189427957</v>
      </c>
      <c r="X605" s="85"/>
      <c r="Y605" s="85">
        <v>0</v>
      </c>
      <c r="Z605" s="75" t="s">
        <v>131</v>
      </c>
      <c r="AA605" s="75" t="s">
        <v>68</v>
      </c>
      <c r="AB605" s="75" t="s">
        <v>1359</v>
      </c>
      <c r="AF605" s="86">
        <v>78.578486441944875</v>
      </c>
      <c r="AG605" s="86">
        <v>85.188674728720798</v>
      </c>
      <c r="AH605" s="86">
        <v>90.955483423545502</v>
      </c>
      <c r="AI605" s="86">
        <v>82.099423539639233</v>
      </c>
      <c r="AJ605" s="86">
        <v>70.611416192476085</v>
      </c>
      <c r="AK605" s="86">
        <v>0</v>
      </c>
      <c r="AL605" s="86">
        <v>0</v>
      </c>
      <c r="AM605" s="86">
        <v>328.85499788438165</v>
      </c>
      <c r="AN605" s="86">
        <v>328.85499788438165</v>
      </c>
    </row>
    <row r="606" spans="2:40" ht="14.45" customHeight="1" x14ac:dyDescent="0.45">
      <c r="B606" s="75" t="s">
        <v>18</v>
      </c>
      <c r="C606" s="75" t="s">
        <v>49</v>
      </c>
      <c r="D606" s="75" t="s">
        <v>1355</v>
      </c>
      <c r="E606" s="75" t="s">
        <v>1401</v>
      </c>
      <c r="F606" s="75" t="s">
        <v>1402</v>
      </c>
      <c r="G606" s="75" t="s">
        <v>141</v>
      </c>
      <c r="H606" s="84">
        <v>12</v>
      </c>
      <c r="I606" s="75" t="s">
        <v>1358</v>
      </c>
      <c r="J606" s="75" t="s">
        <v>184</v>
      </c>
      <c r="K606" s="75" t="s">
        <v>210</v>
      </c>
      <c r="L606" s="75" t="s">
        <v>133</v>
      </c>
      <c r="M606" s="75" t="s">
        <v>210</v>
      </c>
      <c r="N606" s="75" t="s">
        <v>144</v>
      </c>
      <c r="O606" s="84">
        <v>2015</v>
      </c>
      <c r="P606" s="84">
        <v>2020</v>
      </c>
      <c r="Q606" s="85">
        <v>192.98</v>
      </c>
      <c r="R606" s="85" t="s">
        <v>214</v>
      </c>
      <c r="S606" s="85">
        <v>34.944631887071445</v>
      </c>
      <c r="T606" s="85">
        <v>38.564597265305849</v>
      </c>
      <c r="U606" s="85">
        <v>39.038677492921146</v>
      </c>
      <c r="V606" s="85">
        <v>40.328504126689793</v>
      </c>
      <c r="W606" s="85">
        <v>40.103335961296807</v>
      </c>
      <c r="X606" s="85"/>
      <c r="Y606" s="85">
        <v>0</v>
      </c>
      <c r="Z606" s="75" t="s">
        <v>131</v>
      </c>
      <c r="AA606" s="75" t="s">
        <v>68</v>
      </c>
      <c r="AB606" s="75" t="s">
        <v>1359</v>
      </c>
      <c r="AF606" s="86">
        <v>34.462161624330811</v>
      </c>
      <c r="AG606" s="86">
        <v>37.396408263956381</v>
      </c>
      <c r="AH606" s="86">
        <v>37.186765985787389</v>
      </c>
      <c r="AI606" s="86">
        <v>37.699122667334073</v>
      </c>
      <c r="AJ606" s="86">
        <v>36.717566366000554</v>
      </c>
      <c r="AK606" s="86">
        <v>0</v>
      </c>
      <c r="AL606" s="86">
        <v>0</v>
      </c>
      <c r="AM606" s="86">
        <v>148.99986328307841</v>
      </c>
      <c r="AN606" s="86">
        <v>148.99986328307841</v>
      </c>
    </row>
    <row r="607" spans="2:40" ht="14.45" customHeight="1" x14ac:dyDescent="0.45">
      <c r="B607" s="75" t="s">
        <v>18</v>
      </c>
      <c r="C607" s="75" t="s">
        <v>49</v>
      </c>
      <c r="D607" s="75" t="s">
        <v>1355</v>
      </c>
      <c r="E607" s="75" t="s">
        <v>1403</v>
      </c>
      <c r="F607" s="75" t="s">
        <v>1404</v>
      </c>
      <c r="G607" s="75" t="s">
        <v>141</v>
      </c>
      <c r="H607" s="84">
        <v>15</v>
      </c>
      <c r="I607" s="75" t="s">
        <v>1358</v>
      </c>
      <c r="J607" s="75" t="s">
        <v>165</v>
      </c>
      <c r="K607" s="75" t="s">
        <v>210</v>
      </c>
      <c r="L607" s="75" t="s">
        <v>133</v>
      </c>
      <c r="M607" s="75" t="s">
        <v>210</v>
      </c>
      <c r="N607" s="75" t="s">
        <v>144</v>
      </c>
      <c r="O607" s="84">
        <v>2015</v>
      </c>
      <c r="P607" s="84">
        <v>2020</v>
      </c>
      <c r="Q607" s="85">
        <v>125.33</v>
      </c>
      <c r="R607" s="85" t="s">
        <v>214</v>
      </c>
      <c r="S607" s="85">
        <v>23.428082672742519</v>
      </c>
      <c r="T607" s="85">
        <v>26.238090517808295</v>
      </c>
      <c r="U607" s="85">
        <v>28.094697395412751</v>
      </c>
      <c r="V607" s="85">
        <v>24.271196679431977</v>
      </c>
      <c r="W607" s="85">
        <v>23.299044982232054</v>
      </c>
      <c r="X607" s="85"/>
      <c r="Y607" s="85">
        <v>0</v>
      </c>
      <c r="Z607" s="75" t="s">
        <v>131</v>
      </c>
      <c r="AA607" s="75" t="s">
        <v>68</v>
      </c>
      <c r="AB607" s="75" t="s">
        <v>1359</v>
      </c>
      <c r="AF607" s="86">
        <v>23.104618020456133</v>
      </c>
      <c r="AG607" s="86">
        <v>25.443292933162176</v>
      </c>
      <c r="AH607" s="86">
        <v>26.7619449371503</v>
      </c>
      <c r="AI607" s="86">
        <v>22.68873692975237</v>
      </c>
      <c r="AJ607" s="86">
        <v>21.331996700353159</v>
      </c>
      <c r="AK607" s="86">
        <v>0</v>
      </c>
      <c r="AL607" s="86">
        <v>0</v>
      </c>
      <c r="AM607" s="86">
        <v>96.225971500417998</v>
      </c>
      <c r="AN607" s="86">
        <v>96.225971500417998</v>
      </c>
    </row>
    <row r="608" spans="2:40" x14ac:dyDescent="0.45">
      <c r="H608" s="84"/>
      <c r="O608" s="84"/>
      <c r="P608" s="84"/>
      <c r="Q608" s="85"/>
      <c r="R608" s="85"/>
      <c r="S608" s="85"/>
      <c r="T608" s="85"/>
      <c r="U608" s="85"/>
      <c r="V608" s="85"/>
      <c r="W608" s="85"/>
      <c r="X608" s="85"/>
      <c r="Y608" s="85"/>
      <c r="AF608" s="86"/>
      <c r="AG608" s="86"/>
      <c r="AH608" s="86"/>
      <c r="AI608" s="86"/>
      <c r="AJ608" s="86"/>
      <c r="AK608" s="86"/>
      <c r="AL608" s="86"/>
      <c r="AM608" s="86"/>
      <c r="AN608" s="86"/>
    </row>
    <row r="610" spans="40:40" x14ac:dyDescent="0.45">
      <c r="AN610" s="99"/>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pageSetUpPr fitToPage="1"/>
  </sheetPr>
  <dimension ref="A1:B16"/>
  <sheetViews>
    <sheetView workbookViewId="0">
      <selection activeCell="B6" sqref="B6"/>
    </sheetView>
  </sheetViews>
  <sheetFormatPr defaultColWidth="9.1328125" defaultRowHeight="14.25" x14ac:dyDescent="0.45"/>
  <cols>
    <col min="1" max="1" width="18" style="37" customWidth="1"/>
    <col min="2" max="2" width="120.53125" style="37" customWidth="1"/>
    <col min="3" max="16384" width="9.1328125" style="37"/>
  </cols>
  <sheetData>
    <row r="1" spans="1:2" ht="21" x14ac:dyDescent="0.45">
      <c r="A1" s="101" t="s">
        <v>51</v>
      </c>
      <c r="B1" s="101"/>
    </row>
    <row r="2" spans="1:2" x14ac:dyDescent="0.45">
      <c r="A2" s="53"/>
      <c r="B2" s="53"/>
    </row>
    <row r="3" spans="1:2" ht="15.75" x14ac:dyDescent="0.45">
      <c r="A3" s="54" t="s">
        <v>2</v>
      </c>
      <c r="B3" s="55" t="s">
        <v>52</v>
      </c>
    </row>
    <row r="4" spans="1:2" ht="42" customHeight="1" x14ac:dyDescent="0.45">
      <c r="A4" s="54" t="s">
        <v>53</v>
      </c>
      <c r="B4" s="55" t="s">
        <v>773</v>
      </c>
    </row>
    <row r="5" spans="1:2" ht="157.5" x14ac:dyDescent="0.45">
      <c r="A5" s="54" t="s">
        <v>54</v>
      </c>
      <c r="B5" s="55" t="s">
        <v>1537</v>
      </c>
    </row>
    <row r="6" spans="1:2" ht="78.75" x14ac:dyDescent="0.45">
      <c r="A6" s="54" t="s">
        <v>55</v>
      </c>
      <c r="B6" s="55" t="s">
        <v>56</v>
      </c>
    </row>
    <row r="7" spans="1:2" ht="110.25" x14ac:dyDescent="0.45">
      <c r="A7" s="54" t="s">
        <v>14</v>
      </c>
      <c r="B7" s="55" t="s">
        <v>57</v>
      </c>
    </row>
    <row r="8" spans="1:2" ht="110.25" x14ac:dyDescent="0.45">
      <c r="A8" s="54" t="s">
        <v>58</v>
      </c>
      <c r="B8" s="55" t="s">
        <v>1568</v>
      </c>
    </row>
    <row r="9" spans="1:2" ht="63" x14ac:dyDescent="0.45">
      <c r="A9" s="54" t="s">
        <v>59</v>
      </c>
      <c r="B9" s="55" t="s">
        <v>1564</v>
      </c>
    </row>
    <row r="10" spans="1:2" ht="204.75" x14ac:dyDescent="0.45">
      <c r="A10" s="54" t="s">
        <v>60</v>
      </c>
      <c r="B10" s="56" t="s">
        <v>1567</v>
      </c>
    </row>
    <row r="11" spans="1:2" ht="47.25" x14ac:dyDescent="0.45">
      <c r="A11" s="54" t="s">
        <v>61</v>
      </c>
      <c r="B11" s="55" t="s">
        <v>62</v>
      </c>
    </row>
    <row r="12" spans="1:2" ht="78.75" x14ac:dyDescent="0.45">
      <c r="A12" s="54" t="s">
        <v>63</v>
      </c>
      <c r="B12" s="55" t="s">
        <v>1538</v>
      </c>
    </row>
    <row r="13" spans="1:2" ht="31.5" x14ac:dyDescent="0.45">
      <c r="A13" s="54" t="s">
        <v>17</v>
      </c>
      <c r="B13" s="55" t="s">
        <v>64</v>
      </c>
    </row>
    <row r="14" spans="1:2" ht="47.25" x14ac:dyDescent="0.45">
      <c r="A14" s="54" t="s">
        <v>18</v>
      </c>
      <c r="B14" s="55" t="s">
        <v>65</v>
      </c>
    </row>
    <row r="15" spans="1:2" ht="204.75" x14ac:dyDescent="0.45">
      <c r="A15" s="54" t="s">
        <v>66</v>
      </c>
      <c r="B15" s="55" t="s">
        <v>1539</v>
      </c>
    </row>
    <row r="16" spans="1:2" ht="47.25" x14ac:dyDescent="0.45">
      <c r="A16" s="54" t="s">
        <v>67</v>
      </c>
      <c r="B16" s="55" t="s">
        <v>774</v>
      </c>
    </row>
  </sheetData>
  <mergeCells count="1">
    <mergeCell ref="A1:B1"/>
  </mergeCells>
  <pageMargins left="0.7" right="0.7" top="0.75" bottom="0.75" header="0.3" footer="0.3"/>
  <pageSetup paperSize="8" scale="94" fitToHeight="0"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AH106"/>
  <sheetViews>
    <sheetView zoomScale="115" zoomScaleNormal="115" workbookViewId="0">
      <selection activeCell="C88" sqref="C88"/>
    </sheetView>
  </sheetViews>
  <sheetFormatPr defaultRowHeight="14.25" outlineLevelRow="1" x14ac:dyDescent="0.45"/>
  <cols>
    <col min="1" max="2" width="3.1328125" customWidth="1"/>
    <col min="3" max="5" width="8.19921875" customWidth="1"/>
    <col min="6" max="34" width="12.1328125" customWidth="1"/>
    <col min="35" max="44" width="17.796875" customWidth="1"/>
  </cols>
  <sheetData>
    <row r="1" spans="1:34" s="92" customFormat="1" outlineLevel="1" x14ac:dyDescent="0.45">
      <c r="A1" s="91" t="s">
        <v>1415</v>
      </c>
      <c r="C1" s="93"/>
      <c r="D1" s="93"/>
      <c r="E1" s="93"/>
      <c r="F1" s="93"/>
      <c r="G1" s="93"/>
      <c r="H1" s="93"/>
      <c r="I1" s="93"/>
      <c r="J1" s="93"/>
      <c r="K1" s="93"/>
      <c r="L1" s="93"/>
      <c r="M1" s="93"/>
      <c r="N1" s="93"/>
      <c r="O1" s="93"/>
      <c r="P1" s="93"/>
      <c r="Q1" s="93"/>
      <c r="R1" s="93"/>
      <c r="S1" s="93" t="s">
        <v>1416</v>
      </c>
      <c r="T1" s="93" t="s">
        <v>1417</v>
      </c>
      <c r="U1" s="93"/>
      <c r="V1" s="93"/>
      <c r="W1" s="93"/>
      <c r="X1" s="93"/>
      <c r="Y1" s="93"/>
      <c r="Z1" s="93"/>
      <c r="AA1" s="93"/>
      <c r="AB1" s="93"/>
      <c r="AC1" s="93"/>
      <c r="AD1" s="93"/>
      <c r="AE1" s="93"/>
      <c r="AF1" s="93"/>
      <c r="AG1" s="93"/>
    </row>
    <row r="2" spans="1:34" s="92" customFormat="1" outlineLevel="1" x14ac:dyDescent="0.45">
      <c r="A2" s="94" t="s">
        <v>1418</v>
      </c>
      <c r="C2" s="38"/>
      <c r="D2" s="38"/>
      <c r="E2" s="38"/>
      <c r="F2" s="38" t="s">
        <v>1419</v>
      </c>
      <c r="G2" s="38" t="s">
        <v>1420</v>
      </c>
      <c r="H2" s="38" t="s">
        <v>1421</v>
      </c>
      <c r="I2" s="38" t="s">
        <v>581</v>
      </c>
      <c r="J2" s="38" t="s">
        <v>870</v>
      </c>
      <c r="K2" s="38" t="s">
        <v>1422</v>
      </c>
      <c r="L2" s="38" t="s">
        <v>378</v>
      </c>
      <c r="M2" s="38" t="s">
        <v>68</v>
      </c>
      <c r="N2" s="38" t="s">
        <v>69</v>
      </c>
      <c r="O2" s="38" t="s">
        <v>70</v>
      </c>
      <c r="P2" s="38" t="s">
        <v>71</v>
      </c>
      <c r="Q2" s="38" t="s">
        <v>72</v>
      </c>
      <c r="R2" s="38" t="s">
        <v>73</v>
      </c>
      <c r="S2" s="38" t="s">
        <v>74</v>
      </c>
      <c r="T2" s="38" t="s">
        <v>75</v>
      </c>
      <c r="U2" s="38" t="s">
        <v>76</v>
      </c>
      <c r="V2" s="38" t="s">
        <v>77</v>
      </c>
      <c r="W2" s="38" t="s">
        <v>78</v>
      </c>
      <c r="X2" s="38" t="s">
        <v>79</v>
      </c>
      <c r="Y2" s="38" t="s">
        <v>80</v>
      </c>
      <c r="Z2" s="38" t="s">
        <v>81</v>
      </c>
      <c r="AA2" s="38" t="s">
        <v>82</v>
      </c>
      <c r="AB2" s="38" t="s">
        <v>83</v>
      </c>
      <c r="AC2" s="38" t="s">
        <v>84</v>
      </c>
      <c r="AD2" s="38" t="s">
        <v>85</v>
      </c>
      <c r="AE2" s="38" t="s">
        <v>86</v>
      </c>
      <c r="AF2" s="38" t="s">
        <v>87</v>
      </c>
      <c r="AG2" s="38" t="s">
        <v>88</v>
      </c>
      <c r="AH2" s="38" t="s">
        <v>89</v>
      </c>
    </row>
    <row r="3" spans="1:34" s="92" customFormat="1" ht="14.75" customHeight="1" outlineLevel="1" x14ac:dyDescent="0.45">
      <c r="A3" s="95" t="s">
        <v>1423</v>
      </c>
      <c r="C3" s="57"/>
      <c r="D3" s="57"/>
      <c r="E3" s="57"/>
      <c r="F3" s="57">
        <v>81.417000000000002</v>
      </c>
      <c r="G3" s="57">
        <v>83.822999999999993</v>
      </c>
      <c r="H3" s="57">
        <v>86.212999999999994</v>
      </c>
      <c r="I3" s="57">
        <v>88.497</v>
      </c>
      <c r="J3" s="57">
        <v>90.588999999999999</v>
      </c>
      <c r="K3" s="57">
        <v>93.308999999999997</v>
      </c>
      <c r="L3" s="57">
        <v>94.757000000000005</v>
      </c>
      <c r="M3" s="57">
        <v>96.494</v>
      </c>
      <c r="N3" s="57">
        <v>98.51</v>
      </c>
      <c r="O3" s="57">
        <v>100</v>
      </c>
      <c r="P3" s="57">
        <f>$D$80*(1+($E$81/100))</f>
        <v>101.4</v>
      </c>
      <c r="Q3" s="57">
        <f>$P$3*(1+($E$82/100))</f>
        <v>103.1238</v>
      </c>
      <c r="R3" s="57">
        <f>$Q$3*(1+($E$83/100))</f>
        <v>104.98002840000001</v>
      </c>
      <c r="S3" s="57">
        <f>$R$3*(1+($E$84/100))</f>
        <v>106.9746489396</v>
      </c>
      <c r="T3" s="57">
        <f>$S$3*(1+($E$85/100))</f>
        <v>109.22111656733159</v>
      </c>
      <c r="U3" s="57">
        <f>$T$3*(1+($E$86/100))</f>
        <v>111.62398113181288</v>
      </c>
      <c r="V3" s="57">
        <f>+U3*1.02</f>
        <v>113.85646075444915</v>
      </c>
      <c r="W3" s="57">
        <f>+U3*1.02</f>
        <v>113.85646075444915</v>
      </c>
      <c r="X3" s="57">
        <f t="shared" ref="X3:AH3" si="0">+W3*1.02</f>
        <v>116.13358996953814</v>
      </c>
      <c r="Y3" s="57">
        <f t="shared" si="0"/>
        <v>118.4562617689289</v>
      </c>
      <c r="Z3" s="57">
        <f t="shared" si="0"/>
        <v>120.82538700430747</v>
      </c>
      <c r="AA3" s="57">
        <f t="shared" si="0"/>
        <v>123.24189474439362</v>
      </c>
      <c r="AB3" s="57">
        <f t="shared" si="0"/>
        <v>125.7067326392815</v>
      </c>
      <c r="AC3" s="57">
        <f t="shared" si="0"/>
        <v>128.22086729206714</v>
      </c>
      <c r="AD3" s="57">
        <f t="shared" si="0"/>
        <v>130.78528463790849</v>
      </c>
      <c r="AE3" s="57">
        <f t="shared" si="0"/>
        <v>133.40099033066667</v>
      </c>
      <c r="AF3" s="57">
        <f t="shared" si="0"/>
        <v>136.06901013728</v>
      </c>
      <c r="AG3" s="57">
        <f t="shared" si="0"/>
        <v>138.7903903400256</v>
      </c>
      <c r="AH3" s="57">
        <f t="shared" si="0"/>
        <v>141.56619814682611</v>
      </c>
    </row>
    <row r="4" spans="1:34" s="92" customFormat="1" ht="14.75" customHeight="1" outlineLevel="1" x14ac:dyDescent="0.45">
      <c r="A4" s="95" t="s">
        <v>1424</v>
      </c>
      <c r="C4" s="57"/>
      <c r="D4" s="57"/>
      <c r="E4" s="57"/>
      <c r="F4" s="57">
        <f t="shared" ref="F4:T4" si="1">100/F3</f>
        <v>1.2282447154771117</v>
      </c>
      <c r="G4" s="57">
        <f t="shared" si="1"/>
        <v>1.1929899908139772</v>
      </c>
      <c r="H4" s="57">
        <f t="shared" si="1"/>
        <v>1.1599178778142509</v>
      </c>
      <c r="I4" s="57">
        <f t="shared" si="1"/>
        <v>1.1299818072929027</v>
      </c>
      <c r="J4" s="57">
        <f t="shared" si="1"/>
        <v>1.1038867853712924</v>
      </c>
      <c r="K4" s="57">
        <f t="shared" si="1"/>
        <v>1.0717079810093346</v>
      </c>
      <c r="L4" s="57">
        <f t="shared" si="1"/>
        <v>1.0553310045695832</v>
      </c>
      <c r="M4" s="57">
        <f t="shared" si="1"/>
        <v>1.0363338653180509</v>
      </c>
      <c r="N4" s="57">
        <f t="shared" si="1"/>
        <v>1.0151253679829459</v>
      </c>
      <c r="O4" s="57">
        <f t="shared" si="1"/>
        <v>1</v>
      </c>
      <c r="P4" s="57">
        <f t="shared" si="1"/>
        <v>0.98619329388560151</v>
      </c>
      <c r="Q4" s="57">
        <f t="shared" si="1"/>
        <v>0.96970825357482948</v>
      </c>
      <c r="R4" s="57">
        <f t="shared" si="1"/>
        <v>0.95256213514226851</v>
      </c>
      <c r="S4" s="57">
        <f t="shared" si="1"/>
        <v>0.93480091770585738</v>
      </c>
      <c r="T4" s="57">
        <f t="shared" si="1"/>
        <v>0.91557386650916495</v>
      </c>
      <c r="U4" s="57">
        <f>100/U3</f>
        <v>0.89586484002853717</v>
      </c>
      <c r="V4" s="57">
        <f>100/V3</f>
        <v>0.87829886277307567</v>
      </c>
      <c r="W4" s="57">
        <f>100/W3</f>
        <v>0.87829886277307567</v>
      </c>
      <c r="X4" s="57">
        <f t="shared" ref="X4:AH4" si="2">100/X3</f>
        <v>0.86107731644419172</v>
      </c>
      <c r="Y4" s="57">
        <f t="shared" si="2"/>
        <v>0.84419344749430558</v>
      </c>
      <c r="Z4" s="57">
        <f t="shared" si="2"/>
        <v>0.82764063479833883</v>
      </c>
      <c r="AA4" s="57">
        <f t="shared" si="2"/>
        <v>0.81141238705719498</v>
      </c>
      <c r="AB4" s="57">
        <f t="shared" si="2"/>
        <v>0.79550234025215194</v>
      </c>
      <c r="AC4" s="57">
        <f t="shared" si="2"/>
        <v>0.7799042551491685</v>
      </c>
      <c r="AD4" s="57">
        <f t="shared" si="2"/>
        <v>0.76461201485212593</v>
      </c>
      <c r="AE4" s="57">
        <f t="shared" si="2"/>
        <v>0.74961962240404489</v>
      </c>
      <c r="AF4" s="57">
        <f t="shared" si="2"/>
        <v>0.73492119843533821</v>
      </c>
      <c r="AG4" s="57">
        <f t="shared" si="2"/>
        <v>0.72051097885817472</v>
      </c>
      <c r="AH4" s="57">
        <f t="shared" si="2"/>
        <v>0.70638331260605369</v>
      </c>
    </row>
    <row r="5" spans="1:34" outlineLevel="1" x14ac:dyDescent="0.45">
      <c r="Z5" s="40"/>
    </row>
    <row r="6" spans="1:34" outlineLevel="1" x14ac:dyDescent="0.45">
      <c r="Z6" s="40"/>
    </row>
    <row r="7" spans="1:34" x14ac:dyDescent="0.45">
      <c r="C7" s="41" t="s">
        <v>1425</v>
      </c>
    </row>
    <row r="8" spans="1:34" x14ac:dyDescent="0.45">
      <c r="C8" s="42" t="s">
        <v>1426</v>
      </c>
      <c r="Z8" s="40"/>
    </row>
    <row r="9" spans="1:34" x14ac:dyDescent="0.45">
      <c r="C9" s="42"/>
    </row>
    <row r="10" spans="1:34" x14ac:dyDescent="0.45">
      <c r="C10" s="104" t="s">
        <v>1427</v>
      </c>
      <c r="D10" s="105"/>
      <c r="E10" s="105"/>
      <c r="F10" s="105"/>
      <c r="G10" s="105"/>
      <c r="H10" s="105"/>
      <c r="I10" s="105"/>
      <c r="J10" s="105"/>
      <c r="K10" s="106"/>
    </row>
    <row r="11" spans="1:34" ht="29.45" customHeight="1" x14ac:dyDescent="0.45">
      <c r="C11" s="107" t="s">
        <v>1428</v>
      </c>
      <c r="D11" s="105"/>
      <c r="E11" s="105"/>
      <c r="F11" s="105"/>
      <c r="G11" s="105"/>
      <c r="H11" s="105"/>
      <c r="I11" s="105"/>
      <c r="J11" s="105"/>
      <c r="K11" s="106"/>
    </row>
    <row r="12" spans="1:34" s="37" customFormat="1" ht="14.45" customHeight="1" x14ac:dyDescent="0.45">
      <c r="A12" s="43"/>
      <c r="B12"/>
      <c r="C12" s="108" t="s">
        <v>1429</v>
      </c>
      <c r="D12" s="109"/>
      <c r="E12" s="109"/>
      <c r="F12" s="109"/>
      <c r="G12" s="109"/>
      <c r="H12" s="109"/>
      <c r="I12" s="109"/>
      <c r="J12" s="109"/>
      <c r="K12" s="110"/>
    </row>
    <row r="13" spans="1:34" s="37" customFormat="1" ht="14.45" customHeight="1" x14ac:dyDescent="0.45">
      <c r="A13" s="43"/>
      <c r="B13"/>
    </row>
    <row r="15" spans="1:34" x14ac:dyDescent="0.45">
      <c r="C15" t="s">
        <v>1430</v>
      </c>
    </row>
    <row r="16" spans="1:34" x14ac:dyDescent="0.45">
      <c r="C16" t="s">
        <v>1431</v>
      </c>
    </row>
    <row r="18" spans="3:13" x14ac:dyDescent="0.45">
      <c r="C18" s="111" t="s">
        <v>1432</v>
      </c>
      <c r="D18" s="112"/>
      <c r="E18" s="112"/>
      <c r="F18" s="112"/>
      <c r="G18" s="113"/>
      <c r="I18" s="111" t="s">
        <v>1433</v>
      </c>
      <c r="J18" s="112"/>
      <c r="K18" s="112"/>
      <c r="L18" s="112"/>
      <c r="M18" s="113"/>
    </row>
    <row r="19" spans="3:13" x14ac:dyDescent="0.45">
      <c r="C19" s="39"/>
      <c r="D19" s="39" t="s">
        <v>1434</v>
      </c>
      <c r="E19" s="39"/>
      <c r="F19" s="102" t="s">
        <v>1435</v>
      </c>
      <c r="G19" s="103"/>
      <c r="I19" s="39"/>
      <c r="J19" s="39" t="s">
        <v>1434</v>
      </c>
      <c r="K19" s="39"/>
      <c r="L19" s="102" t="s">
        <v>1436</v>
      </c>
      <c r="M19" s="103"/>
    </row>
    <row r="20" spans="3:13" ht="57" x14ac:dyDescent="0.45">
      <c r="C20" s="39" t="s">
        <v>1432</v>
      </c>
      <c r="D20" s="39" t="s">
        <v>1437</v>
      </c>
      <c r="E20" s="39" t="s">
        <v>1438</v>
      </c>
      <c r="F20" s="44" t="s">
        <v>1439</v>
      </c>
      <c r="G20" s="44" t="s">
        <v>1440</v>
      </c>
      <c r="I20" s="39" t="s">
        <v>1433</v>
      </c>
      <c r="J20" s="39" t="s">
        <v>1441</v>
      </c>
      <c r="K20" s="39" t="s">
        <v>1438</v>
      </c>
      <c r="L20" s="44" t="s">
        <v>1442</v>
      </c>
      <c r="M20" s="44"/>
    </row>
    <row r="21" spans="3:13" x14ac:dyDescent="0.45">
      <c r="C21" s="39" t="s">
        <v>1443</v>
      </c>
      <c r="D21" s="39">
        <v>4.4829999999999997</v>
      </c>
      <c r="E21" s="39"/>
      <c r="F21" s="45">
        <v>19686</v>
      </c>
      <c r="G21" s="45">
        <v>19700</v>
      </c>
      <c r="I21" s="39">
        <v>1955</v>
      </c>
      <c r="J21" s="39">
        <v>4.4279999999999999</v>
      </c>
      <c r="K21" s="39"/>
      <c r="L21" s="45">
        <v>19291</v>
      </c>
      <c r="M21" s="45"/>
    </row>
    <row r="22" spans="3:13" x14ac:dyDescent="0.45">
      <c r="C22" s="39" t="s">
        <v>1444</v>
      </c>
      <c r="D22" s="39">
        <v>4.7590000000000003</v>
      </c>
      <c r="E22" s="39">
        <v>6.16</v>
      </c>
      <c r="F22" s="45">
        <v>21251</v>
      </c>
      <c r="G22" s="45">
        <v>21222</v>
      </c>
      <c r="I22" s="39">
        <v>1956</v>
      </c>
      <c r="J22" s="39">
        <v>4.7279999999999998</v>
      </c>
      <c r="K22" s="39">
        <v>6.77</v>
      </c>
      <c r="L22" s="45">
        <v>20933</v>
      </c>
      <c r="M22" s="45"/>
    </row>
    <row r="23" spans="3:13" x14ac:dyDescent="0.45">
      <c r="C23" s="39" t="s">
        <v>1445</v>
      </c>
      <c r="D23" s="39">
        <v>4.9779999999999998</v>
      </c>
      <c r="E23" s="39">
        <v>4.59</v>
      </c>
      <c r="F23" s="45">
        <v>22575</v>
      </c>
      <c r="G23" s="45">
        <v>22594</v>
      </c>
      <c r="I23" s="39">
        <v>1957</v>
      </c>
      <c r="J23" s="39">
        <v>4.9160000000000004</v>
      </c>
      <c r="K23" s="39">
        <v>3.97</v>
      </c>
      <c r="L23" s="45">
        <v>22180</v>
      </c>
      <c r="M23" s="45"/>
    </row>
    <row r="24" spans="3:13" x14ac:dyDescent="0.45">
      <c r="C24" s="39" t="s">
        <v>1446</v>
      </c>
      <c r="D24" s="39">
        <v>5.0949999999999998</v>
      </c>
      <c r="E24" s="39">
        <v>2.35</v>
      </c>
      <c r="F24" s="45">
        <v>23383</v>
      </c>
      <c r="G24" s="45">
        <v>23351</v>
      </c>
      <c r="I24" s="39">
        <v>1958</v>
      </c>
      <c r="J24" s="39">
        <v>5.093</v>
      </c>
      <c r="K24" s="39">
        <v>3.61</v>
      </c>
      <c r="L24" s="45">
        <v>23271</v>
      </c>
      <c r="M24" s="45"/>
    </row>
    <row r="25" spans="3:13" x14ac:dyDescent="0.45">
      <c r="C25" s="39" t="s">
        <v>1447</v>
      </c>
      <c r="D25" s="39">
        <v>5.1130000000000004</v>
      </c>
      <c r="E25" s="39">
        <v>0.35</v>
      </c>
      <c r="F25" s="45">
        <v>24846</v>
      </c>
      <c r="G25" s="45">
        <v>24899</v>
      </c>
      <c r="I25" s="39">
        <v>1959</v>
      </c>
      <c r="J25" s="39">
        <v>5.125</v>
      </c>
      <c r="K25" s="39">
        <v>0.63</v>
      </c>
      <c r="L25" s="45">
        <v>24380</v>
      </c>
      <c r="M25" s="45"/>
    </row>
    <row r="26" spans="3:13" x14ac:dyDescent="0.45">
      <c r="C26" s="39" t="s">
        <v>1448</v>
      </c>
      <c r="D26" s="39">
        <v>5.2130000000000001</v>
      </c>
      <c r="E26" s="39">
        <v>1.96</v>
      </c>
      <c r="F26" s="45">
        <v>26593</v>
      </c>
      <c r="G26" s="45">
        <v>26608</v>
      </c>
      <c r="I26" s="39">
        <v>1960</v>
      </c>
      <c r="J26" s="39">
        <v>5.173</v>
      </c>
      <c r="K26" s="39">
        <v>0.94</v>
      </c>
      <c r="L26" s="45">
        <v>26156</v>
      </c>
      <c r="M26" s="45"/>
    </row>
    <row r="27" spans="3:13" x14ac:dyDescent="0.45">
      <c r="C27" s="39" t="s">
        <v>1449</v>
      </c>
      <c r="D27" s="39">
        <v>5.3769999999999998</v>
      </c>
      <c r="E27" s="39">
        <v>3.15</v>
      </c>
      <c r="F27" s="45">
        <v>27944</v>
      </c>
      <c r="G27" s="45">
        <v>27978</v>
      </c>
      <c r="I27" s="39">
        <v>1961</v>
      </c>
      <c r="J27" s="39">
        <v>5.3479999999999999</v>
      </c>
      <c r="K27" s="39">
        <v>3.4</v>
      </c>
      <c r="L27" s="45">
        <v>27765</v>
      </c>
      <c r="M27" s="45"/>
    </row>
    <row r="28" spans="3:13" x14ac:dyDescent="0.45">
      <c r="C28" s="39" t="s">
        <v>1450</v>
      </c>
      <c r="D28" s="39">
        <v>5.5419999999999998</v>
      </c>
      <c r="E28" s="39">
        <v>3.07</v>
      </c>
      <c r="F28" s="45">
        <v>29244</v>
      </c>
      <c r="G28" s="45">
        <v>29265</v>
      </c>
      <c r="I28" s="39">
        <v>1962</v>
      </c>
      <c r="J28" s="39">
        <v>5.5289999999999999</v>
      </c>
      <c r="K28" s="39">
        <v>3.37</v>
      </c>
      <c r="L28" s="45">
        <v>29019</v>
      </c>
      <c r="M28" s="45"/>
    </row>
    <row r="29" spans="3:13" x14ac:dyDescent="0.45">
      <c r="C29" s="39" t="s">
        <v>1451</v>
      </c>
      <c r="D29" s="39">
        <v>5.6360000000000001</v>
      </c>
      <c r="E29" s="39">
        <v>1.69</v>
      </c>
      <c r="F29" s="45">
        <v>31720</v>
      </c>
      <c r="G29" s="45">
        <v>31665</v>
      </c>
      <c r="I29" s="39">
        <v>1963</v>
      </c>
      <c r="J29" s="39">
        <v>5.6150000000000002</v>
      </c>
      <c r="K29" s="39">
        <v>1.56</v>
      </c>
      <c r="L29" s="45">
        <v>30914</v>
      </c>
      <c r="M29" s="45"/>
    </row>
    <row r="30" spans="3:13" x14ac:dyDescent="0.45">
      <c r="C30" s="39" t="s">
        <v>1452</v>
      </c>
      <c r="D30" s="39">
        <v>5.8840000000000003</v>
      </c>
      <c r="E30" s="39">
        <v>4.41</v>
      </c>
      <c r="F30" s="45">
        <v>34471</v>
      </c>
      <c r="G30" s="45">
        <v>34549</v>
      </c>
      <c r="I30" s="39">
        <v>1964</v>
      </c>
      <c r="J30" s="39">
        <v>5.8010000000000002</v>
      </c>
      <c r="K30" s="39">
        <v>3.31</v>
      </c>
      <c r="L30" s="45">
        <v>33715</v>
      </c>
      <c r="M30" s="45"/>
    </row>
    <row r="31" spans="3:13" x14ac:dyDescent="0.45">
      <c r="C31" s="39" t="s">
        <v>1453</v>
      </c>
      <c r="D31" s="39">
        <v>6.1820000000000004</v>
      </c>
      <c r="E31" s="39">
        <v>5.07</v>
      </c>
      <c r="F31" s="45">
        <v>36972</v>
      </c>
      <c r="G31" s="45">
        <v>36927</v>
      </c>
      <c r="I31" s="39">
        <v>1965</v>
      </c>
      <c r="J31" s="39">
        <v>6.1260000000000003</v>
      </c>
      <c r="K31" s="39">
        <v>5.6</v>
      </c>
      <c r="L31" s="45">
        <v>36365</v>
      </c>
      <c r="M31" s="45"/>
    </row>
    <row r="32" spans="3:13" x14ac:dyDescent="0.45">
      <c r="C32" s="39" t="s">
        <v>1454</v>
      </c>
      <c r="D32" s="39">
        <v>6.4749999999999996</v>
      </c>
      <c r="E32" s="39">
        <v>4.7300000000000004</v>
      </c>
      <c r="F32" s="45">
        <v>39298</v>
      </c>
      <c r="G32" s="45">
        <v>39294</v>
      </c>
      <c r="I32" s="39">
        <v>1966</v>
      </c>
      <c r="J32" s="39">
        <v>6.4320000000000004</v>
      </c>
      <c r="K32" s="39">
        <v>4.99</v>
      </c>
      <c r="L32" s="45">
        <v>38777</v>
      </c>
      <c r="M32" s="45"/>
    </row>
    <row r="33" spans="3:13" x14ac:dyDescent="0.45">
      <c r="C33" s="39" t="s">
        <v>1455</v>
      </c>
      <c r="D33" s="39">
        <v>6.6429999999999998</v>
      </c>
      <c r="E33" s="39">
        <v>2.6</v>
      </c>
      <c r="F33" s="45">
        <v>41764</v>
      </c>
      <c r="G33" s="45">
        <v>41871</v>
      </c>
      <c r="I33" s="39">
        <v>1967</v>
      </c>
      <c r="J33" s="39">
        <v>6.609</v>
      </c>
      <c r="K33" s="39">
        <v>2.76</v>
      </c>
      <c r="L33" s="45">
        <v>40958</v>
      </c>
      <c r="M33" s="45"/>
    </row>
    <row r="34" spans="3:13" x14ac:dyDescent="0.45">
      <c r="C34" s="39" t="s">
        <v>1456</v>
      </c>
      <c r="D34" s="39">
        <v>6.96</v>
      </c>
      <c r="E34" s="39">
        <v>4.7699999999999996</v>
      </c>
      <c r="F34" s="45">
        <v>45782</v>
      </c>
      <c r="G34" s="45">
        <v>45797</v>
      </c>
      <c r="I34" s="39">
        <v>1968</v>
      </c>
      <c r="J34" s="39">
        <v>6.867</v>
      </c>
      <c r="K34" s="39">
        <v>3.9</v>
      </c>
      <c r="L34" s="45">
        <v>44901</v>
      </c>
      <c r="M34" s="45"/>
    </row>
    <row r="35" spans="3:13" x14ac:dyDescent="0.45">
      <c r="C35" s="39" t="s">
        <v>1457</v>
      </c>
      <c r="D35" s="39">
        <v>7.4029999999999996</v>
      </c>
      <c r="E35" s="39">
        <v>6.37</v>
      </c>
      <c r="F35" s="45">
        <v>49507</v>
      </c>
      <c r="G35" s="45">
        <v>49574</v>
      </c>
      <c r="I35" s="39">
        <v>1969</v>
      </c>
      <c r="J35" s="39">
        <v>7.28</v>
      </c>
      <c r="K35" s="39">
        <v>6.02</v>
      </c>
      <c r="L35" s="45">
        <v>48525</v>
      </c>
      <c r="M35" s="45"/>
    </row>
    <row r="36" spans="3:13" x14ac:dyDescent="0.45">
      <c r="C36" s="39" t="s">
        <v>1458</v>
      </c>
      <c r="D36" s="39">
        <v>8.1069999999999993</v>
      </c>
      <c r="E36" s="39">
        <v>9.51</v>
      </c>
      <c r="F36" s="45">
        <v>56032</v>
      </c>
      <c r="G36" s="45">
        <v>56111</v>
      </c>
      <c r="I36" s="39">
        <v>1970</v>
      </c>
      <c r="J36" s="39">
        <v>7.9509999999999996</v>
      </c>
      <c r="K36" s="39">
        <v>9.2200000000000006</v>
      </c>
      <c r="L36" s="45">
        <v>54452</v>
      </c>
      <c r="M36" s="45"/>
    </row>
    <row r="37" spans="3:13" x14ac:dyDescent="0.45">
      <c r="C37" s="39" t="s">
        <v>1459</v>
      </c>
      <c r="D37" s="39">
        <v>8.7059999999999995</v>
      </c>
      <c r="E37" s="39">
        <v>7.38</v>
      </c>
      <c r="F37" s="45">
        <v>62500</v>
      </c>
      <c r="G37" s="45">
        <v>62400</v>
      </c>
      <c r="I37" s="39">
        <v>1971</v>
      </c>
      <c r="J37" s="39">
        <v>8.5890000000000004</v>
      </c>
      <c r="K37" s="39">
        <v>8.02</v>
      </c>
      <c r="L37" s="45">
        <v>60860</v>
      </c>
      <c r="M37" s="45"/>
    </row>
    <row r="38" spans="3:13" x14ac:dyDescent="0.45">
      <c r="C38" s="39" t="s">
        <v>1460</v>
      </c>
      <c r="D38" s="39">
        <v>9.4090000000000007</v>
      </c>
      <c r="E38" s="39">
        <v>8.08</v>
      </c>
      <c r="F38" s="45">
        <v>71193</v>
      </c>
      <c r="G38" s="45">
        <v>71307</v>
      </c>
      <c r="I38" s="39">
        <v>1972</v>
      </c>
      <c r="J38" s="39">
        <v>9.2129999999999992</v>
      </c>
      <c r="K38" s="39">
        <v>7.27</v>
      </c>
      <c r="L38" s="45">
        <v>68055</v>
      </c>
      <c r="M38" s="45"/>
    </row>
    <row r="39" spans="3:13" x14ac:dyDescent="0.45">
      <c r="C39" s="39" t="s">
        <v>1461</v>
      </c>
      <c r="D39" s="39">
        <v>10.186</v>
      </c>
      <c r="E39" s="39">
        <v>8.25</v>
      </c>
      <c r="F39" s="45">
        <v>79419</v>
      </c>
      <c r="G39" s="45">
        <v>79430</v>
      </c>
      <c r="I39" s="39">
        <v>1973</v>
      </c>
      <c r="J39" s="39">
        <v>9.9930000000000003</v>
      </c>
      <c r="K39" s="39">
        <v>8.4600000000000009</v>
      </c>
      <c r="L39" s="45">
        <v>78594</v>
      </c>
      <c r="M39" s="45"/>
    </row>
    <row r="40" spans="3:13" x14ac:dyDescent="0.45">
      <c r="C40" s="39" t="s">
        <v>1462</v>
      </c>
      <c r="D40" s="39">
        <v>12.153</v>
      </c>
      <c r="E40" s="39">
        <v>19.32</v>
      </c>
      <c r="F40" s="45">
        <v>93293</v>
      </c>
      <c r="G40" s="45">
        <v>93473</v>
      </c>
      <c r="I40" s="39">
        <v>1974</v>
      </c>
      <c r="J40" s="39">
        <v>11.499000000000001</v>
      </c>
      <c r="K40" s="39">
        <v>15.07</v>
      </c>
      <c r="L40" s="45">
        <v>88183</v>
      </c>
      <c r="M40" s="45"/>
    </row>
    <row r="41" spans="3:13" x14ac:dyDescent="0.45">
      <c r="C41" s="39" t="s">
        <v>1463</v>
      </c>
      <c r="D41" s="39">
        <v>15.106</v>
      </c>
      <c r="E41" s="39">
        <v>24.3</v>
      </c>
      <c r="F41" s="45">
        <v>114642</v>
      </c>
      <c r="G41" s="45">
        <v>114522</v>
      </c>
      <c r="I41" s="39">
        <v>1975</v>
      </c>
      <c r="J41" s="39">
        <v>14.478</v>
      </c>
      <c r="K41" s="39">
        <v>25.91</v>
      </c>
      <c r="L41" s="45">
        <v>109274</v>
      </c>
      <c r="M41" s="45"/>
    </row>
    <row r="42" spans="3:13" x14ac:dyDescent="0.45">
      <c r="C42" s="39" t="s">
        <v>1464</v>
      </c>
      <c r="D42" s="39">
        <v>17.123000000000001</v>
      </c>
      <c r="E42" s="39">
        <v>13.35</v>
      </c>
      <c r="F42" s="45">
        <v>134142</v>
      </c>
      <c r="G42" s="45">
        <v>134599</v>
      </c>
      <c r="I42" s="39">
        <v>1976</v>
      </c>
      <c r="J42" s="39">
        <v>16.637</v>
      </c>
      <c r="K42" s="39">
        <v>14.91</v>
      </c>
      <c r="L42" s="45">
        <v>129450</v>
      </c>
      <c r="M42" s="45"/>
    </row>
    <row r="43" spans="3:13" x14ac:dyDescent="0.45">
      <c r="C43" s="39" t="s">
        <v>1465</v>
      </c>
      <c r="D43" s="39">
        <v>19.452999999999999</v>
      </c>
      <c r="E43" s="39">
        <v>13.61</v>
      </c>
      <c r="F43" s="45">
        <v>156674</v>
      </c>
      <c r="G43" s="45">
        <v>156562</v>
      </c>
      <c r="I43" s="39">
        <v>1977</v>
      </c>
      <c r="J43" s="39">
        <v>18.896000000000001</v>
      </c>
      <c r="K43" s="39">
        <v>13.58</v>
      </c>
      <c r="L43" s="45">
        <v>150815</v>
      </c>
      <c r="M43" s="45"/>
    </row>
    <row r="44" spans="3:13" x14ac:dyDescent="0.45">
      <c r="C44" s="39" t="s">
        <v>1466</v>
      </c>
      <c r="D44" s="39">
        <v>21.562000000000001</v>
      </c>
      <c r="E44" s="39">
        <v>10.84</v>
      </c>
      <c r="F44" s="45">
        <v>180802</v>
      </c>
      <c r="G44" s="45">
        <v>180880</v>
      </c>
      <c r="I44" s="39">
        <v>1978</v>
      </c>
      <c r="J44" s="39">
        <v>21.074000000000002</v>
      </c>
      <c r="K44" s="39">
        <v>11.52</v>
      </c>
      <c r="L44" s="45">
        <v>175162</v>
      </c>
      <c r="M44" s="45"/>
    </row>
    <row r="45" spans="3:13" x14ac:dyDescent="0.45">
      <c r="C45" s="39" t="s">
        <v>1467</v>
      </c>
      <c r="D45" s="39">
        <v>25.158999999999999</v>
      </c>
      <c r="E45" s="39">
        <v>16.68</v>
      </c>
      <c r="F45" s="45">
        <v>218104</v>
      </c>
      <c r="G45" s="45">
        <v>218146</v>
      </c>
      <c r="I45" s="39">
        <v>1979</v>
      </c>
      <c r="J45" s="39">
        <v>24.055</v>
      </c>
      <c r="K45" s="39">
        <v>14.15</v>
      </c>
      <c r="L45" s="45">
        <v>207294</v>
      </c>
      <c r="M45" s="45"/>
    </row>
    <row r="46" spans="3:13" x14ac:dyDescent="0.45">
      <c r="C46" s="39" t="s">
        <v>1468</v>
      </c>
      <c r="D46" s="39">
        <v>29.870999999999999</v>
      </c>
      <c r="E46" s="39">
        <v>18.73</v>
      </c>
      <c r="F46" s="45">
        <v>249641</v>
      </c>
      <c r="G46" s="45">
        <v>249951</v>
      </c>
      <c r="I46" s="39">
        <v>1980</v>
      </c>
      <c r="J46" s="39">
        <v>28.859000000000002</v>
      </c>
      <c r="K46" s="39">
        <v>19.97</v>
      </c>
      <c r="L46" s="45">
        <v>243098</v>
      </c>
      <c r="M46" s="45"/>
    </row>
    <row r="47" spans="3:13" x14ac:dyDescent="0.45">
      <c r="C47" s="39" t="s">
        <v>1469</v>
      </c>
      <c r="D47" s="39">
        <v>32.776000000000003</v>
      </c>
      <c r="E47" s="39">
        <v>9.73</v>
      </c>
      <c r="F47" s="45">
        <v>276166</v>
      </c>
      <c r="G47" s="45">
        <v>275586</v>
      </c>
      <c r="I47" s="39">
        <v>1981</v>
      </c>
      <c r="J47" s="39">
        <v>32.197000000000003</v>
      </c>
      <c r="K47" s="39">
        <v>11.57</v>
      </c>
      <c r="L47" s="45">
        <v>269084</v>
      </c>
      <c r="M47" s="45"/>
    </row>
    <row r="48" spans="3:13" x14ac:dyDescent="0.45">
      <c r="C48" s="39" t="s">
        <v>1470</v>
      </c>
      <c r="D48" s="39">
        <v>34.981999999999999</v>
      </c>
      <c r="E48" s="39">
        <v>6.73</v>
      </c>
      <c r="F48" s="45">
        <v>301688</v>
      </c>
      <c r="G48" s="45">
        <v>301911</v>
      </c>
      <c r="I48" s="39">
        <v>1982</v>
      </c>
      <c r="J48" s="39">
        <v>34.558</v>
      </c>
      <c r="K48" s="39">
        <v>7.34</v>
      </c>
      <c r="L48" s="45">
        <v>294812</v>
      </c>
      <c r="M48" s="45"/>
    </row>
    <row r="49" spans="3:13" x14ac:dyDescent="0.45">
      <c r="C49" s="39" t="s">
        <v>1471</v>
      </c>
      <c r="D49" s="39">
        <v>36.590000000000003</v>
      </c>
      <c r="E49" s="39">
        <v>4.5999999999999996</v>
      </c>
      <c r="F49" s="45">
        <v>329238</v>
      </c>
      <c r="G49" s="45">
        <v>328718</v>
      </c>
      <c r="I49" s="39">
        <v>1983</v>
      </c>
      <c r="J49" s="39">
        <v>36.335000000000001</v>
      </c>
      <c r="K49" s="39">
        <v>5.14</v>
      </c>
      <c r="L49" s="45">
        <v>323000</v>
      </c>
      <c r="M49" s="45"/>
    </row>
    <row r="50" spans="3:13" x14ac:dyDescent="0.45">
      <c r="C50" s="39" t="s">
        <v>1472</v>
      </c>
      <c r="D50" s="39">
        <v>38.603000000000002</v>
      </c>
      <c r="E50" s="39">
        <v>5.5</v>
      </c>
      <c r="F50" s="45">
        <v>354688</v>
      </c>
      <c r="G50" s="45">
        <v>353813</v>
      </c>
      <c r="I50" s="39">
        <v>1984</v>
      </c>
      <c r="J50" s="39">
        <v>38.168999999999997</v>
      </c>
      <c r="K50" s="39">
        <v>5.05</v>
      </c>
      <c r="L50" s="45">
        <v>346948</v>
      </c>
      <c r="M50" s="45"/>
    </row>
    <row r="51" spans="3:13" x14ac:dyDescent="0.45">
      <c r="C51" s="39" t="s">
        <v>1473</v>
      </c>
      <c r="D51" s="39">
        <v>40.877000000000002</v>
      </c>
      <c r="E51" s="39">
        <v>5.89</v>
      </c>
      <c r="F51" s="45">
        <v>390439</v>
      </c>
      <c r="G51" s="45">
        <v>391034</v>
      </c>
      <c r="I51" s="39">
        <v>1985</v>
      </c>
      <c r="J51" s="39">
        <v>40.363999999999997</v>
      </c>
      <c r="K51" s="39">
        <v>5.75</v>
      </c>
      <c r="L51" s="45">
        <v>382032</v>
      </c>
      <c r="M51" s="45"/>
    </row>
    <row r="52" spans="3:13" x14ac:dyDescent="0.45">
      <c r="C52" s="39" t="s">
        <v>1474</v>
      </c>
      <c r="D52" s="39">
        <v>42.481999999999999</v>
      </c>
      <c r="E52" s="39">
        <v>3.93</v>
      </c>
      <c r="F52" s="45">
        <v>419094</v>
      </c>
      <c r="G52" s="45">
        <v>419738</v>
      </c>
      <c r="I52" s="39">
        <v>1986</v>
      </c>
      <c r="J52" s="39">
        <v>42.115000000000002</v>
      </c>
      <c r="K52" s="39">
        <v>4.34</v>
      </c>
      <c r="L52" s="45">
        <v>411217</v>
      </c>
      <c r="M52" s="45"/>
    </row>
    <row r="53" spans="3:13" x14ac:dyDescent="0.45">
      <c r="C53" s="39" t="s">
        <v>1475</v>
      </c>
      <c r="D53" s="39">
        <v>44.798000000000002</v>
      </c>
      <c r="E53" s="39">
        <v>5.45</v>
      </c>
      <c r="F53" s="45">
        <v>470653</v>
      </c>
      <c r="G53" s="45">
        <v>470766</v>
      </c>
      <c r="I53" s="39">
        <v>1987</v>
      </c>
      <c r="J53" s="39">
        <v>44.308</v>
      </c>
      <c r="K53" s="39">
        <v>5.21</v>
      </c>
      <c r="L53" s="45">
        <v>456773</v>
      </c>
      <c r="M53" s="45"/>
    </row>
    <row r="54" spans="3:13" x14ac:dyDescent="0.45">
      <c r="C54" s="39" t="s">
        <v>1476</v>
      </c>
      <c r="D54" s="39">
        <v>47.773000000000003</v>
      </c>
      <c r="E54" s="39">
        <v>6.64</v>
      </c>
      <c r="F54" s="45">
        <v>526124</v>
      </c>
      <c r="G54" s="45">
        <v>527051</v>
      </c>
      <c r="I54" s="39">
        <v>1988</v>
      </c>
      <c r="J54" s="39">
        <v>46.94</v>
      </c>
      <c r="K54" s="39">
        <v>5.94</v>
      </c>
      <c r="L54" s="45">
        <v>512525</v>
      </c>
      <c r="M54" s="45"/>
    </row>
    <row r="55" spans="3:13" x14ac:dyDescent="0.45">
      <c r="C55" s="39" t="s">
        <v>1477</v>
      </c>
      <c r="D55" s="39">
        <v>51.52</v>
      </c>
      <c r="E55" s="39">
        <v>7.84</v>
      </c>
      <c r="F55" s="45">
        <v>579917</v>
      </c>
      <c r="G55" s="45">
        <v>579626</v>
      </c>
      <c r="I55" s="39">
        <v>1989</v>
      </c>
      <c r="J55" s="39">
        <v>50.704000000000001</v>
      </c>
      <c r="K55" s="39">
        <v>8.02</v>
      </c>
      <c r="L55" s="45">
        <v>567453</v>
      </c>
      <c r="M55" s="45"/>
    </row>
    <row r="56" spans="3:13" x14ac:dyDescent="0.45">
      <c r="C56" s="39" t="s">
        <v>1478</v>
      </c>
      <c r="D56" s="39">
        <v>55.802999999999997</v>
      </c>
      <c r="E56" s="39">
        <v>8.31</v>
      </c>
      <c r="F56" s="45">
        <v>625131</v>
      </c>
      <c r="G56" s="45">
        <v>626896</v>
      </c>
      <c r="I56" s="39">
        <v>1990</v>
      </c>
      <c r="J56" s="39">
        <v>54.820999999999998</v>
      </c>
      <c r="K56" s="39">
        <v>8.1199999999999992</v>
      </c>
      <c r="L56" s="45">
        <v>616821</v>
      </c>
      <c r="M56" s="45"/>
    </row>
    <row r="57" spans="3:13" x14ac:dyDescent="0.45">
      <c r="C57" s="39" t="s">
        <v>1479</v>
      </c>
      <c r="D57" s="39">
        <v>59.029000000000003</v>
      </c>
      <c r="E57" s="39">
        <v>5.78</v>
      </c>
      <c r="F57" s="45">
        <v>658222</v>
      </c>
      <c r="G57" s="45">
        <v>656787</v>
      </c>
      <c r="I57" s="39">
        <v>1991</v>
      </c>
      <c r="J57" s="39">
        <v>58.417999999999999</v>
      </c>
      <c r="K57" s="39">
        <v>6.56</v>
      </c>
      <c r="L57" s="45">
        <v>649091</v>
      </c>
      <c r="M57" s="45"/>
    </row>
    <row r="58" spans="3:13" x14ac:dyDescent="0.45">
      <c r="C58" s="39" t="s">
        <v>1480</v>
      </c>
      <c r="D58" s="39">
        <v>60.573999999999998</v>
      </c>
      <c r="E58" s="39">
        <v>2.62</v>
      </c>
      <c r="F58" s="45">
        <v>679091</v>
      </c>
      <c r="G58" s="45">
        <v>680847</v>
      </c>
      <c r="I58" s="39">
        <v>1992</v>
      </c>
      <c r="J58" s="39">
        <v>60.326999999999998</v>
      </c>
      <c r="K58" s="39">
        <v>3.27</v>
      </c>
      <c r="L58" s="45">
        <v>673316</v>
      </c>
      <c r="M58" s="45"/>
    </row>
    <row r="59" spans="3:13" x14ac:dyDescent="0.45">
      <c r="C59" s="39" t="s">
        <v>1481</v>
      </c>
      <c r="D59" s="39">
        <v>62.003</v>
      </c>
      <c r="E59" s="39">
        <v>2.36</v>
      </c>
      <c r="F59" s="45">
        <v>720025</v>
      </c>
      <c r="G59" s="45">
        <v>717578</v>
      </c>
      <c r="I59" s="39">
        <v>1993</v>
      </c>
      <c r="J59" s="39">
        <v>61.881999999999998</v>
      </c>
      <c r="K59" s="39">
        <v>2.58</v>
      </c>
      <c r="L59" s="45">
        <v>708896</v>
      </c>
      <c r="M59" s="45"/>
    </row>
    <row r="60" spans="3:13" x14ac:dyDescent="0.45">
      <c r="C60" s="39" t="s">
        <v>1482</v>
      </c>
      <c r="D60" s="39">
        <v>62.735999999999997</v>
      </c>
      <c r="E60" s="39">
        <v>1.18</v>
      </c>
      <c r="F60" s="45">
        <v>755352</v>
      </c>
      <c r="G60" s="45">
        <v>754919</v>
      </c>
      <c r="I60" s="39">
        <v>1994</v>
      </c>
      <c r="J60" s="39">
        <v>62.637999999999998</v>
      </c>
      <c r="K60" s="39">
        <v>1.22</v>
      </c>
      <c r="L60" s="45">
        <v>746424</v>
      </c>
      <c r="M60" s="45"/>
    </row>
    <row r="61" spans="3:13" x14ac:dyDescent="0.45">
      <c r="C61" s="39" t="s">
        <v>1483</v>
      </c>
      <c r="D61" s="39">
        <v>64.63</v>
      </c>
      <c r="E61" s="39">
        <v>3.02</v>
      </c>
      <c r="F61" s="45">
        <v>796260</v>
      </c>
      <c r="G61" s="45">
        <v>796970</v>
      </c>
      <c r="I61" s="39">
        <v>1995</v>
      </c>
      <c r="J61" s="39">
        <v>64.191000000000003</v>
      </c>
      <c r="K61" s="39">
        <v>2.48</v>
      </c>
      <c r="L61" s="45">
        <v>784243</v>
      </c>
      <c r="M61" s="45"/>
    </row>
    <row r="62" spans="3:13" x14ac:dyDescent="0.45">
      <c r="C62" s="39" t="s">
        <v>1484</v>
      </c>
      <c r="D62" s="39">
        <v>67.316999999999993</v>
      </c>
      <c r="E62" s="39">
        <v>4.16</v>
      </c>
      <c r="F62" s="45">
        <v>850582</v>
      </c>
      <c r="G62" s="45">
        <v>850427</v>
      </c>
      <c r="I62" s="39">
        <v>1996</v>
      </c>
      <c r="J62" s="39">
        <v>66.772000000000006</v>
      </c>
      <c r="K62" s="39">
        <v>4.0199999999999996</v>
      </c>
      <c r="L62" s="45">
        <v>837515</v>
      </c>
      <c r="M62" s="45"/>
    </row>
    <row r="63" spans="3:13" x14ac:dyDescent="0.45">
      <c r="C63" s="39" t="s">
        <v>1485</v>
      </c>
      <c r="D63" s="39">
        <v>68.369</v>
      </c>
      <c r="E63" s="39">
        <v>1.56</v>
      </c>
      <c r="F63" s="45">
        <v>894943</v>
      </c>
      <c r="G63" s="45">
        <v>894035</v>
      </c>
      <c r="I63" s="39">
        <v>1997</v>
      </c>
      <c r="J63" s="39">
        <v>68.323999999999998</v>
      </c>
      <c r="K63" s="39">
        <v>2.3199999999999998</v>
      </c>
      <c r="L63" s="45">
        <v>883488</v>
      </c>
      <c r="M63" s="45"/>
    </row>
    <row r="64" spans="3:13" x14ac:dyDescent="0.45">
      <c r="C64" s="39" t="s">
        <v>1486</v>
      </c>
      <c r="D64" s="39">
        <v>69.67</v>
      </c>
      <c r="E64" s="39">
        <v>1.9</v>
      </c>
      <c r="F64" s="45">
        <v>938948</v>
      </c>
      <c r="G64" s="45">
        <v>939838</v>
      </c>
      <c r="I64" s="39">
        <v>1998</v>
      </c>
      <c r="J64" s="39">
        <v>69.426000000000002</v>
      </c>
      <c r="K64" s="39">
        <v>1.61</v>
      </c>
      <c r="L64" s="45">
        <v>928103</v>
      </c>
      <c r="M64" s="45"/>
    </row>
    <row r="65" spans="3:13" x14ac:dyDescent="0.45">
      <c r="C65" s="39" t="s">
        <v>1487</v>
      </c>
      <c r="D65" s="39">
        <v>70.248000000000005</v>
      </c>
      <c r="E65" s="39">
        <v>0.83</v>
      </c>
      <c r="F65" s="45">
        <v>982298</v>
      </c>
      <c r="G65" s="45">
        <v>980481</v>
      </c>
      <c r="I65" s="39">
        <v>1999</v>
      </c>
      <c r="J65" s="39">
        <v>70.198999999999998</v>
      </c>
      <c r="K65" s="39">
        <v>1.1100000000000001</v>
      </c>
      <c r="L65" s="45">
        <v>967579</v>
      </c>
      <c r="M65" s="45"/>
    </row>
    <row r="66" spans="3:13" x14ac:dyDescent="0.45">
      <c r="C66" s="39" t="s">
        <v>1488</v>
      </c>
      <c r="D66" s="39">
        <v>71.88</v>
      </c>
      <c r="E66" s="39">
        <v>2.3199999999999998</v>
      </c>
      <c r="F66" s="45">
        <v>1038845</v>
      </c>
      <c r="G66" s="45">
        <v>1036932</v>
      </c>
      <c r="I66" s="39">
        <v>2000</v>
      </c>
      <c r="J66" s="39">
        <v>71.819000000000003</v>
      </c>
      <c r="K66" s="39">
        <v>2.31</v>
      </c>
      <c r="L66" s="45">
        <v>1027568</v>
      </c>
      <c r="M66" s="45"/>
    </row>
    <row r="67" spans="3:13" x14ac:dyDescent="0.45">
      <c r="C67" s="39" t="s">
        <v>1489</v>
      </c>
      <c r="D67" s="39">
        <v>72.867000000000004</v>
      </c>
      <c r="E67" s="39">
        <v>1.37</v>
      </c>
      <c r="F67" s="45">
        <v>1077518</v>
      </c>
      <c r="G67" s="45">
        <v>1079024</v>
      </c>
      <c r="I67" s="39">
        <v>2001</v>
      </c>
      <c r="J67" s="39">
        <v>72.575000000000003</v>
      </c>
      <c r="K67" s="39">
        <v>1.05</v>
      </c>
      <c r="L67" s="45">
        <v>1067019</v>
      </c>
      <c r="M67" s="45"/>
    </row>
    <row r="68" spans="3:13" x14ac:dyDescent="0.45">
      <c r="C68" s="39" t="s">
        <v>1490</v>
      </c>
      <c r="D68" s="39">
        <v>74.771000000000001</v>
      </c>
      <c r="E68" s="39">
        <v>2.61</v>
      </c>
      <c r="F68" s="45">
        <v>1139223</v>
      </c>
      <c r="G68" s="45">
        <v>1138302</v>
      </c>
      <c r="I68" s="39">
        <v>2002</v>
      </c>
      <c r="J68" s="39">
        <v>74.391999999999996</v>
      </c>
      <c r="K68" s="39">
        <v>2.5099999999999998</v>
      </c>
      <c r="L68" s="45">
        <v>1121067</v>
      </c>
      <c r="M68" s="45"/>
    </row>
    <row r="69" spans="3:13" x14ac:dyDescent="0.45">
      <c r="C69" s="39" t="s">
        <v>1491</v>
      </c>
      <c r="D69" s="39">
        <v>76.710999999999999</v>
      </c>
      <c r="E69" s="39">
        <v>2.6</v>
      </c>
      <c r="F69" s="45">
        <v>1207642</v>
      </c>
      <c r="G69" s="45">
        <v>1206025</v>
      </c>
      <c r="I69" s="39">
        <v>2003</v>
      </c>
      <c r="J69" s="39">
        <v>76.424000000000007</v>
      </c>
      <c r="K69" s="39">
        <v>2.73</v>
      </c>
      <c r="L69" s="45">
        <v>1190103</v>
      </c>
      <c r="M69" s="45"/>
    </row>
    <row r="70" spans="3:13" x14ac:dyDescent="0.45">
      <c r="C70" s="39" t="s">
        <v>1492</v>
      </c>
      <c r="D70" s="39">
        <v>79.102999999999994</v>
      </c>
      <c r="E70" s="39">
        <v>3.12</v>
      </c>
      <c r="F70" s="45">
        <v>1270156</v>
      </c>
      <c r="G70" s="45">
        <v>1270831</v>
      </c>
      <c r="I70" s="39">
        <v>2004</v>
      </c>
      <c r="J70" s="39">
        <v>78.643000000000001</v>
      </c>
      <c r="K70" s="39">
        <v>2.9</v>
      </c>
      <c r="L70" s="45">
        <v>1255107</v>
      </c>
      <c r="M70" s="45"/>
    </row>
    <row r="71" spans="3:13" x14ac:dyDescent="0.45">
      <c r="C71" s="39" t="s">
        <v>1493</v>
      </c>
      <c r="D71" s="39">
        <v>81.417000000000002</v>
      </c>
      <c r="E71" s="39">
        <v>2.93</v>
      </c>
      <c r="F71" s="45">
        <v>1353624</v>
      </c>
      <c r="G71" s="45">
        <v>1353856</v>
      </c>
      <c r="I71" s="39">
        <v>2005</v>
      </c>
      <c r="J71" s="39">
        <v>80.932000000000002</v>
      </c>
      <c r="K71" s="39">
        <v>2.91</v>
      </c>
      <c r="L71" s="45">
        <v>1330418</v>
      </c>
      <c r="M71" s="45"/>
    </row>
    <row r="72" spans="3:13" x14ac:dyDescent="0.45">
      <c r="C72" s="39" t="s">
        <v>1494</v>
      </c>
      <c r="D72" s="39">
        <v>83.822999999999993</v>
      </c>
      <c r="E72" s="39">
        <v>2.96</v>
      </c>
      <c r="F72" s="45">
        <v>1428636</v>
      </c>
      <c r="G72" s="45">
        <v>1424123</v>
      </c>
      <c r="I72" s="39">
        <v>2006</v>
      </c>
      <c r="J72" s="39">
        <v>83.355000000000004</v>
      </c>
      <c r="K72" s="39">
        <v>2.99</v>
      </c>
      <c r="L72" s="45">
        <v>1406620</v>
      </c>
      <c r="M72" s="45"/>
    </row>
    <row r="73" spans="3:13" x14ac:dyDescent="0.45">
      <c r="C73" s="39" t="s">
        <v>1495</v>
      </c>
      <c r="D73" s="39">
        <v>86.212999999999994</v>
      </c>
      <c r="E73" s="39">
        <v>2.85</v>
      </c>
      <c r="F73" s="45">
        <v>1500464</v>
      </c>
      <c r="G73" s="45">
        <v>1504196</v>
      </c>
      <c r="I73" s="39">
        <v>2007</v>
      </c>
      <c r="J73" s="39">
        <v>85.736000000000004</v>
      </c>
      <c r="K73" s="39">
        <v>2.86</v>
      </c>
      <c r="L73" s="45">
        <v>1484273</v>
      </c>
      <c r="M73" s="45"/>
    </row>
    <row r="74" spans="3:13" x14ac:dyDescent="0.45">
      <c r="C74" s="39" t="s">
        <v>1496</v>
      </c>
      <c r="D74" s="39">
        <v>88.497</v>
      </c>
      <c r="E74" s="39">
        <v>2.65</v>
      </c>
      <c r="F74" s="45">
        <v>1504135</v>
      </c>
      <c r="G74" s="45">
        <v>1504368</v>
      </c>
      <c r="I74" s="39">
        <v>2008</v>
      </c>
      <c r="J74" s="39">
        <v>88.203999999999994</v>
      </c>
      <c r="K74" s="39">
        <v>2.88</v>
      </c>
      <c r="L74" s="45">
        <v>1519597</v>
      </c>
      <c r="M74" s="45"/>
    </row>
    <row r="75" spans="3:13" x14ac:dyDescent="0.45">
      <c r="C75" s="39" t="s">
        <v>1497</v>
      </c>
      <c r="D75" s="39">
        <v>90.588999999999999</v>
      </c>
      <c r="E75" s="39">
        <v>2.36</v>
      </c>
      <c r="F75" s="45">
        <v>1503577</v>
      </c>
      <c r="G75" s="45">
        <v>1500779</v>
      </c>
      <c r="I75" s="39">
        <v>2009</v>
      </c>
      <c r="J75" s="39">
        <v>90</v>
      </c>
      <c r="K75" s="39">
        <v>2.04</v>
      </c>
      <c r="L75" s="45">
        <v>1485727</v>
      </c>
      <c r="M75" s="45"/>
    </row>
    <row r="76" spans="3:13" x14ac:dyDescent="0.45">
      <c r="C76" s="39" t="s">
        <v>1498</v>
      </c>
      <c r="D76" s="39">
        <v>93.308999999999997</v>
      </c>
      <c r="E76" s="39">
        <v>3</v>
      </c>
      <c r="F76" s="45">
        <v>1574905</v>
      </c>
      <c r="G76" s="45">
        <v>1575370</v>
      </c>
      <c r="I76" s="39">
        <v>2010</v>
      </c>
      <c r="J76" s="39">
        <v>92.799000000000007</v>
      </c>
      <c r="K76" s="39">
        <v>3.11</v>
      </c>
      <c r="L76" s="45">
        <v>1555548</v>
      </c>
      <c r="M76" s="45"/>
    </row>
    <row r="77" spans="3:13" x14ac:dyDescent="0.45">
      <c r="C77" s="39" t="s">
        <v>1499</v>
      </c>
      <c r="D77" s="39">
        <v>94.757000000000005</v>
      </c>
      <c r="E77" s="39">
        <v>1.55</v>
      </c>
      <c r="F77" s="45">
        <v>1629096</v>
      </c>
      <c r="G77" s="45">
        <v>1628854</v>
      </c>
      <c r="I77" s="39">
        <v>2011</v>
      </c>
      <c r="J77" s="39">
        <v>94.745999999999995</v>
      </c>
      <c r="K77" s="39">
        <v>2.1</v>
      </c>
      <c r="L77" s="45">
        <v>1619480</v>
      </c>
      <c r="M77" s="45"/>
    </row>
    <row r="78" spans="3:13" x14ac:dyDescent="0.45">
      <c r="C78" s="39" t="s">
        <v>1500</v>
      </c>
      <c r="D78" s="39">
        <v>96.494</v>
      </c>
      <c r="E78" s="39">
        <v>1.83</v>
      </c>
      <c r="F78" s="45">
        <v>1678863</v>
      </c>
      <c r="G78" s="45">
        <v>1677910</v>
      </c>
      <c r="I78" s="39">
        <v>2012</v>
      </c>
      <c r="J78" s="39">
        <v>96.284000000000006</v>
      </c>
      <c r="K78" s="39">
        <v>1.62</v>
      </c>
      <c r="L78" s="45">
        <v>1665213</v>
      </c>
      <c r="M78" s="45"/>
    </row>
    <row r="79" spans="3:13" x14ac:dyDescent="0.45">
      <c r="C79" s="39" t="s">
        <v>1501</v>
      </c>
      <c r="D79" s="39">
        <v>98.51</v>
      </c>
      <c r="E79" s="39">
        <v>2.09</v>
      </c>
      <c r="F79" s="45">
        <v>1756151</v>
      </c>
      <c r="G79" s="45">
        <v>1755936</v>
      </c>
      <c r="I79" s="39">
        <v>2013</v>
      </c>
      <c r="J79" s="39">
        <v>98.192999999999998</v>
      </c>
      <c r="K79" s="39">
        <v>1.98</v>
      </c>
      <c r="L79" s="45">
        <v>1734949</v>
      </c>
      <c r="M79" s="45"/>
    </row>
    <row r="80" spans="3:13" x14ac:dyDescent="0.45">
      <c r="C80" s="39" t="s">
        <v>1502</v>
      </c>
      <c r="D80" s="39">
        <v>100</v>
      </c>
      <c r="E80" s="39">
        <v>1.51</v>
      </c>
      <c r="F80" s="45">
        <v>1830404</v>
      </c>
      <c r="G80" s="45">
        <v>1831924</v>
      </c>
      <c r="I80" s="39">
        <v>2014</v>
      </c>
      <c r="J80" s="39">
        <v>100</v>
      </c>
      <c r="K80" s="39">
        <v>1.84</v>
      </c>
      <c r="L80" s="45">
        <v>1817234</v>
      </c>
      <c r="M80" s="45"/>
    </row>
    <row r="81" spans="3:13" x14ac:dyDescent="0.45">
      <c r="C81" s="39" t="s">
        <v>1503</v>
      </c>
      <c r="D81" s="57">
        <f>$D$80*(1+($E$81/100))</f>
        <v>101.4</v>
      </c>
      <c r="E81" s="39">
        <v>1.4</v>
      </c>
      <c r="F81" s="45">
        <v>1903200</v>
      </c>
      <c r="G81" s="45">
        <v>1899800</v>
      </c>
      <c r="I81" s="39" t="s">
        <v>1504</v>
      </c>
      <c r="J81" s="39" t="s">
        <v>1505</v>
      </c>
      <c r="K81" s="39">
        <v>1.2</v>
      </c>
      <c r="L81" s="45">
        <v>1882300</v>
      </c>
      <c r="M81" s="45"/>
    </row>
    <row r="82" spans="3:13" x14ac:dyDescent="0.45">
      <c r="C82" s="39" t="s">
        <v>1506</v>
      </c>
      <c r="D82" s="57">
        <f>$D$81*(1+($E$82/100))</f>
        <v>103.1238</v>
      </c>
      <c r="E82" s="39">
        <v>1.7</v>
      </c>
      <c r="F82" s="45">
        <v>1979500</v>
      </c>
      <c r="G82" s="45">
        <v>1980100</v>
      </c>
      <c r="I82" s="39" t="s">
        <v>1507</v>
      </c>
      <c r="J82" s="39" t="s">
        <v>1505</v>
      </c>
      <c r="K82" s="39">
        <v>1.6</v>
      </c>
      <c r="L82" s="45">
        <v>1958100</v>
      </c>
      <c r="M82" s="45"/>
    </row>
    <row r="83" spans="3:13" x14ac:dyDescent="0.45">
      <c r="C83" s="39" t="s">
        <v>1508</v>
      </c>
      <c r="D83" s="57">
        <f>$D$82*(1+($E$83/100))</f>
        <v>104.98002840000001</v>
      </c>
      <c r="E83" s="39">
        <v>1.8</v>
      </c>
      <c r="F83" s="45">
        <v>2064500</v>
      </c>
      <c r="G83" s="45">
        <v>2065000</v>
      </c>
      <c r="I83" s="39" t="s">
        <v>1509</v>
      </c>
      <c r="J83" s="39" t="s">
        <v>1505</v>
      </c>
      <c r="K83" s="39">
        <v>1.8</v>
      </c>
      <c r="L83" s="45">
        <v>2043700</v>
      </c>
      <c r="M83" s="45"/>
    </row>
    <row r="84" spans="3:13" x14ac:dyDescent="0.45">
      <c r="C84" s="39" t="s">
        <v>1510</v>
      </c>
      <c r="D84" s="57">
        <f>$D$83*(1+($E$84/100))</f>
        <v>106.9746489396</v>
      </c>
      <c r="E84" s="39">
        <v>1.9</v>
      </c>
      <c r="F84" s="45">
        <v>2156500</v>
      </c>
      <c r="G84" s="45">
        <v>2155600</v>
      </c>
      <c r="I84" s="39" t="s">
        <v>1511</v>
      </c>
      <c r="J84" s="39" t="s">
        <v>1505</v>
      </c>
      <c r="K84" s="39">
        <v>1.9</v>
      </c>
      <c r="L84" s="45">
        <v>2132500</v>
      </c>
      <c r="M84" s="45"/>
    </row>
    <row r="85" spans="3:13" x14ac:dyDescent="0.45">
      <c r="C85" s="39" t="s">
        <v>1512</v>
      </c>
      <c r="D85" s="57">
        <f>$D$84*(1+($E$85/100))</f>
        <v>109.22111656733159</v>
      </c>
      <c r="E85" s="39">
        <v>2.1</v>
      </c>
      <c r="F85" s="45">
        <v>2250800</v>
      </c>
      <c r="G85" s="45">
        <v>2250900</v>
      </c>
      <c r="I85" s="39" t="s">
        <v>1513</v>
      </c>
      <c r="J85" s="39" t="s">
        <v>1505</v>
      </c>
      <c r="K85" s="39">
        <v>2</v>
      </c>
      <c r="L85" s="45">
        <v>2226500</v>
      </c>
      <c r="M85" s="45"/>
    </row>
    <row r="86" spans="3:13" x14ac:dyDescent="0.45">
      <c r="C86" s="39" t="s">
        <v>1514</v>
      </c>
      <c r="D86" s="57">
        <f>$D$85*(1+($E$86/100))</f>
        <v>111.62398113181288</v>
      </c>
      <c r="E86" s="39">
        <v>2.2000000000000002</v>
      </c>
      <c r="F86" s="45">
        <v>2352700</v>
      </c>
      <c r="G86" s="45">
        <v>2352600</v>
      </c>
      <c r="I86" s="39" t="s">
        <v>1515</v>
      </c>
      <c r="J86" s="39" t="s">
        <v>1505</v>
      </c>
      <c r="K86" s="39">
        <v>2.2000000000000002</v>
      </c>
      <c r="L86" s="45">
        <v>2326700</v>
      </c>
      <c r="M86" s="45"/>
    </row>
    <row r="87" spans="3:13" x14ac:dyDescent="0.45">
      <c r="C87" t="s">
        <v>1516</v>
      </c>
    </row>
    <row r="88" spans="3:13" x14ac:dyDescent="0.45">
      <c r="C88" t="s">
        <v>1517</v>
      </c>
      <c r="D88" t="s">
        <v>1518</v>
      </c>
    </row>
    <row r="89" spans="3:13" x14ac:dyDescent="0.45">
      <c r="D89" t="s">
        <v>1519</v>
      </c>
    </row>
    <row r="90" spans="3:13" x14ac:dyDescent="0.45">
      <c r="D90" t="s">
        <v>1520</v>
      </c>
    </row>
    <row r="91" spans="3:13" x14ac:dyDescent="0.45">
      <c r="D91" t="s">
        <v>1519</v>
      </c>
    </row>
    <row r="92" spans="3:13" x14ac:dyDescent="0.45">
      <c r="D92" t="s">
        <v>1521</v>
      </c>
    </row>
    <row r="93" spans="3:13" x14ac:dyDescent="0.45">
      <c r="C93" t="s">
        <v>1522</v>
      </c>
      <c r="D93" t="s">
        <v>1523</v>
      </c>
    </row>
    <row r="94" spans="3:13" x14ac:dyDescent="0.45">
      <c r="D94" t="s">
        <v>1524</v>
      </c>
    </row>
    <row r="95" spans="3:13" x14ac:dyDescent="0.45">
      <c r="D95" t="s">
        <v>1525</v>
      </c>
    </row>
    <row r="96" spans="3:13" x14ac:dyDescent="0.45">
      <c r="D96" t="s">
        <v>1524</v>
      </c>
    </row>
    <row r="97" spans="3:4" x14ac:dyDescent="0.45">
      <c r="D97" t="s">
        <v>1526</v>
      </c>
    </row>
    <row r="98" spans="3:4" x14ac:dyDescent="0.45">
      <c r="C98" t="s">
        <v>1527</v>
      </c>
    </row>
    <row r="99" spans="3:4" x14ac:dyDescent="0.45">
      <c r="C99">
        <v>-1</v>
      </c>
      <c r="D99" t="s">
        <v>1528</v>
      </c>
    </row>
    <row r="100" spans="3:4" x14ac:dyDescent="0.45">
      <c r="C100">
        <v>-2</v>
      </c>
      <c r="D100" t="s">
        <v>1529</v>
      </c>
    </row>
    <row r="101" spans="3:4" x14ac:dyDescent="0.45">
      <c r="C101">
        <v>-3</v>
      </c>
      <c r="D101" t="s">
        <v>1530</v>
      </c>
    </row>
    <row r="102" spans="3:4" x14ac:dyDescent="0.45">
      <c r="C102">
        <v>-4</v>
      </c>
      <c r="D102" t="s">
        <v>1531</v>
      </c>
    </row>
    <row r="103" spans="3:4" x14ac:dyDescent="0.45">
      <c r="C103">
        <v>-5</v>
      </c>
      <c r="D103" t="s">
        <v>1532</v>
      </c>
    </row>
    <row r="104" spans="3:4" x14ac:dyDescent="0.45">
      <c r="D104" t="s">
        <v>1533</v>
      </c>
    </row>
    <row r="105" spans="3:4" x14ac:dyDescent="0.45">
      <c r="C105">
        <v>-6</v>
      </c>
      <c r="D105" t="s">
        <v>1534</v>
      </c>
    </row>
    <row r="106" spans="3:4" x14ac:dyDescent="0.45">
      <c r="D106" t="s">
        <v>1535</v>
      </c>
    </row>
  </sheetData>
  <mergeCells count="7">
    <mergeCell ref="F19:G19"/>
    <mergeCell ref="L19:M19"/>
    <mergeCell ref="C10:K10"/>
    <mergeCell ref="C11:K11"/>
    <mergeCell ref="C12:K12"/>
    <mergeCell ref="C18:G18"/>
    <mergeCell ref="I18:M18"/>
  </mergeCells>
  <hyperlinks>
    <hyperlink ref="C12:K12" r:id="rId1" display="http://www.ons.gov.uk/ons/guide-method/method-quality/specific/economy/national-accounts/changes-to-national-accounts/index.html"/>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Pipeline Summary</vt:lpstr>
      <vt:lpstr>Spring 2016 Pipeline</vt:lpstr>
      <vt:lpstr>Additional Notes</vt:lpstr>
      <vt:lpstr>Deflator calcs spring 16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2016-04-15T17:02:46Z</dcterms:modified>
</cp:coreProperties>
</file>