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7200" windowHeight="14840" activeTab="1"/>
  </bookViews>
  <sheets>
    <sheet name="Regions" sheetId="1" r:id="rId1"/>
    <sheet name="Constituencie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4" i="2" l="1"/>
  <c r="G559" i="2"/>
  <c r="G560" i="2"/>
  <c r="K329" i="2"/>
  <c r="K281" i="2"/>
  <c r="K234" i="2"/>
  <c r="K296" i="2"/>
  <c r="K403" i="2"/>
  <c r="K87" i="2"/>
  <c r="K295" i="2"/>
  <c r="K13" i="2"/>
  <c r="K489" i="2"/>
  <c r="K492" i="2"/>
  <c r="K404" i="2"/>
  <c r="K10" i="2"/>
  <c r="K506" i="2"/>
  <c r="K411" i="2"/>
  <c r="K315" i="2"/>
  <c r="K153" i="2"/>
  <c r="K129" i="2"/>
  <c r="K408" i="2"/>
  <c r="K406" i="2"/>
  <c r="K534" i="2"/>
  <c r="K186" i="2"/>
  <c r="K178" i="2"/>
  <c r="K67" i="2"/>
  <c r="K495" i="2"/>
  <c r="K416" i="2"/>
  <c r="K310" i="2"/>
  <c r="K316" i="2"/>
  <c r="K231" i="2"/>
  <c r="K175" i="2"/>
  <c r="K107" i="2"/>
  <c r="K69" i="2"/>
  <c r="K130" i="2"/>
  <c r="K76" i="2"/>
  <c r="K66" i="2"/>
  <c r="K325" i="2"/>
  <c r="K286" i="2"/>
  <c r="K221" i="2"/>
  <c r="K287" i="2"/>
  <c r="K119" i="2"/>
  <c r="K19" i="2"/>
  <c r="K12" i="2"/>
  <c r="K384" i="2"/>
  <c r="K122" i="2"/>
  <c r="K75" i="2"/>
  <c r="K224" i="2"/>
  <c r="K194" i="2"/>
  <c r="K291" i="2"/>
  <c r="K497" i="2"/>
  <c r="K157" i="2"/>
  <c r="K500" i="2"/>
  <c r="K159" i="2"/>
  <c r="K30" i="2"/>
  <c r="K496" i="2"/>
  <c r="K93" i="2"/>
  <c r="K324" i="2"/>
  <c r="K225" i="2"/>
  <c r="K188" i="2"/>
  <c r="K102" i="2"/>
  <c r="K331" i="2"/>
  <c r="K454" i="2"/>
  <c r="K57" i="2"/>
  <c r="K462" i="2"/>
  <c r="K249" i="2"/>
  <c r="K423" i="2"/>
  <c r="K425" i="2"/>
  <c r="K171" i="2"/>
  <c r="K327" i="2"/>
  <c r="K512" i="2"/>
  <c r="K27" i="2"/>
  <c r="K89" i="2"/>
  <c r="K163" i="2"/>
  <c r="K244" i="2"/>
  <c r="K457" i="2"/>
  <c r="K415" i="2"/>
  <c r="K479" i="2"/>
  <c r="K464" i="2"/>
  <c r="K505" i="2"/>
  <c r="K369" i="2"/>
  <c r="K323" i="2"/>
  <c r="K31" i="2"/>
  <c r="K140" i="2"/>
  <c r="K304" i="2"/>
  <c r="K474" i="2"/>
  <c r="K356" i="2"/>
  <c r="K218" i="2"/>
  <c r="K362" i="2"/>
  <c r="K82" i="2"/>
  <c r="K371" i="2"/>
  <c r="K532" i="2"/>
  <c r="K168" i="2"/>
  <c r="K372" i="2"/>
  <c r="K520" i="2"/>
  <c r="K383" i="2"/>
  <c r="K284" i="2"/>
  <c r="K227" i="2"/>
  <c r="K99" i="2"/>
  <c r="K465" i="2"/>
  <c r="K173" i="2"/>
  <c r="K195" i="2"/>
  <c r="K155" i="2"/>
  <c r="K414" i="2"/>
  <c r="K22" i="2"/>
  <c r="K348" i="2"/>
  <c r="K405" i="2"/>
  <c r="K437" i="2"/>
  <c r="K202" i="2"/>
  <c r="K480" i="2"/>
  <c r="K469" i="2"/>
  <c r="K368" i="2"/>
  <c r="K216" i="2"/>
  <c r="K60" i="2"/>
  <c r="K128" i="2"/>
  <c r="K427" i="2"/>
  <c r="K9" i="2"/>
  <c r="K158" i="2"/>
  <c r="K36" i="2"/>
  <c r="K522" i="2"/>
  <c r="K499" i="2"/>
  <c r="K402" i="2"/>
  <c r="K455" i="2"/>
  <c r="K24" i="2"/>
  <c r="K290" i="2"/>
  <c r="K8" i="2"/>
  <c r="K29" i="2"/>
  <c r="K20" i="2"/>
  <c r="K467" i="2"/>
  <c r="K533" i="2"/>
  <c r="K473" i="2"/>
  <c r="K413" i="2"/>
  <c r="K508" i="2"/>
  <c r="K204" i="2"/>
  <c r="K98" i="2"/>
  <c r="K391" i="2"/>
  <c r="K37" i="2"/>
  <c r="K459" i="2"/>
  <c r="K133" i="2"/>
  <c r="K426" i="2"/>
  <c r="K110" i="2"/>
  <c r="K435" i="2"/>
  <c r="K211" i="2"/>
  <c r="K123" i="2"/>
  <c r="K300" i="2"/>
  <c r="K88" i="2"/>
  <c r="K84" i="2"/>
  <c r="K104" i="2"/>
  <c r="K400" i="2"/>
  <c r="K256" i="2"/>
  <c r="K201" i="2"/>
  <c r="K470" i="2"/>
  <c r="K91" i="2"/>
  <c r="K536" i="2"/>
  <c r="K513" i="2"/>
  <c r="K283" i="2"/>
  <c r="K377" i="2"/>
  <c r="K65" i="2"/>
  <c r="K417" i="2"/>
  <c r="K92" i="2"/>
  <c r="K436" i="2"/>
  <c r="K223" i="2"/>
  <c r="K370" i="2"/>
  <c r="K172" i="2"/>
  <c r="K259" i="2"/>
  <c r="K530" i="2"/>
  <c r="K502" i="2"/>
  <c r="K68" i="2"/>
  <c r="K74" i="2"/>
  <c r="K265" i="2"/>
  <c r="K445" i="2"/>
  <c r="K482" i="2"/>
  <c r="K181" i="2"/>
  <c r="K515" i="2"/>
  <c r="K251" i="2"/>
  <c r="K187" i="2"/>
  <c r="K86" i="2"/>
  <c r="K318" i="2"/>
  <c r="K312" i="2"/>
  <c r="K41" i="2"/>
  <c r="K226" i="2"/>
  <c r="K380" i="2"/>
  <c r="K64" i="2"/>
  <c r="K376" i="2"/>
  <c r="K235" i="2"/>
  <c r="K277" i="2"/>
  <c r="K421" i="2"/>
  <c r="K298" i="2"/>
  <c r="K409" i="2"/>
  <c r="K233" i="2"/>
  <c r="K101" i="2"/>
  <c r="K357" i="2"/>
  <c r="K521" i="2"/>
  <c r="K167" i="2"/>
  <c r="K279" i="2"/>
  <c r="K272" i="2"/>
  <c r="K367" i="2"/>
  <c r="K387" i="2"/>
  <c r="K209" i="2"/>
  <c r="K347" i="2"/>
  <c r="K193" i="2"/>
  <c r="K152" i="2"/>
  <c r="K471" i="2"/>
  <c r="K529" i="2"/>
  <c r="K401" i="2"/>
  <c r="K313" i="2"/>
  <c r="K452" i="2"/>
  <c r="K509" i="2"/>
  <c r="K44" i="2"/>
  <c r="K301" i="2"/>
  <c r="K149" i="2"/>
  <c r="K219" i="2"/>
  <c r="K319" i="2"/>
  <c r="K282" i="2"/>
  <c r="K124" i="2"/>
  <c r="K111" i="2"/>
  <c r="K144" i="2"/>
  <c r="K385" i="2"/>
  <c r="K420" i="2"/>
  <c r="K126" i="2"/>
  <c r="K109" i="2"/>
  <c r="K213" i="2"/>
  <c r="K407" i="2"/>
  <c r="K79" i="2"/>
  <c r="K147" i="2"/>
  <c r="K456" i="2"/>
  <c r="K105" i="2"/>
  <c r="K214" i="2"/>
  <c r="K303" i="2"/>
  <c r="K199" i="2"/>
  <c r="K42" i="2"/>
  <c r="K352" i="2"/>
  <c r="K491" i="2"/>
  <c r="K14" i="2"/>
  <c r="K80" i="2"/>
  <c r="K419" i="2"/>
  <c r="K134" i="2"/>
  <c r="K382" i="2"/>
  <c r="K39" i="2"/>
  <c r="K374" i="2"/>
  <c r="K182" i="2"/>
  <c r="K285" i="2"/>
  <c r="K215" i="2"/>
  <c r="K77" i="2"/>
  <c r="K398" i="2"/>
  <c r="K45" i="2"/>
  <c r="K156" i="2"/>
  <c r="K526" i="2"/>
  <c r="K97" i="2"/>
  <c r="K355" i="2"/>
  <c r="K292" i="2"/>
  <c r="K54" i="2"/>
  <c r="K528" i="2"/>
  <c r="K58" i="2"/>
  <c r="K381" i="2"/>
  <c r="K477" i="2"/>
  <c r="K127" i="2"/>
  <c r="K434" i="2"/>
  <c r="K154" i="2"/>
  <c r="K4" i="2"/>
  <c r="K222" i="2"/>
  <c r="K51" i="2"/>
  <c r="K478" i="2"/>
  <c r="K460" i="2"/>
  <c r="K501" i="2"/>
  <c r="K294" i="2"/>
  <c r="K447" i="2"/>
  <c r="K50" i="2"/>
  <c r="K185" i="2"/>
  <c r="K317" i="2"/>
  <c r="K333" i="2"/>
  <c r="K169" i="2"/>
  <c r="K428" i="2"/>
  <c r="K364" i="2"/>
  <c r="K433" i="2"/>
  <c r="K379" i="2"/>
  <c r="K114" i="2"/>
  <c r="K410" i="2"/>
  <c r="K345" i="2"/>
  <c r="K373" i="2"/>
  <c r="K210" i="2"/>
  <c r="K363" i="2"/>
  <c r="K472" i="2"/>
  <c r="K344" i="2"/>
  <c r="K332" i="2"/>
  <c r="K441" i="2"/>
  <c r="K429" i="2"/>
  <c r="K189" i="2"/>
  <c r="K40" i="2"/>
  <c r="K257" i="2"/>
  <c r="K106" i="2"/>
  <c r="K451" i="2"/>
  <c r="K516" i="2"/>
  <c r="K95" i="2"/>
  <c r="K120" i="2"/>
  <c r="K271" i="2"/>
  <c r="K350" i="2"/>
  <c r="K412" i="2"/>
  <c r="K481" i="2"/>
  <c r="K326" i="2"/>
  <c r="K118" i="2"/>
  <c r="K278" i="2"/>
  <c r="K170" i="2"/>
  <c r="K6" i="2"/>
  <c r="K483" i="2"/>
  <c r="K73" i="2"/>
  <c r="K442" i="2"/>
  <c r="K395" i="2"/>
  <c r="K531" i="2"/>
  <c r="K81" i="2"/>
  <c r="K338" i="2"/>
  <c r="K176" i="2"/>
  <c r="K262" i="2"/>
  <c r="K7" i="2"/>
  <c r="K507" i="2"/>
  <c r="K200" i="2"/>
  <c r="K243" i="2"/>
  <c r="K198" i="2"/>
  <c r="K205" i="2"/>
  <c r="K266" i="2"/>
  <c r="K360" i="2"/>
  <c r="K309" i="2"/>
  <c r="K263" i="2"/>
  <c r="K424" i="2"/>
  <c r="K399" i="2"/>
  <c r="K229" i="2"/>
  <c r="K276" i="2"/>
  <c r="K392" i="2"/>
  <c r="K59" i="2"/>
  <c r="K192" i="2"/>
  <c r="K328" i="2"/>
  <c r="K23" i="2"/>
  <c r="K458" i="2"/>
  <c r="K422" i="2"/>
  <c r="K237" i="2"/>
  <c r="K184" i="2"/>
  <c r="K117" i="2"/>
  <c r="K141" i="2"/>
  <c r="K217" i="2"/>
  <c r="K179" i="2"/>
  <c r="K142" i="2"/>
  <c r="K207" i="2"/>
  <c r="K396" i="2"/>
  <c r="K358" i="2"/>
  <c r="K16" i="2"/>
  <c r="K191" i="2"/>
  <c r="K450" i="2"/>
  <c r="K280" i="2"/>
  <c r="K330" i="2"/>
  <c r="K143" i="2"/>
  <c r="K177" i="2"/>
  <c r="K394" i="2"/>
  <c r="K535" i="2"/>
  <c r="K53" i="2"/>
  <c r="K148" i="2"/>
  <c r="K137" i="2"/>
  <c r="K162" i="2"/>
  <c r="K136" i="2"/>
  <c r="K320" i="2"/>
  <c r="K228" i="2"/>
  <c r="K302" i="2"/>
  <c r="K322" i="2"/>
  <c r="K131" i="2"/>
  <c r="K112" i="2"/>
  <c r="K393" i="2"/>
  <c r="K494" i="2"/>
  <c r="K116" i="2"/>
  <c r="K26" i="2"/>
  <c r="K197" i="2"/>
  <c r="K18" i="2"/>
  <c r="K55" i="2"/>
  <c r="K206" i="2"/>
  <c r="K17" i="2"/>
  <c r="K346" i="2"/>
  <c r="K232" i="2"/>
  <c r="K165" i="2"/>
  <c r="K196" i="2"/>
  <c r="K448" i="2"/>
  <c r="K498" i="2"/>
  <c r="K208" i="2"/>
  <c r="K160" i="2"/>
  <c r="K96" i="2"/>
  <c r="K493" i="2"/>
  <c r="K240" i="2"/>
  <c r="K439" i="2"/>
  <c r="K248" i="2"/>
  <c r="K203" i="2"/>
  <c r="K11" i="2"/>
  <c r="K475" i="2"/>
  <c r="K260" i="2"/>
  <c r="K125" i="2"/>
  <c r="K386" i="2"/>
  <c r="K253" i="2"/>
  <c r="K85" i="2"/>
  <c r="K486" i="2"/>
  <c r="K397" i="2"/>
  <c r="K430" i="2"/>
  <c r="K342" i="2"/>
  <c r="K288" i="2"/>
  <c r="K449" i="2"/>
  <c r="K25" i="2"/>
  <c r="K485" i="2"/>
  <c r="K453" i="2"/>
  <c r="K174" i="2"/>
  <c r="K52" i="2"/>
  <c r="K307" i="2"/>
  <c r="K519" i="2"/>
  <c r="K100" i="2"/>
  <c r="K353" i="2"/>
  <c r="K139" i="2"/>
  <c r="K72" i="2"/>
  <c r="K390" i="2"/>
  <c r="K297" i="2"/>
  <c r="K438" i="2"/>
  <c r="K48" i="2"/>
  <c r="K56" i="2"/>
  <c r="K343" i="2"/>
  <c r="K308" i="2"/>
  <c r="K274" i="2"/>
  <c r="K132" i="2"/>
  <c r="K354" i="2"/>
  <c r="K504" i="2"/>
  <c r="K432" i="2"/>
  <c r="K431" i="2"/>
  <c r="K135" i="2"/>
  <c r="K334" i="2"/>
  <c r="K299" i="2"/>
  <c r="K311" i="2"/>
  <c r="K245" i="2"/>
  <c r="K468" i="2"/>
  <c r="K463" i="2"/>
  <c r="K321" i="2"/>
  <c r="K35" i="2"/>
  <c r="K273" i="2"/>
  <c r="K38" i="2"/>
  <c r="K466" i="2"/>
  <c r="K476" i="2"/>
  <c r="K90" i="2"/>
  <c r="K108" i="2"/>
  <c r="K70" i="2"/>
  <c r="K238" i="2"/>
  <c r="K32" i="2"/>
  <c r="K161" i="2"/>
  <c r="K261" i="2"/>
  <c r="K43" i="2"/>
  <c r="K366" i="2"/>
  <c r="K444" i="2"/>
  <c r="K275" i="2"/>
  <c r="K511" i="2"/>
  <c r="K94" i="2"/>
  <c r="K61" i="2"/>
  <c r="K115" i="2"/>
  <c r="K375" i="2"/>
  <c r="K78" i="2"/>
  <c r="K314" i="2"/>
  <c r="K487" i="2"/>
  <c r="K150" i="2"/>
  <c r="K349" i="2"/>
  <c r="K15" i="2"/>
  <c r="K293" i="2"/>
  <c r="K340" i="2"/>
  <c r="K166" i="2"/>
  <c r="K351" i="2"/>
  <c r="K180" i="2"/>
  <c r="K241" i="2"/>
  <c r="K378" i="2"/>
  <c r="K83" i="2"/>
  <c r="K239" i="2"/>
  <c r="K365" i="2"/>
  <c r="K289" i="2"/>
  <c r="K49" i="2"/>
  <c r="K484" i="2"/>
  <c r="K490" i="2"/>
  <c r="K443" i="2"/>
  <c r="K503" i="2"/>
  <c r="K252" i="2"/>
  <c r="K337" i="2"/>
  <c r="K514" i="2"/>
  <c r="K267" i="2"/>
  <c r="K212" i="2"/>
  <c r="K461" i="2"/>
  <c r="K34" i="2"/>
  <c r="K488" i="2"/>
  <c r="K418" i="2"/>
  <c r="K62" i="2"/>
  <c r="K138" i="2"/>
  <c r="K71" i="2"/>
  <c r="K440" i="2"/>
  <c r="K230" i="2"/>
  <c r="K255" i="2"/>
  <c r="K524" i="2"/>
  <c r="K164" i="2"/>
  <c r="K389" i="2"/>
  <c r="K183" i="2"/>
  <c r="K258" i="2"/>
  <c r="K341" i="2"/>
  <c r="K246" i="2"/>
  <c r="K270" i="2"/>
  <c r="K63" i="2"/>
  <c r="K46" i="2"/>
  <c r="K388" i="2"/>
  <c r="K121" i="2"/>
  <c r="K264" i="2"/>
  <c r="K523" i="2"/>
  <c r="K151" i="2"/>
  <c r="K103" i="2"/>
  <c r="K145" i="2"/>
  <c r="K220" i="2"/>
  <c r="K33" i="2"/>
  <c r="K146" i="2"/>
  <c r="K268" i="2"/>
  <c r="K5" i="2"/>
  <c r="K525" i="2"/>
  <c r="K446" i="2"/>
  <c r="K361" i="2"/>
  <c r="K336" i="2"/>
  <c r="K250" i="2"/>
  <c r="K269" i="2"/>
  <c r="K306" i="2"/>
  <c r="K242" i="2"/>
  <c r="K247" i="2"/>
  <c r="K510" i="2"/>
  <c r="K335" i="2"/>
  <c r="K28" i="2"/>
  <c r="K190" i="2"/>
  <c r="K359" i="2"/>
  <c r="K21" i="2"/>
  <c r="K527" i="2"/>
  <c r="K47" i="2"/>
  <c r="K113" i="2"/>
  <c r="K517" i="2"/>
  <c r="K305" i="2"/>
  <c r="K339" i="2"/>
  <c r="K254" i="2"/>
  <c r="K518" i="2"/>
  <c r="K236" i="2"/>
  <c r="C544" i="2"/>
  <c r="C561" i="2"/>
  <c r="D544" i="2"/>
  <c r="D561" i="2"/>
  <c r="E544" i="2"/>
  <c r="E561" i="2"/>
  <c r="F544" i="2"/>
  <c r="F561" i="2"/>
  <c r="C562" i="2"/>
  <c r="D562" i="2"/>
  <c r="E562" i="2"/>
  <c r="F562" i="2"/>
  <c r="C563" i="2"/>
  <c r="D563" i="2"/>
  <c r="E563" i="2"/>
  <c r="F563" i="2"/>
  <c r="B544" i="2"/>
  <c r="B563" i="2"/>
  <c r="B562" i="2"/>
  <c r="B561" i="2"/>
  <c r="F560" i="2"/>
  <c r="E560" i="2"/>
  <c r="C560" i="2"/>
  <c r="B560" i="2"/>
  <c r="D560" i="2"/>
  <c r="F559" i="2"/>
  <c r="E559" i="2"/>
  <c r="B559" i="2"/>
  <c r="C559" i="2"/>
  <c r="D559" i="2"/>
  <c r="C558" i="2"/>
  <c r="D558" i="2"/>
  <c r="E558" i="2"/>
  <c r="F558" i="2"/>
  <c r="B558" i="2"/>
  <c r="C557" i="2"/>
  <c r="D557" i="2"/>
  <c r="E557" i="2"/>
  <c r="F557" i="2"/>
  <c r="B557" i="2"/>
  <c r="C556" i="2"/>
  <c r="D556" i="2"/>
  <c r="E556" i="2"/>
  <c r="F556" i="2"/>
  <c r="B556" i="2"/>
  <c r="C541" i="2"/>
  <c r="D541" i="2"/>
  <c r="E541" i="2"/>
  <c r="F541" i="2"/>
  <c r="F542" i="2"/>
  <c r="F540" i="2"/>
  <c r="G541" i="2"/>
  <c r="C542" i="2"/>
  <c r="D542" i="2"/>
  <c r="E542" i="2"/>
  <c r="G542" i="2"/>
  <c r="C543" i="2"/>
  <c r="D543" i="2"/>
  <c r="E543" i="2"/>
  <c r="F543" i="2"/>
  <c r="G543" i="2"/>
  <c r="B543" i="2"/>
  <c r="B542" i="2"/>
  <c r="B541" i="2"/>
  <c r="B540" i="2"/>
  <c r="C538" i="2"/>
  <c r="D538" i="2"/>
  <c r="E538" i="2"/>
  <c r="F538" i="2"/>
  <c r="G538" i="2"/>
  <c r="B538" i="2"/>
  <c r="H329" i="2"/>
  <c r="H281" i="2"/>
  <c r="H234" i="2"/>
  <c r="H296" i="2"/>
  <c r="H403" i="2"/>
  <c r="H87" i="2"/>
  <c r="H295" i="2"/>
  <c r="H13" i="2"/>
  <c r="H489" i="2"/>
  <c r="H492" i="2"/>
  <c r="H404" i="2"/>
  <c r="H10" i="2"/>
  <c r="H506" i="2"/>
  <c r="H411" i="2"/>
  <c r="H315" i="2"/>
  <c r="H153" i="2"/>
  <c r="H129" i="2"/>
  <c r="H408" i="2"/>
  <c r="H406" i="2"/>
  <c r="H534" i="2"/>
  <c r="H186" i="2"/>
  <c r="H178" i="2"/>
  <c r="H67" i="2"/>
  <c r="H495" i="2"/>
  <c r="H416" i="2"/>
  <c r="H310" i="2"/>
  <c r="H316" i="2"/>
  <c r="H231" i="2"/>
  <c r="H175" i="2"/>
  <c r="H107" i="2"/>
  <c r="H69" i="2"/>
  <c r="H130" i="2"/>
  <c r="H76" i="2"/>
  <c r="H66" i="2"/>
  <c r="H325" i="2"/>
  <c r="H286" i="2"/>
  <c r="H221" i="2"/>
  <c r="H287" i="2"/>
  <c r="H119" i="2"/>
  <c r="H19" i="2"/>
  <c r="H12" i="2"/>
  <c r="H384" i="2"/>
  <c r="H122" i="2"/>
  <c r="H75" i="2"/>
  <c r="H224" i="2"/>
  <c r="H194" i="2"/>
  <c r="H291" i="2"/>
  <c r="H497" i="2"/>
  <c r="H157" i="2"/>
  <c r="H500" i="2"/>
  <c r="H159" i="2"/>
  <c r="H30" i="2"/>
  <c r="H496" i="2"/>
  <c r="H93" i="2"/>
  <c r="H324" i="2"/>
  <c r="H225" i="2"/>
  <c r="H188" i="2"/>
  <c r="H102" i="2"/>
  <c r="H331" i="2"/>
  <c r="H454" i="2"/>
  <c r="H57" i="2"/>
  <c r="H462" i="2"/>
  <c r="H249" i="2"/>
  <c r="H423" i="2"/>
  <c r="H425" i="2"/>
  <c r="H171" i="2"/>
  <c r="H327" i="2"/>
  <c r="H512" i="2"/>
  <c r="H27" i="2"/>
  <c r="H89" i="2"/>
  <c r="H163" i="2"/>
  <c r="H244" i="2"/>
  <c r="H457" i="2"/>
  <c r="H415" i="2"/>
  <c r="H479" i="2"/>
  <c r="H464" i="2"/>
  <c r="H505" i="2"/>
  <c r="H369" i="2"/>
  <c r="H323" i="2"/>
  <c r="H31" i="2"/>
  <c r="H140" i="2"/>
  <c r="H304" i="2"/>
  <c r="H474" i="2"/>
  <c r="H356" i="2"/>
  <c r="H218" i="2"/>
  <c r="H362" i="2"/>
  <c r="H82" i="2"/>
  <c r="H371" i="2"/>
  <c r="H532" i="2"/>
  <c r="H168" i="2"/>
  <c r="H372" i="2"/>
  <c r="H520" i="2"/>
  <c r="H383" i="2"/>
  <c r="H284" i="2"/>
  <c r="H227" i="2"/>
  <c r="H99" i="2"/>
  <c r="H465" i="2"/>
  <c r="H173" i="2"/>
  <c r="H195" i="2"/>
  <c r="H155" i="2"/>
  <c r="H414" i="2"/>
  <c r="H22" i="2"/>
  <c r="H348" i="2"/>
  <c r="H405" i="2"/>
  <c r="H437" i="2"/>
  <c r="H202" i="2"/>
  <c r="H480" i="2"/>
  <c r="H469" i="2"/>
  <c r="H368" i="2"/>
  <c r="H216" i="2"/>
  <c r="H60" i="2"/>
  <c r="H128" i="2"/>
  <c r="H427" i="2"/>
  <c r="H9" i="2"/>
  <c r="H158" i="2"/>
  <c r="H36" i="2"/>
  <c r="H522" i="2"/>
  <c r="H499" i="2"/>
  <c r="H402" i="2"/>
  <c r="H455" i="2"/>
  <c r="H24" i="2"/>
  <c r="H290" i="2"/>
  <c r="H8" i="2"/>
  <c r="H29" i="2"/>
  <c r="H20" i="2"/>
  <c r="H467" i="2"/>
  <c r="H533" i="2"/>
  <c r="H473" i="2"/>
  <c r="H413" i="2"/>
  <c r="H508" i="2"/>
  <c r="H204" i="2"/>
  <c r="H98" i="2"/>
  <c r="H391" i="2"/>
  <c r="H37" i="2"/>
  <c r="H459" i="2"/>
  <c r="H133" i="2"/>
  <c r="H426" i="2"/>
  <c r="H110" i="2"/>
  <c r="H435" i="2"/>
  <c r="H211" i="2"/>
  <c r="H123" i="2"/>
  <c r="H300" i="2"/>
  <c r="H88" i="2"/>
  <c r="H84" i="2"/>
  <c r="H104" i="2"/>
  <c r="H400" i="2"/>
  <c r="H256" i="2"/>
  <c r="H201" i="2"/>
  <c r="H470" i="2"/>
  <c r="H91" i="2"/>
  <c r="H536" i="2"/>
  <c r="H513" i="2"/>
  <c r="H283" i="2"/>
  <c r="H377" i="2"/>
  <c r="H65" i="2"/>
  <c r="H417" i="2"/>
  <c r="H92" i="2"/>
  <c r="H436" i="2"/>
  <c r="H223" i="2"/>
  <c r="H370" i="2"/>
  <c r="H172" i="2"/>
  <c r="H259" i="2"/>
  <c r="H530" i="2"/>
  <c r="H502" i="2"/>
  <c r="H68" i="2"/>
  <c r="H74" i="2"/>
  <c r="H265" i="2"/>
  <c r="H445" i="2"/>
  <c r="H482" i="2"/>
  <c r="H181" i="2"/>
  <c r="H515" i="2"/>
  <c r="H251" i="2"/>
  <c r="H187" i="2"/>
  <c r="H86" i="2"/>
  <c r="H318" i="2"/>
  <c r="H312" i="2"/>
  <c r="H41" i="2"/>
  <c r="H226" i="2"/>
  <c r="H380" i="2"/>
  <c r="H64" i="2"/>
  <c r="H376" i="2"/>
  <c r="H235" i="2"/>
  <c r="H277" i="2"/>
  <c r="H421" i="2"/>
  <c r="H298" i="2"/>
  <c r="H409" i="2"/>
  <c r="H233" i="2"/>
  <c r="H101" i="2"/>
  <c r="H357" i="2"/>
  <c r="H521" i="2"/>
  <c r="H167" i="2"/>
  <c r="H279" i="2"/>
  <c r="H272" i="2"/>
  <c r="H367" i="2"/>
  <c r="H387" i="2"/>
  <c r="H209" i="2"/>
  <c r="H347" i="2"/>
  <c r="H193" i="2"/>
  <c r="H152" i="2"/>
  <c r="H471" i="2"/>
  <c r="H529" i="2"/>
  <c r="H401" i="2"/>
  <c r="H313" i="2"/>
  <c r="H452" i="2"/>
  <c r="H509" i="2"/>
  <c r="H44" i="2"/>
  <c r="H301" i="2"/>
  <c r="H149" i="2"/>
  <c r="H219" i="2"/>
  <c r="H319" i="2"/>
  <c r="H282" i="2"/>
  <c r="H124" i="2"/>
  <c r="H111" i="2"/>
  <c r="H144" i="2"/>
  <c r="H385" i="2"/>
  <c r="H420" i="2"/>
  <c r="H126" i="2"/>
  <c r="H109" i="2"/>
  <c r="H213" i="2"/>
  <c r="H407" i="2"/>
  <c r="H79" i="2"/>
  <c r="H147" i="2"/>
  <c r="H456" i="2"/>
  <c r="H105" i="2"/>
  <c r="H214" i="2"/>
  <c r="H303" i="2"/>
  <c r="H199" i="2"/>
  <c r="H42" i="2"/>
  <c r="H352" i="2"/>
  <c r="H491" i="2"/>
  <c r="H14" i="2"/>
  <c r="H80" i="2"/>
  <c r="H419" i="2"/>
  <c r="H134" i="2"/>
  <c r="H382" i="2"/>
  <c r="H39" i="2"/>
  <c r="H374" i="2"/>
  <c r="H182" i="2"/>
  <c r="H285" i="2"/>
  <c r="H215" i="2"/>
  <c r="H77" i="2"/>
  <c r="H398" i="2"/>
  <c r="H45" i="2"/>
  <c r="H156" i="2"/>
  <c r="H526" i="2"/>
  <c r="H97" i="2"/>
  <c r="H355" i="2"/>
  <c r="H292" i="2"/>
  <c r="H54" i="2"/>
  <c r="H528" i="2"/>
  <c r="H58" i="2"/>
  <c r="H381" i="2"/>
  <c r="H477" i="2"/>
  <c r="H127" i="2"/>
  <c r="H434" i="2"/>
  <c r="H154" i="2"/>
  <c r="H4" i="2"/>
  <c r="H222" i="2"/>
  <c r="H51" i="2"/>
  <c r="H478" i="2"/>
  <c r="H460" i="2"/>
  <c r="H501" i="2"/>
  <c r="H294" i="2"/>
  <c r="H447" i="2"/>
  <c r="H50" i="2"/>
  <c r="H185" i="2"/>
  <c r="H317" i="2"/>
  <c r="H333" i="2"/>
  <c r="H169" i="2"/>
  <c r="H428" i="2"/>
  <c r="H364" i="2"/>
  <c r="H433" i="2"/>
  <c r="H379" i="2"/>
  <c r="H114" i="2"/>
  <c r="H410" i="2"/>
  <c r="H345" i="2"/>
  <c r="H373" i="2"/>
  <c r="H210" i="2"/>
  <c r="H363" i="2"/>
  <c r="H472" i="2"/>
  <c r="H344" i="2"/>
  <c r="H332" i="2"/>
  <c r="H441" i="2"/>
  <c r="H429" i="2"/>
  <c r="H189" i="2"/>
  <c r="H40" i="2"/>
  <c r="H257" i="2"/>
  <c r="H106" i="2"/>
  <c r="H451" i="2"/>
  <c r="H516" i="2"/>
  <c r="H95" i="2"/>
  <c r="H120" i="2"/>
  <c r="H271" i="2"/>
  <c r="H350" i="2"/>
  <c r="H412" i="2"/>
  <c r="H481" i="2"/>
  <c r="H326" i="2"/>
  <c r="H118" i="2"/>
  <c r="H278" i="2"/>
  <c r="H170" i="2"/>
  <c r="H6" i="2"/>
  <c r="H483" i="2"/>
  <c r="H73" i="2"/>
  <c r="H442" i="2"/>
  <c r="H395" i="2"/>
  <c r="H531" i="2"/>
  <c r="H81" i="2"/>
  <c r="H338" i="2"/>
  <c r="H176" i="2"/>
  <c r="H262" i="2"/>
  <c r="H7" i="2"/>
  <c r="H507" i="2"/>
  <c r="H200" i="2"/>
  <c r="H243" i="2"/>
  <c r="H198" i="2"/>
  <c r="H205" i="2"/>
  <c r="H266" i="2"/>
  <c r="H360" i="2"/>
  <c r="H309" i="2"/>
  <c r="H263" i="2"/>
  <c r="H424" i="2"/>
  <c r="H399" i="2"/>
  <c r="H229" i="2"/>
  <c r="H276" i="2"/>
  <c r="H392" i="2"/>
  <c r="H59" i="2"/>
  <c r="H192" i="2"/>
  <c r="H328" i="2"/>
  <c r="H23" i="2"/>
  <c r="H458" i="2"/>
  <c r="H422" i="2"/>
  <c r="H237" i="2"/>
  <c r="H184" i="2"/>
  <c r="H117" i="2"/>
  <c r="H141" i="2"/>
  <c r="H217" i="2"/>
  <c r="H179" i="2"/>
  <c r="H142" i="2"/>
  <c r="H207" i="2"/>
  <c r="H396" i="2"/>
  <c r="H358" i="2"/>
  <c r="H16" i="2"/>
  <c r="H191" i="2"/>
  <c r="H450" i="2"/>
  <c r="H280" i="2"/>
  <c r="H330" i="2"/>
  <c r="H143" i="2"/>
  <c r="H177" i="2"/>
  <c r="H394" i="2"/>
  <c r="H535" i="2"/>
  <c r="H53" i="2"/>
  <c r="H148" i="2"/>
  <c r="H137" i="2"/>
  <c r="H162" i="2"/>
  <c r="H136" i="2"/>
  <c r="H320" i="2"/>
  <c r="H228" i="2"/>
  <c r="H302" i="2"/>
  <c r="H322" i="2"/>
  <c r="H131" i="2"/>
  <c r="H112" i="2"/>
  <c r="H393" i="2"/>
  <c r="H494" i="2"/>
  <c r="H116" i="2"/>
  <c r="H26" i="2"/>
  <c r="H197" i="2"/>
  <c r="H18" i="2"/>
  <c r="H55" i="2"/>
  <c r="H206" i="2"/>
  <c r="H17" i="2"/>
  <c r="H346" i="2"/>
  <c r="H232" i="2"/>
  <c r="H165" i="2"/>
  <c r="H196" i="2"/>
  <c r="H448" i="2"/>
  <c r="H498" i="2"/>
  <c r="H208" i="2"/>
  <c r="H160" i="2"/>
  <c r="H96" i="2"/>
  <c r="H493" i="2"/>
  <c r="H240" i="2"/>
  <c r="H439" i="2"/>
  <c r="H248" i="2"/>
  <c r="H203" i="2"/>
  <c r="H11" i="2"/>
  <c r="H475" i="2"/>
  <c r="H260" i="2"/>
  <c r="H125" i="2"/>
  <c r="H386" i="2"/>
  <c r="H253" i="2"/>
  <c r="H85" i="2"/>
  <c r="H486" i="2"/>
  <c r="H397" i="2"/>
  <c r="H430" i="2"/>
  <c r="H342" i="2"/>
  <c r="H288" i="2"/>
  <c r="H449" i="2"/>
  <c r="H25" i="2"/>
  <c r="H485" i="2"/>
  <c r="H453" i="2"/>
  <c r="H174" i="2"/>
  <c r="H52" i="2"/>
  <c r="H307" i="2"/>
  <c r="H519" i="2"/>
  <c r="H100" i="2"/>
  <c r="H353" i="2"/>
  <c r="H139" i="2"/>
  <c r="H72" i="2"/>
  <c r="H390" i="2"/>
  <c r="H297" i="2"/>
  <c r="H438" i="2"/>
  <c r="H48" i="2"/>
  <c r="H56" i="2"/>
  <c r="H343" i="2"/>
  <c r="H308" i="2"/>
  <c r="H274" i="2"/>
  <c r="H132" i="2"/>
  <c r="H354" i="2"/>
  <c r="H504" i="2"/>
  <c r="H432" i="2"/>
  <c r="H431" i="2"/>
  <c r="H135" i="2"/>
  <c r="H334" i="2"/>
  <c r="H299" i="2"/>
  <c r="H311" i="2"/>
  <c r="H245" i="2"/>
  <c r="H468" i="2"/>
  <c r="H463" i="2"/>
  <c r="H321" i="2"/>
  <c r="H35" i="2"/>
  <c r="H273" i="2"/>
  <c r="H38" i="2"/>
  <c r="H466" i="2"/>
  <c r="H476" i="2"/>
  <c r="H90" i="2"/>
  <c r="H108" i="2"/>
  <c r="H70" i="2"/>
  <c r="H238" i="2"/>
  <c r="H32" i="2"/>
  <c r="H161" i="2"/>
  <c r="H261" i="2"/>
  <c r="H43" i="2"/>
  <c r="H366" i="2"/>
  <c r="H444" i="2"/>
  <c r="H275" i="2"/>
  <c r="H511" i="2"/>
  <c r="H94" i="2"/>
  <c r="H61" i="2"/>
  <c r="H115" i="2"/>
  <c r="H375" i="2"/>
  <c r="H78" i="2"/>
  <c r="H314" i="2"/>
  <c r="H487" i="2"/>
  <c r="H150" i="2"/>
  <c r="H349" i="2"/>
  <c r="H15" i="2"/>
  <c r="H293" i="2"/>
  <c r="H340" i="2"/>
  <c r="H166" i="2"/>
  <c r="H351" i="2"/>
  <c r="H180" i="2"/>
  <c r="H241" i="2"/>
  <c r="H378" i="2"/>
  <c r="H83" i="2"/>
  <c r="H239" i="2"/>
  <c r="H365" i="2"/>
  <c r="H289" i="2"/>
  <c r="H49" i="2"/>
  <c r="H484" i="2"/>
  <c r="H490" i="2"/>
  <c r="H443" i="2"/>
  <c r="H503" i="2"/>
  <c r="H252" i="2"/>
  <c r="H337" i="2"/>
  <c r="H514" i="2"/>
  <c r="H267" i="2"/>
  <c r="H212" i="2"/>
  <c r="H461" i="2"/>
  <c r="H34" i="2"/>
  <c r="H488" i="2"/>
  <c r="H418" i="2"/>
  <c r="H62" i="2"/>
  <c r="H138" i="2"/>
  <c r="H71" i="2"/>
  <c r="H440" i="2"/>
  <c r="H230" i="2"/>
  <c r="H255" i="2"/>
  <c r="H524" i="2"/>
  <c r="H164" i="2"/>
  <c r="H389" i="2"/>
  <c r="H183" i="2"/>
  <c r="H258" i="2"/>
  <c r="H341" i="2"/>
  <c r="H246" i="2"/>
  <c r="H270" i="2"/>
  <c r="H63" i="2"/>
  <c r="H46" i="2"/>
  <c r="H388" i="2"/>
  <c r="H121" i="2"/>
  <c r="H264" i="2"/>
  <c r="H523" i="2"/>
  <c r="H151" i="2"/>
  <c r="H103" i="2"/>
  <c r="H145" i="2"/>
  <c r="H220" i="2"/>
  <c r="H33" i="2"/>
  <c r="H146" i="2"/>
  <c r="H268" i="2"/>
  <c r="H5" i="2"/>
  <c r="H525" i="2"/>
  <c r="H446" i="2"/>
  <c r="H361" i="2"/>
  <c r="H336" i="2"/>
  <c r="H250" i="2"/>
  <c r="H269" i="2"/>
  <c r="H306" i="2"/>
  <c r="H242" i="2"/>
  <c r="H247" i="2"/>
  <c r="H510" i="2"/>
  <c r="H335" i="2"/>
  <c r="H28" i="2"/>
  <c r="H190" i="2"/>
  <c r="H359" i="2"/>
  <c r="H21" i="2"/>
  <c r="H527" i="2"/>
  <c r="H47" i="2"/>
  <c r="H113" i="2"/>
  <c r="H517" i="2"/>
  <c r="H305" i="2"/>
  <c r="H339" i="2"/>
  <c r="H254" i="2"/>
  <c r="H518" i="2"/>
  <c r="H236" i="2"/>
  <c r="E540" i="2"/>
  <c r="D540" i="2"/>
  <c r="G540" i="2"/>
  <c r="H540" i="2"/>
  <c r="C540" i="2"/>
  <c r="G558" i="2"/>
  <c r="G556" i="2"/>
  <c r="G563" i="2"/>
  <c r="H544" i="2"/>
  <c r="G562" i="2"/>
  <c r="J329" i="2"/>
  <c r="J234" i="2"/>
  <c r="J403" i="2"/>
  <c r="J295" i="2"/>
  <c r="J489" i="2"/>
  <c r="J404" i="2"/>
  <c r="J506" i="2"/>
  <c r="J315" i="2"/>
  <c r="J129" i="2"/>
  <c r="J406" i="2"/>
  <c r="J186" i="2"/>
  <c r="J67" i="2"/>
  <c r="J416" i="2"/>
  <c r="J316" i="2"/>
  <c r="J175" i="2"/>
  <c r="J69" i="2"/>
  <c r="J76" i="2"/>
  <c r="J325" i="2"/>
  <c r="J221" i="2"/>
  <c r="J119" i="2"/>
  <c r="J12" i="2"/>
  <c r="J122" i="2"/>
  <c r="J224" i="2"/>
  <c r="J291" i="2"/>
  <c r="J157" i="2"/>
  <c r="J159" i="2"/>
  <c r="J496" i="2"/>
  <c r="J324" i="2"/>
  <c r="J188" i="2"/>
  <c r="J331" i="2"/>
  <c r="J57" i="2"/>
  <c r="J249" i="2"/>
  <c r="J425" i="2"/>
  <c r="J327" i="2"/>
  <c r="J27" i="2"/>
  <c r="J163" i="2"/>
  <c r="J457" i="2"/>
  <c r="J479" i="2"/>
  <c r="J505" i="2"/>
  <c r="J323" i="2"/>
  <c r="J140" i="2"/>
  <c r="J474" i="2"/>
  <c r="J218" i="2"/>
  <c r="J82" i="2"/>
  <c r="J518" i="2"/>
  <c r="J339" i="2"/>
  <c r="J517" i="2"/>
  <c r="J47" i="2"/>
  <c r="J21" i="2"/>
  <c r="J190" i="2"/>
  <c r="J335" i="2"/>
  <c r="J247" i="2"/>
  <c r="J306" i="2"/>
  <c r="J250" i="2"/>
  <c r="J361" i="2"/>
  <c r="J525" i="2"/>
  <c r="J268" i="2"/>
  <c r="J33" i="2"/>
  <c r="J145" i="2"/>
  <c r="J151" i="2"/>
  <c r="J264" i="2"/>
  <c r="J388" i="2"/>
  <c r="J63" i="2"/>
  <c r="J246" i="2"/>
  <c r="J258" i="2"/>
  <c r="J389" i="2"/>
  <c r="J524" i="2"/>
  <c r="J230" i="2"/>
  <c r="J71" i="2"/>
  <c r="J62" i="2"/>
  <c r="J488" i="2"/>
  <c r="J461" i="2"/>
  <c r="J267" i="2"/>
  <c r="J337" i="2"/>
  <c r="J503" i="2"/>
  <c r="J490" i="2"/>
  <c r="J49" i="2"/>
  <c r="J365" i="2"/>
  <c r="J83" i="2"/>
  <c r="J241" i="2"/>
  <c r="J351" i="2"/>
  <c r="J340" i="2"/>
  <c r="J15" i="2"/>
  <c r="J150" i="2"/>
  <c r="J314" i="2"/>
  <c r="J375" i="2"/>
  <c r="J61" i="2"/>
  <c r="J511" i="2"/>
  <c r="J444" i="2"/>
  <c r="J43" i="2"/>
  <c r="J161" i="2"/>
  <c r="J238" i="2"/>
  <c r="J108" i="2"/>
  <c r="J476" i="2"/>
  <c r="J38" i="2"/>
  <c r="J35" i="2"/>
  <c r="J463" i="2"/>
  <c r="J245" i="2"/>
  <c r="J299" i="2"/>
  <c r="J135" i="2"/>
  <c r="J432" i="2"/>
  <c r="J354" i="2"/>
  <c r="J274" i="2"/>
  <c r="J343" i="2"/>
  <c r="J48" i="2"/>
  <c r="J297" i="2"/>
  <c r="J72" i="2"/>
  <c r="J353" i="2"/>
  <c r="J519" i="2"/>
  <c r="J52" i="2"/>
  <c r="J453" i="2"/>
  <c r="J25" i="2"/>
  <c r="J288" i="2"/>
  <c r="J430" i="2"/>
  <c r="J486" i="2"/>
  <c r="J253" i="2"/>
  <c r="J125" i="2"/>
  <c r="J475" i="2"/>
  <c r="J203" i="2"/>
  <c r="J439" i="2"/>
  <c r="J493" i="2"/>
  <c r="J160" i="2"/>
  <c r="J498" i="2"/>
  <c r="J196" i="2"/>
  <c r="J232" i="2"/>
  <c r="J17" i="2"/>
  <c r="J55" i="2"/>
  <c r="J254" i="2"/>
  <c r="J305" i="2"/>
  <c r="J113" i="2"/>
  <c r="J527" i="2"/>
  <c r="J359" i="2"/>
  <c r="J28" i="2"/>
  <c r="J510" i="2"/>
  <c r="J242" i="2"/>
  <c r="J269" i="2"/>
  <c r="J336" i="2"/>
  <c r="J446" i="2"/>
  <c r="J5" i="2"/>
  <c r="J146" i="2"/>
  <c r="J220" i="2"/>
  <c r="J103" i="2"/>
  <c r="J523" i="2"/>
  <c r="J121" i="2"/>
  <c r="J46" i="2"/>
  <c r="J270" i="2"/>
  <c r="J341" i="2"/>
  <c r="J183" i="2"/>
  <c r="J164" i="2"/>
  <c r="J255" i="2"/>
  <c r="J440" i="2"/>
  <c r="J138" i="2"/>
  <c r="J418" i="2"/>
  <c r="J34" i="2"/>
  <c r="J212" i="2"/>
  <c r="J514" i="2"/>
  <c r="J252" i="2"/>
  <c r="J443" i="2"/>
  <c r="J484" i="2"/>
  <c r="J289" i="2"/>
  <c r="J239" i="2"/>
  <c r="J378" i="2"/>
  <c r="J180" i="2"/>
  <c r="J166" i="2"/>
  <c r="J293" i="2"/>
  <c r="J349" i="2"/>
  <c r="J487" i="2"/>
  <c r="J78" i="2"/>
  <c r="J115" i="2"/>
  <c r="J94" i="2"/>
  <c r="J275" i="2"/>
  <c r="J366" i="2"/>
  <c r="J261" i="2"/>
  <c r="J32" i="2"/>
  <c r="J70" i="2"/>
  <c r="J90" i="2"/>
  <c r="J466" i="2"/>
  <c r="J273" i="2"/>
  <c r="J321" i="2"/>
  <c r="J468" i="2"/>
  <c r="J311" i="2"/>
  <c r="J334" i="2"/>
  <c r="J431" i="2"/>
  <c r="J504" i="2"/>
  <c r="J132" i="2"/>
  <c r="J308" i="2"/>
  <c r="J56" i="2"/>
  <c r="J438" i="2"/>
  <c r="J390" i="2"/>
  <c r="J139" i="2"/>
  <c r="J100" i="2"/>
  <c r="J307" i="2"/>
  <c r="J174" i="2"/>
  <c r="J485" i="2"/>
  <c r="J449" i="2"/>
  <c r="J342" i="2"/>
  <c r="J397" i="2"/>
  <c r="J85" i="2"/>
  <c r="J386" i="2"/>
  <c r="J260" i="2"/>
  <c r="J11" i="2"/>
  <c r="J248" i="2"/>
  <c r="J240" i="2"/>
  <c r="J96" i="2"/>
  <c r="J208" i="2"/>
  <c r="J448" i="2"/>
  <c r="J165" i="2"/>
  <c r="J346" i="2"/>
  <c r="J206" i="2"/>
  <c r="J18" i="2"/>
  <c r="J26" i="2"/>
  <c r="J494" i="2"/>
  <c r="J197" i="2"/>
  <c r="J393" i="2"/>
  <c r="J131" i="2"/>
  <c r="J302" i="2"/>
  <c r="J320" i="2"/>
  <c r="J162" i="2"/>
  <c r="J148" i="2"/>
  <c r="J535" i="2"/>
  <c r="J177" i="2"/>
  <c r="J330" i="2"/>
  <c r="J450" i="2"/>
  <c r="J16" i="2"/>
  <c r="J396" i="2"/>
  <c r="J142" i="2"/>
  <c r="J217" i="2"/>
  <c r="J117" i="2"/>
  <c r="J237" i="2"/>
  <c r="J458" i="2"/>
  <c r="J328" i="2"/>
  <c r="J59" i="2"/>
  <c r="J276" i="2"/>
  <c r="J399" i="2"/>
  <c r="J263" i="2"/>
  <c r="J360" i="2"/>
  <c r="J205" i="2"/>
  <c r="J243" i="2"/>
  <c r="J507" i="2"/>
  <c r="J262" i="2"/>
  <c r="J338" i="2"/>
  <c r="J531" i="2"/>
  <c r="J442" i="2"/>
  <c r="J483" i="2"/>
  <c r="J170" i="2"/>
  <c r="J118" i="2"/>
  <c r="J481" i="2"/>
  <c r="J350" i="2"/>
  <c r="J120" i="2"/>
  <c r="J516" i="2"/>
  <c r="J106" i="2"/>
  <c r="J40" i="2"/>
  <c r="J429" i="2"/>
  <c r="J332" i="2"/>
  <c r="J472" i="2"/>
  <c r="J210" i="2"/>
  <c r="J345" i="2"/>
  <c r="J114" i="2"/>
  <c r="J433" i="2"/>
  <c r="J428" i="2"/>
  <c r="J333" i="2"/>
  <c r="J185" i="2"/>
  <c r="J447" i="2"/>
  <c r="J501" i="2"/>
  <c r="J478" i="2"/>
  <c r="J222" i="2"/>
  <c r="J154" i="2"/>
  <c r="J127" i="2"/>
  <c r="J381" i="2"/>
  <c r="J528" i="2"/>
  <c r="J292" i="2"/>
  <c r="J97" i="2"/>
  <c r="J156" i="2"/>
  <c r="J398" i="2"/>
  <c r="J215" i="2"/>
  <c r="J182" i="2"/>
  <c r="J116" i="2"/>
  <c r="J112" i="2"/>
  <c r="J322" i="2"/>
  <c r="J228" i="2"/>
  <c r="J136" i="2"/>
  <c r="J137" i="2"/>
  <c r="J53" i="2"/>
  <c r="J394" i="2"/>
  <c r="J143" i="2"/>
  <c r="J280" i="2"/>
  <c r="J191" i="2"/>
  <c r="J358" i="2"/>
  <c r="J207" i="2"/>
  <c r="J179" i="2"/>
  <c r="J141" i="2"/>
  <c r="J184" i="2"/>
  <c r="J422" i="2"/>
  <c r="J23" i="2"/>
  <c r="J192" i="2"/>
  <c r="J392" i="2"/>
  <c r="J229" i="2"/>
  <c r="J424" i="2"/>
  <c r="J309" i="2"/>
  <c r="J266" i="2"/>
  <c r="J198" i="2"/>
  <c r="J200" i="2"/>
  <c r="J7" i="2"/>
  <c r="J176" i="2"/>
  <c r="J81" i="2"/>
  <c r="J395" i="2"/>
  <c r="J73" i="2"/>
  <c r="J6" i="2"/>
  <c r="J278" i="2"/>
  <c r="J326" i="2"/>
  <c r="J412" i="2"/>
  <c r="J271" i="2"/>
  <c r="J95" i="2"/>
  <c r="J451" i="2"/>
  <c r="J257" i="2"/>
  <c r="J189" i="2"/>
  <c r="J441" i="2"/>
  <c r="J344" i="2"/>
  <c r="J363" i="2"/>
  <c r="J373" i="2"/>
  <c r="J410" i="2"/>
  <c r="J379" i="2"/>
  <c r="J364" i="2"/>
  <c r="J169" i="2"/>
  <c r="J317" i="2"/>
  <c r="J50" i="2"/>
  <c r="J294" i="2"/>
  <c r="J460" i="2"/>
  <c r="J51" i="2"/>
  <c r="J4" i="2"/>
  <c r="J434" i="2"/>
  <c r="J477" i="2"/>
  <c r="J58" i="2"/>
  <c r="J54" i="2"/>
  <c r="J355" i="2"/>
  <c r="J526" i="2"/>
  <c r="J45" i="2"/>
  <c r="J77" i="2"/>
  <c r="J285" i="2"/>
  <c r="J374" i="2"/>
  <c r="J382" i="2"/>
  <c r="J419" i="2"/>
  <c r="J14" i="2"/>
  <c r="J352" i="2"/>
  <c r="J199" i="2"/>
  <c r="J214" i="2"/>
  <c r="J456" i="2"/>
  <c r="J79" i="2"/>
  <c r="J213" i="2"/>
  <c r="J126" i="2"/>
  <c r="J385" i="2"/>
  <c r="J111" i="2"/>
  <c r="J282" i="2"/>
  <c r="J219" i="2"/>
  <c r="J301" i="2"/>
  <c r="J509" i="2"/>
  <c r="J313" i="2"/>
  <c r="J529" i="2"/>
  <c r="J152" i="2"/>
  <c r="J347" i="2"/>
  <c r="J387" i="2"/>
  <c r="J272" i="2"/>
  <c r="J167" i="2"/>
  <c r="J357" i="2"/>
  <c r="J233" i="2"/>
  <c r="J298" i="2"/>
  <c r="J277" i="2"/>
  <c r="J376" i="2"/>
  <c r="J380" i="2"/>
  <c r="J41" i="2"/>
  <c r="J318" i="2"/>
  <c r="J187" i="2"/>
  <c r="J515" i="2"/>
  <c r="J482" i="2"/>
  <c r="J265" i="2"/>
  <c r="J68" i="2"/>
  <c r="J530" i="2"/>
  <c r="J172" i="2"/>
  <c r="J223" i="2"/>
  <c r="J92" i="2"/>
  <c r="J65" i="2"/>
  <c r="J283" i="2"/>
  <c r="J536" i="2"/>
  <c r="J470" i="2"/>
  <c r="J256" i="2"/>
  <c r="J104" i="2"/>
  <c r="J88" i="2"/>
  <c r="J123" i="2"/>
  <c r="J435" i="2"/>
  <c r="J426" i="2"/>
  <c r="J459" i="2"/>
  <c r="J391" i="2"/>
  <c r="J204" i="2"/>
  <c r="J413" i="2"/>
  <c r="J533" i="2"/>
  <c r="J20" i="2"/>
  <c r="J8" i="2"/>
  <c r="J24" i="2"/>
  <c r="J402" i="2"/>
  <c r="J522" i="2"/>
  <c r="J158" i="2"/>
  <c r="J427" i="2"/>
  <c r="J60" i="2"/>
  <c r="J368" i="2"/>
  <c r="J480" i="2"/>
  <c r="J437" i="2"/>
  <c r="J348" i="2"/>
  <c r="J414" i="2"/>
  <c r="J195" i="2"/>
  <c r="J465" i="2"/>
  <c r="J227" i="2"/>
  <c r="J383" i="2"/>
  <c r="J372" i="2"/>
  <c r="J532" i="2"/>
  <c r="J39" i="2"/>
  <c r="J134" i="2"/>
  <c r="J80" i="2"/>
  <c r="J491" i="2"/>
  <c r="J42" i="2"/>
  <c r="J303" i="2"/>
  <c r="J105" i="2"/>
  <c r="J147" i="2"/>
  <c r="J407" i="2"/>
  <c r="J109" i="2"/>
  <c r="J420" i="2"/>
  <c r="J144" i="2"/>
  <c r="J124" i="2"/>
  <c r="J319" i="2"/>
  <c r="J149" i="2"/>
  <c r="J44" i="2"/>
  <c r="J452" i="2"/>
  <c r="J401" i="2"/>
  <c r="J471" i="2"/>
  <c r="J193" i="2"/>
  <c r="J209" i="2"/>
  <c r="J367" i="2"/>
  <c r="J279" i="2"/>
  <c r="J521" i="2"/>
  <c r="J101" i="2"/>
  <c r="J409" i="2"/>
  <c r="J421" i="2"/>
  <c r="J235" i="2"/>
  <c r="J64" i="2"/>
  <c r="J226" i="2"/>
  <c r="J312" i="2"/>
  <c r="J86" i="2"/>
  <c r="J251" i="2"/>
  <c r="J181" i="2"/>
  <c r="J445" i="2"/>
  <c r="J74" i="2"/>
  <c r="J502" i="2"/>
  <c r="J259" i="2"/>
  <c r="J370" i="2"/>
  <c r="J436" i="2"/>
  <c r="J417" i="2"/>
  <c r="J377" i="2"/>
  <c r="J513" i="2"/>
  <c r="J91" i="2"/>
  <c r="J201" i="2"/>
  <c r="J400" i="2"/>
  <c r="J84" i="2"/>
  <c r="J300" i="2"/>
  <c r="J211" i="2"/>
  <c r="J110" i="2"/>
  <c r="J133" i="2"/>
  <c r="J37" i="2"/>
  <c r="J98" i="2"/>
  <c r="J508" i="2"/>
  <c r="J473" i="2"/>
  <c r="J467" i="2"/>
  <c r="J29" i="2"/>
  <c r="J290" i="2"/>
  <c r="J455" i="2"/>
  <c r="J499" i="2"/>
  <c r="J36" i="2"/>
  <c r="J9" i="2"/>
  <c r="J128" i="2"/>
  <c r="J216" i="2"/>
  <c r="J469" i="2"/>
  <c r="J202" i="2"/>
  <c r="J405" i="2"/>
  <c r="J22" i="2"/>
  <c r="J155" i="2"/>
  <c r="J173" i="2"/>
  <c r="J99" i="2"/>
  <c r="J284" i="2"/>
  <c r="J520" i="2"/>
  <c r="J168" i="2"/>
  <c r="G557" i="2"/>
  <c r="G561" i="2"/>
  <c r="J236" i="2"/>
  <c r="J281" i="2"/>
  <c r="J296" i="2"/>
  <c r="J87" i="2"/>
  <c r="J13" i="2"/>
  <c r="J492" i="2"/>
  <c r="J10" i="2"/>
  <c r="J411" i="2"/>
  <c r="J153" i="2"/>
  <c r="J408" i="2"/>
  <c r="J534" i="2"/>
  <c r="J178" i="2"/>
  <c r="J495" i="2"/>
  <c r="J310" i="2"/>
  <c r="J231" i="2"/>
  <c r="J107" i="2"/>
  <c r="J130" i="2"/>
  <c r="J66" i="2"/>
  <c r="J286" i="2"/>
  <c r="J287" i="2"/>
  <c r="J19" i="2"/>
  <c r="J384" i="2"/>
  <c r="J75" i="2"/>
  <c r="J194" i="2"/>
  <c r="J497" i="2"/>
  <c r="J500" i="2"/>
  <c r="J30" i="2"/>
  <c r="J93" i="2"/>
  <c r="J225" i="2"/>
  <c r="J102" i="2"/>
  <c r="J454" i="2"/>
  <c r="J462" i="2"/>
  <c r="J423" i="2"/>
  <c r="J171" i="2"/>
  <c r="J512" i="2"/>
  <c r="J89" i="2"/>
  <c r="J244" i="2"/>
  <c r="J415" i="2"/>
  <c r="J464" i="2"/>
  <c r="J369" i="2"/>
  <c r="J31" i="2"/>
  <c r="J304" i="2"/>
  <c r="J356" i="2"/>
  <c r="J362" i="2"/>
  <c r="J371" i="2"/>
  <c r="H543" i="2"/>
  <c r="H538" i="2"/>
  <c r="C116" i="1"/>
  <c r="D116" i="1"/>
  <c r="E116" i="1"/>
  <c r="F116" i="1"/>
  <c r="G116" i="1"/>
  <c r="B116" i="1"/>
  <c r="C448" i="1"/>
  <c r="D448" i="1"/>
  <c r="E448" i="1"/>
  <c r="F448" i="1"/>
  <c r="G448" i="1"/>
  <c r="B448" i="1"/>
  <c r="C350" i="1"/>
  <c r="D350" i="1"/>
  <c r="E350" i="1"/>
  <c r="F350" i="1"/>
  <c r="G350" i="1"/>
  <c r="C339" i="1"/>
  <c r="D339" i="1"/>
  <c r="E339" i="1"/>
  <c r="F339" i="1"/>
  <c r="G339" i="1"/>
  <c r="C267" i="1"/>
  <c r="D267" i="1"/>
  <c r="E267" i="1"/>
  <c r="F267" i="1"/>
  <c r="G267" i="1"/>
  <c r="N112" i="1"/>
  <c r="N37" i="1"/>
  <c r="N31" i="1"/>
  <c r="N9" i="1"/>
  <c r="N10" i="1"/>
  <c r="N11" i="1"/>
  <c r="N12" i="1"/>
  <c r="N13" i="1"/>
  <c r="G14" i="1"/>
  <c r="N14" i="1"/>
  <c r="N15" i="1"/>
  <c r="G16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2" i="1"/>
  <c r="N35" i="1"/>
  <c r="N36" i="1"/>
  <c r="N38" i="1"/>
  <c r="N39" i="1"/>
  <c r="N40" i="1"/>
  <c r="N41" i="1"/>
  <c r="N42" i="1"/>
  <c r="N43" i="1"/>
  <c r="N44" i="1"/>
  <c r="N47" i="1"/>
  <c r="N48" i="1"/>
  <c r="N49" i="1"/>
  <c r="N50" i="1"/>
  <c r="N51" i="1"/>
  <c r="N52" i="1"/>
  <c r="N53" i="1"/>
  <c r="N56" i="1"/>
  <c r="N57" i="1"/>
  <c r="N58" i="1"/>
  <c r="N59" i="1"/>
  <c r="N60" i="1"/>
  <c r="N61" i="1"/>
  <c r="N62" i="1"/>
  <c r="N67" i="1"/>
  <c r="N68" i="1"/>
  <c r="N69" i="1"/>
  <c r="N70" i="1"/>
  <c r="N71" i="1"/>
  <c r="N72" i="1"/>
  <c r="N73" i="1"/>
  <c r="N74" i="1"/>
  <c r="N76" i="1"/>
  <c r="N79" i="1"/>
  <c r="N80" i="1"/>
  <c r="N81" i="1"/>
  <c r="N82" i="1"/>
  <c r="N83" i="1"/>
  <c r="N84" i="1"/>
  <c r="N85" i="1"/>
  <c r="N87" i="1"/>
  <c r="N88" i="1"/>
  <c r="N91" i="1"/>
  <c r="N92" i="1"/>
  <c r="N93" i="1"/>
  <c r="N94" i="1"/>
  <c r="N95" i="1"/>
  <c r="N96" i="1"/>
  <c r="N97" i="1"/>
  <c r="N100" i="1"/>
  <c r="N101" i="1"/>
  <c r="N102" i="1"/>
  <c r="N103" i="1"/>
  <c r="N104" i="1"/>
  <c r="N105" i="1"/>
  <c r="N106" i="1"/>
  <c r="N109" i="1"/>
  <c r="N110" i="1"/>
  <c r="N111" i="1"/>
  <c r="N113" i="1"/>
  <c r="N114" i="1"/>
  <c r="N115" i="1"/>
  <c r="N116" i="1"/>
  <c r="N11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8" i="1"/>
  <c r="N159" i="1"/>
  <c r="N160" i="1"/>
  <c r="N161" i="1"/>
  <c r="N164" i="1"/>
  <c r="N165" i="1"/>
  <c r="N168" i="1"/>
  <c r="N170" i="1"/>
  <c r="N171" i="1"/>
  <c r="N172" i="1"/>
  <c r="N173" i="1"/>
  <c r="N174" i="1"/>
  <c r="N179" i="1"/>
  <c r="N180" i="1"/>
  <c r="N181" i="1"/>
  <c r="N182" i="1"/>
  <c r="N185" i="1"/>
  <c r="N186" i="1"/>
  <c r="N187" i="1"/>
  <c r="N188" i="1"/>
  <c r="N189" i="1"/>
  <c r="N190" i="1"/>
  <c r="N193" i="1"/>
  <c r="N194" i="1"/>
  <c r="N195" i="1"/>
  <c r="N196" i="1"/>
  <c r="N197" i="1"/>
  <c r="N198" i="1"/>
  <c r="N199" i="1"/>
  <c r="N200" i="1"/>
  <c r="N201" i="1"/>
  <c r="N202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8" i="1"/>
  <c r="N219" i="1"/>
  <c r="N222" i="1"/>
  <c r="N223" i="1"/>
  <c r="N224" i="1"/>
  <c r="N225" i="1"/>
  <c r="N226" i="1"/>
  <c r="N231" i="1"/>
  <c r="N232" i="1"/>
  <c r="N233" i="1"/>
  <c r="N234" i="1"/>
  <c r="N235" i="1"/>
  <c r="N236" i="1"/>
  <c r="N239" i="1"/>
  <c r="N240" i="1"/>
  <c r="N241" i="1"/>
  <c r="N242" i="1"/>
  <c r="N244" i="1"/>
  <c r="N247" i="1"/>
  <c r="N248" i="1"/>
  <c r="N249" i="1"/>
  <c r="N250" i="1"/>
  <c r="N251" i="1"/>
  <c r="N253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7" i="1"/>
  <c r="N290" i="1"/>
  <c r="N291" i="1"/>
  <c r="N292" i="1"/>
  <c r="N293" i="1"/>
  <c r="N294" i="1"/>
  <c r="N297" i="1"/>
  <c r="N298" i="1"/>
  <c r="N299" i="1"/>
  <c r="N300" i="1"/>
  <c r="N301" i="1"/>
  <c r="N302" i="1"/>
  <c r="N303" i="1"/>
  <c r="N304" i="1"/>
  <c r="N305" i="1"/>
  <c r="N306" i="1"/>
  <c r="N307" i="1"/>
  <c r="N310" i="1"/>
  <c r="N311" i="1"/>
  <c r="N312" i="1"/>
  <c r="N313" i="1"/>
  <c r="N314" i="1"/>
  <c r="N315" i="1"/>
  <c r="N316" i="1"/>
  <c r="N321" i="1"/>
  <c r="N322" i="1"/>
  <c r="N323" i="1"/>
  <c r="N324" i="1"/>
  <c r="N327" i="1"/>
  <c r="N328" i="1"/>
  <c r="N331" i="1"/>
  <c r="N332" i="1"/>
  <c r="N333" i="1"/>
  <c r="N334" i="1"/>
  <c r="N335" i="1"/>
  <c r="N336" i="1"/>
  <c r="N337" i="1"/>
  <c r="N338" i="1"/>
  <c r="N339" i="1"/>
  <c r="N340" i="1"/>
  <c r="N341" i="1"/>
  <c r="N344" i="1"/>
  <c r="N345" i="1"/>
  <c r="N346" i="1"/>
  <c r="N347" i="1"/>
  <c r="N348" i="1"/>
  <c r="N349" i="1"/>
  <c r="N350" i="1"/>
  <c r="N351" i="1"/>
  <c r="N352" i="1"/>
  <c r="N355" i="1"/>
  <c r="N356" i="1"/>
  <c r="N357" i="1"/>
  <c r="N358" i="1"/>
  <c r="N359" i="1"/>
  <c r="N360" i="1"/>
  <c r="N363" i="1"/>
  <c r="N364" i="1"/>
  <c r="N365" i="1"/>
  <c r="N366" i="1"/>
  <c r="N367" i="1"/>
  <c r="N370" i="1"/>
  <c r="N371" i="1"/>
  <c r="N376" i="1"/>
  <c r="N378" i="1"/>
  <c r="N379" i="1"/>
  <c r="N382" i="1"/>
  <c r="N383" i="1"/>
  <c r="N384" i="1"/>
  <c r="N385" i="1"/>
  <c r="N386" i="1"/>
  <c r="N387" i="1"/>
  <c r="N388" i="1"/>
  <c r="N389" i="1"/>
  <c r="N391" i="1"/>
  <c r="N394" i="1"/>
  <c r="N395" i="1"/>
  <c r="N396" i="1"/>
  <c r="N397" i="1"/>
  <c r="N398" i="1"/>
  <c r="N401" i="1"/>
  <c r="N402" i="1"/>
  <c r="N403" i="1"/>
  <c r="N404" i="1"/>
  <c r="N405" i="1"/>
  <c r="N406" i="1"/>
  <c r="N407" i="1"/>
  <c r="N410" i="1"/>
  <c r="N411" i="1"/>
  <c r="N412" i="1"/>
  <c r="N413" i="1"/>
  <c r="N414" i="1"/>
  <c r="N415" i="1"/>
  <c r="N420" i="1"/>
  <c r="N421" i="1"/>
  <c r="N422" i="1"/>
  <c r="N423" i="1"/>
  <c r="N426" i="1"/>
  <c r="N427" i="1"/>
  <c r="N428" i="1"/>
  <c r="N429" i="1"/>
  <c r="N430" i="1"/>
  <c r="N431" i="1"/>
  <c r="N432" i="1"/>
  <c r="N434" i="1"/>
  <c r="N437" i="1"/>
  <c r="N438" i="1"/>
  <c r="N439" i="1"/>
  <c r="N440" i="1"/>
  <c r="N443" i="1"/>
  <c r="N444" i="1"/>
  <c r="N445" i="1"/>
  <c r="N446" i="1"/>
  <c r="N447" i="1"/>
  <c r="N448" i="1"/>
  <c r="N4" i="1"/>
  <c r="N5" i="1"/>
  <c r="N6" i="1"/>
  <c r="G7" i="1"/>
  <c r="N7" i="1"/>
  <c r="G441" i="1"/>
  <c r="N441" i="1"/>
  <c r="G433" i="1"/>
  <c r="N433" i="1"/>
  <c r="G435" i="1"/>
  <c r="N435" i="1"/>
  <c r="G424" i="1"/>
  <c r="N424" i="1"/>
  <c r="G416" i="1"/>
  <c r="N416" i="1"/>
  <c r="G408" i="1"/>
  <c r="N408" i="1"/>
  <c r="G399" i="1"/>
  <c r="N399" i="1"/>
  <c r="G390" i="1"/>
  <c r="N390" i="1"/>
  <c r="G380" i="1"/>
  <c r="N380" i="1"/>
  <c r="G372" i="1"/>
  <c r="N372" i="1"/>
  <c r="G368" i="1"/>
  <c r="N368" i="1"/>
  <c r="G361" i="1"/>
  <c r="N361" i="1"/>
  <c r="G353" i="1"/>
  <c r="N353" i="1"/>
  <c r="G342" i="1"/>
  <c r="N342" i="1"/>
  <c r="G329" i="1"/>
  <c r="N329" i="1"/>
  <c r="G325" i="1"/>
  <c r="N325" i="1"/>
  <c r="G317" i="1"/>
  <c r="N317" i="1"/>
  <c r="G308" i="1"/>
  <c r="N308" i="1"/>
  <c r="G295" i="1"/>
  <c r="N295" i="1"/>
  <c r="G286" i="1"/>
  <c r="N286" i="1"/>
  <c r="G270" i="1"/>
  <c r="N270" i="1"/>
  <c r="G252" i="1"/>
  <c r="N252" i="1"/>
  <c r="G243" i="1"/>
  <c r="N243" i="1"/>
  <c r="G237" i="1"/>
  <c r="N237" i="1"/>
  <c r="G227" i="1"/>
  <c r="N227" i="1"/>
  <c r="G217" i="1"/>
  <c r="G203" i="1"/>
  <c r="N203" i="1"/>
  <c r="G191" i="1"/>
  <c r="N191" i="1"/>
  <c r="G183" i="1"/>
  <c r="N183" i="1"/>
  <c r="G175" i="1"/>
  <c r="N175" i="1"/>
  <c r="G166" i="1"/>
  <c r="N166" i="1"/>
  <c r="G162" i="1"/>
  <c r="N162" i="1"/>
  <c r="G156" i="1"/>
  <c r="N156" i="1"/>
  <c r="G118" i="1"/>
  <c r="N118" i="1"/>
  <c r="G107" i="1"/>
  <c r="N107" i="1"/>
  <c r="G98" i="1"/>
  <c r="N98" i="1"/>
  <c r="G86" i="1"/>
  <c r="N86" i="1"/>
  <c r="G75" i="1"/>
  <c r="N75" i="1"/>
  <c r="G63" i="1"/>
  <c r="N63" i="1"/>
  <c r="G54" i="1"/>
  <c r="N54" i="1"/>
  <c r="G45" i="1"/>
  <c r="N45" i="1"/>
  <c r="G30" i="1"/>
  <c r="N30" i="1"/>
  <c r="G450" i="1"/>
  <c r="N450" i="1"/>
  <c r="G392" i="1"/>
  <c r="N392" i="1"/>
  <c r="G374" i="1"/>
  <c r="N374" i="1"/>
  <c r="G288" i="1"/>
  <c r="N288" i="1"/>
  <c r="G254" i="1"/>
  <c r="N254" i="1"/>
  <c r="G245" i="1"/>
  <c r="N245" i="1"/>
  <c r="G319" i="1"/>
  <c r="N319" i="1"/>
  <c r="G220" i="1"/>
  <c r="N220" i="1"/>
  <c r="N217" i="1"/>
  <c r="G177" i="1"/>
  <c r="N177" i="1"/>
  <c r="G89" i="1"/>
  <c r="N89" i="1"/>
  <c r="G77" i="1"/>
  <c r="N77" i="1"/>
  <c r="G33" i="1"/>
  <c r="N33" i="1"/>
  <c r="C424" i="1"/>
  <c r="C433" i="1"/>
  <c r="C435" i="1"/>
  <c r="C441" i="1"/>
  <c r="C450" i="1"/>
  <c r="D424" i="1"/>
  <c r="D433" i="1"/>
  <c r="D435" i="1"/>
  <c r="D441" i="1"/>
  <c r="D450" i="1"/>
  <c r="E424" i="1"/>
  <c r="E433" i="1"/>
  <c r="E435" i="1"/>
  <c r="E441" i="1"/>
  <c r="E450" i="1"/>
  <c r="F424" i="1"/>
  <c r="F433" i="1"/>
  <c r="F435" i="1"/>
  <c r="F441" i="1"/>
  <c r="F450" i="1"/>
  <c r="M450" i="1"/>
  <c r="B424" i="1"/>
  <c r="B433" i="1"/>
  <c r="B435" i="1"/>
  <c r="B441" i="1"/>
  <c r="B450" i="1"/>
  <c r="K441" i="1"/>
  <c r="M441" i="1"/>
  <c r="I441" i="1"/>
  <c r="J433" i="1"/>
  <c r="K433" i="1"/>
  <c r="L433" i="1"/>
  <c r="M433" i="1"/>
  <c r="I435" i="1"/>
  <c r="K424" i="1"/>
  <c r="M424" i="1"/>
  <c r="I424" i="1"/>
  <c r="C416" i="1"/>
  <c r="J416" i="1"/>
  <c r="D416" i="1"/>
  <c r="K416" i="1"/>
  <c r="E416" i="1"/>
  <c r="L416" i="1"/>
  <c r="F416" i="1"/>
  <c r="M416" i="1"/>
  <c r="B416" i="1"/>
  <c r="I416" i="1"/>
  <c r="C408" i="1"/>
  <c r="J408" i="1"/>
  <c r="D408" i="1"/>
  <c r="K408" i="1"/>
  <c r="E408" i="1"/>
  <c r="L408" i="1"/>
  <c r="F408" i="1"/>
  <c r="M408" i="1"/>
  <c r="B408" i="1"/>
  <c r="I408" i="1"/>
  <c r="C399" i="1"/>
  <c r="J399" i="1"/>
  <c r="D399" i="1"/>
  <c r="K399" i="1"/>
  <c r="E399" i="1"/>
  <c r="L399" i="1"/>
  <c r="F399" i="1"/>
  <c r="M399" i="1"/>
  <c r="B399" i="1"/>
  <c r="I399" i="1"/>
  <c r="C390" i="1"/>
  <c r="C392" i="1"/>
  <c r="J392" i="1"/>
  <c r="D390" i="1"/>
  <c r="D392" i="1"/>
  <c r="K392" i="1"/>
  <c r="E390" i="1"/>
  <c r="L390" i="1"/>
  <c r="F390" i="1"/>
  <c r="F392" i="1"/>
  <c r="M392" i="1"/>
  <c r="B390" i="1"/>
  <c r="B392" i="1"/>
  <c r="I392" i="1"/>
  <c r="C380" i="1"/>
  <c r="J380" i="1"/>
  <c r="D380" i="1"/>
  <c r="K380" i="1"/>
  <c r="E380" i="1"/>
  <c r="F380" i="1"/>
  <c r="M380" i="1"/>
  <c r="B380" i="1"/>
  <c r="C372" i="1"/>
  <c r="J372" i="1"/>
  <c r="D372" i="1"/>
  <c r="K372" i="1"/>
  <c r="E372" i="1"/>
  <c r="L372" i="1"/>
  <c r="F372" i="1"/>
  <c r="M372" i="1"/>
  <c r="B372" i="1"/>
  <c r="I372" i="1"/>
  <c r="C368" i="1"/>
  <c r="J368" i="1"/>
  <c r="D368" i="1"/>
  <c r="K368" i="1"/>
  <c r="E368" i="1"/>
  <c r="L368" i="1"/>
  <c r="F368" i="1"/>
  <c r="M368" i="1"/>
  <c r="B368" i="1"/>
  <c r="I368" i="1"/>
  <c r="C361" i="1"/>
  <c r="J361" i="1"/>
  <c r="D361" i="1"/>
  <c r="K361" i="1"/>
  <c r="E361" i="1"/>
  <c r="L361" i="1"/>
  <c r="F361" i="1"/>
  <c r="M361" i="1"/>
  <c r="B361" i="1"/>
  <c r="C353" i="1"/>
  <c r="J353" i="1"/>
  <c r="D353" i="1"/>
  <c r="K353" i="1"/>
  <c r="E353" i="1"/>
  <c r="L353" i="1"/>
  <c r="F353" i="1"/>
  <c r="M353" i="1"/>
  <c r="B350" i="1"/>
  <c r="B353" i="1"/>
  <c r="I353" i="1"/>
  <c r="C342" i="1"/>
  <c r="J342" i="1"/>
  <c r="D342" i="1"/>
  <c r="K342" i="1"/>
  <c r="E342" i="1"/>
  <c r="L342" i="1"/>
  <c r="F342" i="1"/>
  <c r="M342" i="1"/>
  <c r="B339" i="1"/>
  <c r="B342" i="1"/>
  <c r="I342" i="1"/>
  <c r="C329" i="1"/>
  <c r="J329" i="1"/>
  <c r="D329" i="1"/>
  <c r="K329" i="1"/>
  <c r="E329" i="1"/>
  <c r="L329" i="1"/>
  <c r="F329" i="1"/>
  <c r="B329" i="1"/>
  <c r="I329" i="1"/>
  <c r="C325" i="1"/>
  <c r="J325" i="1"/>
  <c r="D325" i="1"/>
  <c r="K325" i="1"/>
  <c r="E325" i="1"/>
  <c r="L325" i="1"/>
  <c r="F325" i="1"/>
  <c r="M325" i="1"/>
  <c r="B325" i="1"/>
  <c r="I325" i="1"/>
  <c r="C317" i="1"/>
  <c r="J317" i="1"/>
  <c r="D317" i="1"/>
  <c r="K317" i="1"/>
  <c r="E317" i="1"/>
  <c r="L317" i="1"/>
  <c r="F317" i="1"/>
  <c r="M317" i="1"/>
  <c r="B317" i="1"/>
  <c r="I317" i="1"/>
  <c r="C308" i="1"/>
  <c r="J308" i="1"/>
  <c r="D308" i="1"/>
  <c r="K308" i="1"/>
  <c r="E308" i="1"/>
  <c r="L308" i="1"/>
  <c r="F308" i="1"/>
  <c r="M308" i="1"/>
  <c r="B308" i="1"/>
  <c r="I308" i="1"/>
  <c r="C295" i="1"/>
  <c r="J295" i="1"/>
  <c r="D295" i="1"/>
  <c r="K295" i="1"/>
  <c r="E295" i="1"/>
  <c r="L295" i="1"/>
  <c r="F295" i="1"/>
  <c r="M295" i="1"/>
  <c r="B295" i="1"/>
  <c r="I295" i="1"/>
  <c r="C286" i="1"/>
  <c r="C288" i="1"/>
  <c r="J288" i="1"/>
  <c r="D286" i="1"/>
  <c r="D288" i="1"/>
  <c r="K288" i="1"/>
  <c r="E286" i="1"/>
  <c r="L286" i="1"/>
  <c r="F286" i="1"/>
  <c r="M286" i="1"/>
  <c r="B286" i="1"/>
  <c r="B288" i="1"/>
  <c r="I288" i="1"/>
  <c r="C270" i="1"/>
  <c r="J270" i="1"/>
  <c r="D270" i="1"/>
  <c r="K270" i="1"/>
  <c r="E270" i="1"/>
  <c r="L270" i="1"/>
  <c r="F270" i="1"/>
  <c r="M270" i="1"/>
  <c r="B267" i="1"/>
  <c r="I267" i="1"/>
  <c r="C252" i="1"/>
  <c r="C254" i="1"/>
  <c r="J254" i="1"/>
  <c r="D252" i="1"/>
  <c r="D254" i="1"/>
  <c r="K254" i="1"/>
  <c r="E252" i="1"/>
  <c r="E254" i="1"/>
  <c r="L254" i="1"/>
  <c r="F252" i="1"/>
  <c r="M252" i="1"/>
  <c r="B252" i="1"/>
  <c r="B254" i="1"/>
  <c r="I254" i="1"/>
  <c r="C243" i="1"/>
  <c r="J243" i="1"/>
  <c r="D243" i="1"/>
  <c r="D245" i="1"/>
  <c r="K245" i="1"/>
  <c r="E243" i="1"/>
  <c r="E245" i="1"/>
  <c r="L245" i="1"/>
  <c r="F243" i="1"/>
  <c r="M243" i="1"/>
  <c r="B243" i="1"/>
  <c r="I243" i="1"/>
  <c r="C237" i="1"/>
  <c r="J237" i="1"/>
  <c r="D237" i="1"/>
  <c r="K237" i="1"/>
  <c r="E237" i="1"/>
  <c r="L237" i="1"/>
  <c r="F237" i="1"/>
  <c r="M237" i="1"/>
  <c r="B237" i="1"/>
  <c r="I237" i="1"/>
  <c r="C227" i="1"/>
  <c r="J227" i="1"/>
  <c r="D227" i="1"/>
  <c r="K227" i="1"/>
  <c r="E227" i="1"/>
  <c r="L227" i="1"/>
  <c r="F227" i="1"/>
  <c r="M227" i="1"/>
  <c r="B227" i="1"/>
  <c r="I227" i="1"/>
  <c r="C217" i="1"/>
  <c r="C220" i="1"/>
  <c r="J220" i="1"/>
  <c r="D217" i="1"/>
  <c r="D220" i="1"/>
  <c r="K220" i="1"/>
  <c r="E217" i="1"/>
  <c r="L217" i="1"/>
  <c r="F217" i="1"/>
  <c r="F220" i="1"/>
  <c r="M220" i="1"/>
  <c r="B217" i="1"/>
  <c r="B220" i="1"/>
  <c r="I220" i="1"/>
  <c r="C203" i="1"/>
  <c r="J203" i="1"/>
  <c r="D203" i="1"/>
  <c r="K203" i="1"/>
  <c r="E203" i="1"/>
  <c r="L203" i="1"/>
  <c r="F203" i="1"/>
  <c r="M203" i="1"/>
  <c r="B203" i="1"/>
  <c r="I203" i="1"/>
  <c r="C191" i="1"/>
  <c r="J191" i="1"/>
  <c r="D191" i="1"/>
  <c r="K191" i="1"/>
  <c r="E191" i="1"/>
  <c r="L191" i="1"/>
  <c r="F191" i="1"/>
  <c r="M191" i="1"/>
  <c r="B191" i="1"/>
  <c r="I191" i="1"/>
  <c r="C183" i="1"/>
  <c r="D183" i="1"/>
  <c r="K183" i="1"/>
  <c r="E183" i="1"/>
  <c r="L183" i="1"/>
  <c r="F183" i="1"/>
  <c r="M183" i="1"/>
  <c r="B183" i="1"/>
  <c r="I183" i="1"/>
  <c r="C175" i="1"/>
  <c r="J175" i="1"/>
  <c r="D175" i="1"/>
  <c r="K175" i="1"/>
  <c r="E175" i="1"/>
  <c r="L175" i="1"/>
  <c r="F175" i="1"/>
  <c r="M175" i="1"/>
  <c r="B175" i="1"/>
  <c r="I175" i="1"/>
  <c r="C162" i="1"/>
  <c r="J162" i="1"/>
  <c r="D162" i="1"/>
  <c r="K162" i="1"/>
  <c r="E162" i="1"/>
  <c r="L162" i="1"/>
  <c r="F162" i="1"/>
  <c r="M162" i="1"/>
  <c r="B162" i="1"/>
  <c r="I162" i="1"/>
  <c r="C166" i="1"/>
  <c r="J166" i="1"/>
  <c r="D166" i="1"/>
  <c r="K166" i="1"/>
  <c r="E166" i="1"/>
  <c r="L166" i="1"/>
  <c r="F166" i="1"/>
  <c r="M166" i="1"/>
  <c r="B166" i="1"/>
  <c r="C156" i="1"/>
  <c r="J156" i="1"/>
  <c r="D156" i="1"/>
  <c r="K156" i="1"/>
  <c r="E156" i="1"/>
  <c r="L156" i="1"/>
  <c r="F156" i="1"/>
  <c r="M156" i="1"/>
  <c r="B156" i="1"/>
  <c r="I156" i="1"/>
  <c r="C118" i="1"/>
  <c r="J118" i="1"/>
  <c r="D118" i="1"/>
  <c r="K118" i="1"/>
  <c r="E118" i="1"/>
  <c r="L118" i="1"/>
  <c r="F118" i="1"/>
  <c r="M118" i="1"/>
  <c r="B118" i="1"/>
  <c r="I118" i="1"/>
  <c r="C107" i="1"/>
  <c r="J107" i="1"/>
  <c r="D107" i="1"/>
  <c r="K107" i="1"/>
  <c r="E107" i="1"/>
  <c r="L107" i="1"/>
  <c r="F107" i="1"/>
  <c r="M107" i="1"/>
  <c r="B107" i="1"/>
  <c r="I107" i="1"/>
  <c r="C98" i="1"/>
  <c r="J98" i="1"/>
  <c r="D98" i="1"/>
  <c r="K98" i="1"/>
  <c r="E98" i="1"/>
  <c r="L98" i="1"/>
  <c r="F98" i="1"/>
  <c r="M98" i="1"/>
  <c r="B98" i="1"/>
  <c r="I98" i="1"/>
  <c r="C86" i="1"/>
  <c r="J86" i="1"/>
  <c r="D86" i="1"/>
  <c r="D89" i="1"/>
  <c r="K89" i="1"/>
  <c r="E86" i="1"/>
  <c r="E89" i="1"/>
  <c r="L89" i="1"/>
  <c r="F86" i="1"/>
  <c r="M86" i="1"/>
  <c r="B86" i="1"/>
  <c r="I86" i="1"/>
  <c r="C75" i="1"/>
  <c r="C77" i="1"/>
  <c r="J77" i="1"/>
  <c r="D75" i="1"/>
  <c r="D77" i="1"/>
  <c r="K77" i="1"/>
  <c r="E75" i="1"/>
  <c r="L75" i="1"/>
  <c r="F75" i="1"/>
  <c r="F77" i="1"/>
  <c r="M77" i="1"/>
  <c r="B75" i="1"/>
  <c r="B77" i="1"/>
  <c r="I77" i="1"/>
  <c r="C63" i="1"/>
  <c r="J63" i="1"/>
  <c r="D63" i="1"/>
  <c r="K63" i="1"/>
  <c r="E63" i="1"/>
  <c r="L63" i="1"/>
  <c r="F63" i="1"/>
  <c r="M63" i="1"/>
  <c r="B63" i="1"/>
  <c r="I63" i="1"/>
  <c r="C54" i="1"/>
  <c r="J54" i="1"/>
  <c r="D54" i="1"/>
  <c r="K54" i="1"/>
  <c r="E54" i="1"/>
  <c r="L54" i="1"/>
  <c r="F54" i="1"/>
  <c r="M54" i="1"/>
  <c r="B54" i="1"/>
  <c r="I54" i="1"/>
  <c r="C45" i="1"/>
  <c r="J45" i="1"/>
  <c r="D45" i="1"/>
  <c r="K45" i="1"/>
  <c r="E45" i="1"/>
  <c r="L45" i="1"/>
  <c r="F45" i="1"/>
  <c r="M45" i="1"/>
  <c r="B45" i="1"/>
  <c r="I45" i="1"/>
  <c r="C30" i="1"/>
  <c r="J30" i="1"/>
  <c r="D30" i="1"/>
  <c r="D33" i="1"/>
  <c r="K33" i="1"/>
  <c r="E30" i="1"/>
  <c r="E33" i="1"/>
  <c r="L33" i="1"/>
  <c r="F30" i="1"/>
  <c r="M30" i="1"/>
  <c r="B30" i="1"/>
  <c r="I30" i="1"/>
  <c r="C14" i="1"/>
  <c r="C16" i="1"/>
  <c r="J16" i="1"/>
  <c r="D14" i="1"/>
  <c r="D16" i="1"/>
  <c r="K16" i="1"/>
  <c r="E14" i="1"/>
  <c r="L14" i="1"/>
  <c r="F14" i="1"/>
  <c r="M14" i="1"/>
  <c r="B14" i="1"/>
  <c r="B16" i="1"/>
  <c r="I16" i="1"/>
  <c r="C7" i="1"/>
  <c r="J7" i="1"/>
  <c r="D7" i="1"/>
  <c r="K7" i="1"/>
  <c r="E7" i="1"/>
  <c r="L7" i="1"/>
  <c r="F7" i="1"/>
  <c r="M7" i="1"/>
  <c r="B7" i="1"/>
  <c r="I7" i="1"/>
  <c r="L450" i="1"/>
  <c r="K450" i="1"/>
  <c r="J450" i="1"/>
  <c r="I450" i="1"/>
  <c r="M434" i="1"/>
  <c r="L434" i="1"/>
  <c r="K434" i="1"/>
  <c r="J434" i="1"/>
  <c r="I434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L441" i="1"/>
  <c r="J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L424" i="1"/>
  <c r="J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1" i="1"/>
  <c r="L391" i="1"/>
  <c r="K391" i="1"/>
  <c r="J391" i="1"/>
  <c r="I391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L380" i="1"/>
  <c r="M379" i="1"/>
  <c r="L379" i="1"/>
  <c r="K379" i="1"/>
  <c r="J379" i="1"/>
  <c r="I379" i="1"/>
  <c r="M378" i="1"/>
  <c r="L378" i="1"/>
  <c r="K378" i="1"/>
  <c r="J378" i="1"/>
  <c r="I378" i="1"/>
  <c r="M376" i="1"/>
  <c r="L376" i="1"/>
  <c r="K376" i="1"/>
  <c r="J376" i="1"/>
  <c r="I376" i="1"/>
  <c r="M371" i="1"/>
  <c r="L371" i="1"/>
  <c r="K371" i="1"/>
  <c r="J371" i="1"/>
  <c r="I371" i="1"/>
  <c r="M370" i="1"/>
  <c r="L370" i="1"/>
  <c r="K370" i="1"/>
  <c r="J370" i="1"/>
  <c r="I370" i="1"/>
  <c r="M324" i="1"/>
  <c r="L324" i="1"/>
  <c r="K324" i="1"/>
  <c r="J324" i="1"/>
  <c r="I324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23" i="1"/>
  <c r="L323" i="1"/>
  <c r="K323" i="1"/>
  <c r="J323" i="1"/>
  <c r="I323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29" i="1"/>
  <c r="M328" i="1"/>
  <c r="L328" i="1"/>
  <c r="K328" i="1"/>
  <c r="J328" i="1"/>
  <c r="I328" i="1"/>
  <c r="M327" i="1"/>
  <c r="L327" i="1"/>
  <c r="K327" i="1"/>
  <c r="J327" i="1"/>
  <c r="I327" i="1"/>
  <c r="M322" i="1"/>
  <c r="L322" i="1"/>
  <c r="K322" i="1"/>
  <c r="J322" i="1"/>
  <c r="I322" i="1"/>
  <c r="M321" i="1"/>
  <c r="L321" i="1"/>
  <c r="K321" i="1"/>
  <c r="J321" i="1"/>
  <c r="I321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M300" i="1"/>
  <c r="L300" i="1"/>
  <c r="K300" i="1"/>
  <c r="J300" i="1"/>
  <c r="I300" i="1"/>
  <c r="M299" i="1"/>
  <c r="L299" i="1"/>
  <c r="K299" i="1"/>
  <c r="J299" i="1"/>
  <c r="I299" i="1"/>
  <c r="M298" i="1"/>
  <c r="L298" i="1"/>
  <c r="K298" i="1"/>
  <c r="J298" i="1"/>
  <c r="I298" i="1"/>
  <c r="M297" i="1"/>
  <c r="L297" i="1"/>
  <c r="K297" i="1"/>
  <c r="J297" i="1"/>
  <c r="I297" i="1"/>
  <c r="M268" i="1"/>
  <c r="L268" i="1"/>
  <c r="K268" i="1"/>
  <c r="J268" i="1"/>
  <c r="I268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44" i="1"/>
  <c r="L244" i="1"/>
  <c r="K244" i="1"/>
  <c r="J244" i="1"/>
  <c r="I244" i="1"/>
  <c r="M287" i="1"/>
  <c r="L287" i="1"/>
  <c r="K287" i="1"/>
  <c r="J287" i="1"/>
  <c r="I287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69" i="1"/>
  <c r="L269" i="1"/>
  <c r="K269" i="1"/>
  <c r="J269" i="1"/>
  <c r="I269" i="1"/>
  <c r="M267" i="1"/>
  <c r="L267" i="1"/>
  <c r="K267" i="1"/>
  <c r="J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3" i="1"/>
  <c r="L253" i="1"/>
  <c r="K253" i="1"/>
  <c r="J253" i="1"/>
  <c r="I253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182" i="1"/>
  <c r="L182" i="1"/>
  <c r="K182" i="1"/>
  <c r="J182" i="1"/>
  <c r="I182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19" i="1"/>
  <c r="L219" i="1"/>
  <c r="K219" i="1"/>
  <c r="J219" i="1"/>
  <c r="I219" i="1"/>
  <c r="M218" i="1"/>
  <c r="L218" i="1"/>
  <c r="K218" i="1"/>
  <c r="J218" i="1"/>
  <c r="I218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1" i="1"/>
  <c r="L161" i="1"/>
  <c r="K161" i="1"/>
  <c r="J161" i="1"/>
  <c r="I161" i="1"/>
  <c r="M168" i="1"/>
  <c r="L168" i="1"/>
  <c r="K168" i="1"/>
  <c r="J168" i="1"/>
  <c r="I168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65" i="1"/>
  <c r="L165" i="1"/>
  <c r="K165" i="1"/>
  <c r="J165" i="1"/>
  <c r="I165" i="1"/>
  <c r="M164" i="1"/>
  <c r="L164" i="1"/>
  <c r="K164" i="1"/>
  <c r="J164" i="1"/>
  <c r="I164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17" i="1"/>
  <c r="L117" i="1"/>
  <c r="K117" i="1"/>
  <c r="J117" i="1"/>
  <c r="I11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88" i="1"/>
  <c r="L88" i="1"/>
  <c r="K88" i="1"/>
  <c r="J88" i="1"/>
  <c r="I88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87" i="1"/>
  <c r="L87" i="1"/>
  <c r="K87" i="1"/>
  <c r="J87" i="1"/>
  <c r="I87" i="1"/>
  <c r="M76" i="1"/>
  <c r="L76" i="1"/>
  <c r="K76" i="1"/>
  <c r="J76" i="1"/>
  <c r="I76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2" i="1"/>
  <c r="L32" i="1"/>
  <c r="K32" i="1"/>
  <c r="J32" i="1"/>
  <c r="I32" i="1"/>
  <c r="M31" i="1"/>
  <c r="L31" i="1"/>
  <c r="K31" i="1"/>
  <c r="J31" i="1"/>
  <c r="I31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5" i="1"/>
  <c r="L15" i="1"/>
  <c r="K15" i="1"/>
  <c r="J15" i="1"/>
  <c r="I15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6" i="1"/>
  <c r="L6" i="1"/>
  <c r="K6" i="1"/>
  <c r="J6" i="1"/>
  <c r="I6" i="1"/>
  <c r="M5" i="1"/>
  <c r="L5" i="1"/>
  <c r="K5" i="1"/>
  <c r="J5" i="1"/>
  <c r="I5" i="1"/>
  <c r="J4" i="1"/>
  <c r="K4" i="1"/>
  <c r="L4" i="1"/>
  <c r="M4" i="1"/>
  <c r="I4" i="1"/>
  <c r="G418" i="1"/>
  <c r="N418" i="1"/>
  <c r="G229" i="1"/>
  <c r="N229" i="1"/>
  <c r="G120" i="1"/>
  <c r="N120" i="1"/>
  <c r="G65" i="1"/>
  <c r="J390" i="1"/>
  <c r="L435" i="1"/>
  <c r="K435" i="1"/>
  <c r="K390" i="1"/>
  <c r="J435" i="1"/>
  <c r="M390" i="1"/>
  <c r="M435" i="1"/>
  <c r="I390" i="1"/>
  <c r="B418" i="1"/>
  <c r="I418" i="1"/>
  <c r="C418" i="1"/>
  <c r="J418" i="1"/>
  <c r="F418" i="1"/>
  <c r="M418" i="1"/>
  <c r="E392" i="1"/>
  <c r="I350" i="1"/>
  <c r="D418" i="1"/>
  <c r="K418" i="1"/>
  <c r="I380" i="1"/>
  <c r="E374" i="1"/>
  <c r="L374" i="1"/>
  <c r="D374" i="1"/>
  <c r="K374" i="1"/>
  <c r="F374" i="1"/>
  <c r="M374" i="1"/>
  <c r="B374" i="1"/>
  <c r="I374" i="1"/>
  <c r="C374" i="1"/>
  <c r="J374" i="1"/>
  <c r="I339" i="1"/>
  <c r="K286" i="1"/>
  <c r="K243" i="1"/>
  <c r="K75" i="1"/>
  <c r="D319" i="1"/>
  <c r="I252" i="1"/>
  <c r="J252" i="1"/>
  <c r="B245" i="1"/>
  <c r="I245" i="1"/>
  <c r="J217" i="1"/>
  <c r="I286" i="1"/>
  <c r="C229" i="1"/>
  <c r="J229" i="1"/>
  <c r="C245" i="1"/>
  <c r="J245" i="1"/>
  <c r="K217" i="1"/>
  <c r="J286" i="1"/>
  <c r="F288" i="1"/>
  <c r="M288" i="1"/>
  <c r="B270" i="1"/>
  <c r="I270" i="1"/>
  <c r="E288" i="1"/>
  <c r="L288" i="1"/>
  <c r="I217" i="1"/>
  <c r="L243" i="1"/>
  <c r="K252" i="1"/>
  <c r="F254" i="1"/>
  <c r="M254" i="1"/>
  <c r="J183" i="1"/>
  <c r="M217" i="1"/>
  <c r="L252" i="1"/>
  <c r="F245" i="1"/>
  <c r="M245" i="1"/>
  <c r="D229" i="1"/>
  <c r="K229" i="1"/>
  <c r="E220" i="1"/>
  <c r="L220" i="1"/>
  <c r="B229" i="1"/>
  <c r="I229" i="1"/>
  <c r="F229" i="1"/>
  <c r="M229" i="1"/>
  <c r="F177" i="1"/>
  <c r="M177" i="1"/>
  <c r="E177" i="1"/>
  <c r="L177" i="1"/>
  <c r="D177" i="1"/>
  <c r="K177" i="1"/>
  <c r="B177" i="1"/>
  <c r="I177" i="1"/>
  <c r="C177" i="1"/>
  <c r="J177" i="1"/>
  <c r="M75" i="1"/>
  <c r="I166" i="1"/>
  <c r="K14" i="1"/>
  <c r="L30" i="1"/>
  <c r="I14" i="1"/>
  <c r="J14" i="1"/>
  <c r="L86" i="1"/>
  <c r="D120" i="1"/>
  <c r="K120" i="1"/>
  <c r="I75" i="1"/>
  <c r="J75" i="1"/>
  <c r="K86" i="1"/>
  <c r="F16" i="1"/>
  <c r="M16" i="1"/>
  <c r="K30" i="1"/>
  <c r="D65" i="1"/>
  <c r="K65" i="1"/>
  <c r="E16" i="1"/>
  <c r="L16" i="1"/>
  <c r="B33" i="1"/>
  <c r="I33" i="1"/>
  <c r="C33" i="1"/>
  <c r="J33" i="1"/>
  <c r="E77" i="1"/>
  <c r="B89" i="1"/>
  <c r="I89" i="1"/>
  <c r="C89" i="1"/>
  <c r="J89" i="1"/>
  <c r="F33" i="1"/>
  <c r="M33" i="1"/>
  <c r="F89" i="1"/>
  <c r="M89" i="1"/>
  <c r="K319" i="1"/>
  <c r="D452" i="1"/>
  <c r="G452" i="1"/>
  <c r="N65" i="1"/>
  <c r="E418" i="1"/>
  <c r="L418" i="1"/>
  <c r="L392" i="1"/>
  <c r="E319" i="1"/>
  <c r="F319" i="1"/>
  <c r="C319" i="1"/>
  <c r="B319" i="1"/>
  <c r="I319" i="1"/>
  <c r="E229" i="1"/>
  <c r="L229" i="1"/>
  <c r="F120" i="1"/>
  <c r="M120" i="1"/>
  <c r="C120" i="1"/>
  <c r="J120" i="1"/>
  <c r="B120" i="1"/>
  <c r="L77" i="1"/>
  <c r="E120" i="1"/>
  <c r="L120" i="1"/>
  <c r="C65" i="1"/>
  <c r="J65" i="1"/>
  <c r="B65" i="1"/>
  <c r="I65" i="1"/>
  <c r="E65" i="1"/>
  <c r="L65" i="1"/>
  <c r="F65" i="1"/>
  <c r="M65" i="1"/>
  <c r="I120" i="1"/>
  <c r="B452" i="1"/>
  <c r="J319" i="1"/>
  <c r="C452" i="1"/>
  <c r="M319" i="1"/>
  <c r="F452" i="1"/>
  <c r="L319" i="1"/>
  <c r="E452" i="1"/>
</calcChain>
</file>

<file path=xl/sharedStrings.xml><?xml version="1.0" encoding="utf-8"?>
<sst xmlns="http://schemas.openxmlformats.org/spreadsheetml/2006/main" count="965" uniqueCount="960">
  <si>
    <t>Parliamentary Electorate</t>
  </si>
  <si>
    <t>Theoretical Entitlement</t>
  </si>
  <si>
    <t>Bedford *</t>
  </si>
  <si>
    <t>Central Bedfordshire *</t>
  </si>
  <si>
    <t>Luton *</t>
  </si>
  <si>
    <t>BEDFORDSHIRE &amp; LUTON</t>
  </si>
  <si>
    <t>Cambridge</t>
  </si>
  <si>
    <t>East Cambridgeshire</t>
  </si>
  <si>
    <t>Fenland</t>
  </si>
  <si>
    <t>Huntingdonshire</t>
  </si>
  <si>
    <t>South Cambridgeshire</t>
  </si>
  <si>
    <t>CAMBRIDGESHIRE</t>
  </si>
  <si>
    <t>Peterborough *</t>
  </si>
  <si>
    <t>CAMBRIDGESHIRE &amp; PETERBOROUGH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</si>
  <si>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</si>
  <si>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</si>
  <si>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</si>
  <si>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</si>
  <si>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</si>
  <si>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</si>
  <si>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</si>
  <si>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</si>
  <si>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</si>
  <si>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</si>
  <si>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</si>
  <si>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</si>
  <si>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ESSEX</t>
  </si>
  <si>
    <t>Southend-on-Sea *</t>
  </si>
  <si>
    <t>Thurrock *</t>
  </si>
  <si>
    <t>ESSEX, SOUTHEND &amp; THURROCK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</si>
  <si>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</si>
  <si>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</si>
  <si>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</si>
  <si>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</si>
  <si>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</si>
  <si>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</si>
  <si>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</si>
  <si>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</si>
  <si>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</si>
  <si>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</si>
  <si>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HERTFORDSHIRE</t>
  </si>
  <si>
    <t>Breckland</t>
  </si>
  <si>
    <t>Broadland</t>
  </si>
  <si>
    <t>Great Yarmouth</t>
  </si>
  <si>
    <t>Kings Lynn and West Norfolk</t>
  </si>
  <si>
    <t>North Norfolk</t>
  </si>
  <si>
    <t>Norwich</t>
  </si>
  <si>
    <t>South Norfolk</t>
  </si>
  <si>
    <t>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</si>
  <si>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</si>
  <si>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</si>
  <si>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</si>
  <si>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</si>
  <si>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</si>
  <si>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</si>
  <si>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</si>
  <si>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SUFFOLK</t>
  </si>
  <si>
    <t>EASTERN REGION</t>
  </si>
  <si>
    <t>* Unitary Authority (County)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</si>
  <si>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</si>
  <si>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</si>
  <si>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</si>
  <si>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</si>
  <si>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</si>
  <si>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</si>
  <si>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</si>
  <si>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</si>
  <si>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DERBYSHIRE</t>
  </si>
  <si>
    <t>Derby *</t>
  </si>
  <si>
    <t>DERBYSHIRE &amp; DERBY</t>
  </si>
  <si>
    <t>Leicester *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</si>
  <si>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</si>
  <si>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</si>
  <si>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</si>
  <si>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</si>
  <si>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</si>
  <si>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</si>
  <si>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</si>
  <si>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LEICESTERSHIRE</t>
  </si>
  <si>
    <t>Rutland *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</si>
  <si>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</si>
  <si>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</si>
  <si>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</si>
  <si>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</si>
  <si>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</si>
  <si>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</si>
  <si>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</si>
  <si>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LINCOLNSHIRE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</si>
  <si>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</si>
  <si>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</si>
  <si>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</si>
  <si>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</si>
  <si>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</si>
  <si>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</si>
  <si>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</si>
  <si>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NORTHAMPTONSHIRE</t>
  </si>
  <si>
    <t>Nottingham *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</si>
  <si>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</si>
  <si>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</si>
  <si>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</si>
  <si>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</si>
  <si>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</si>
  <si>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</si>
  <si>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</si>
  <si>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NOTTINGHAMSHIRE</t>
  </si>
  <si>
    <t>EAST MIDLANDS REGION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</si>
  <si>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</si>
  <si>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</si>
  <si>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</si>
  <si>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</si>
  <si>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</si>
  <si>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</si>
  <si>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</si>
  <si>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</si>
  <si>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</si>
  <si>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</si>
  <si>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</si>
  <si>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</si>
  <si>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</si>
  <si>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</si>
  <si>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</si>
  <si>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</si>
  <si>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</si>
  <si>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</si>
  <si>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</si>
  <si>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</si>
  <si>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</si>
  <si>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</si>
  <si>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</si>
  <si>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</si>
  <si>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</si>
  <si>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</si>
  <si>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</si>
  <si>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</si>
  <si>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</si>
  <si>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</si>
  <si>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</si>
  <si>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</si>
  <si>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City of London</t>
  </si>
  <si>
    <t>LONDON REGION</t>
  </si>
  <si>
    <t>Darlington *</t>
  </si>
  <si>
    <t>Hartlepool *</t>
  </si>
  <si>
    <t>Middlesbrough *</t>
  </si>
  <si>
    <t>Redcar and Cleveland *</t>
  </si>
  <si>
    <t>Northumberland *</t>
  </si>
  <si>
    <t>Stockton-on-Tees *</t>
  </si>
  <si>
    <t>Gateshead</t>
  </si>
  <si>
    <t>Newcastle upon Tyne</t>
  </si>
  <si>
    <t>North Tyneside</t>
  </si>
  <si>
    <t>South Tyneside</t>
  </si>
  <si>
    <t>Sunderland</t>
  </si>
  <si>
    <t>TYNE AND WEAR</t>
  </si>
  <si>
    <t>NORTH EAST REGION</t>
  </si>
  <si>
    <t>Cheshire East *</t>
  </si>
  <si>
    <t>Cheshire West and Chester *</t>
  </si>
  <si>
    <t>Halton *</t>
  </si>
  <si>
    <t>Allerdale</t>
  </si>
  <si>
    <t>Barrow-in-Furness</t>
  </si>
  <si>
    <t>Carlisle</t>
  </si>
  <si>
    <t>Copeland</t>
  </si>
  <si>
    <t>Eden</t>
  </si>
  <si>
    <t>South Lakeland</t>
  </si>
  <si>
    <t>CUMBRIA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</si>
  <si>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</si>
  <si>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</si>
  <si>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</si>
  <si>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</si>
  <si>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</si>
  <si>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</si>
  <si>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</si>
  <si>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</si>
  <si>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</si>
  <si>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</si>
  <si>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GREATER MANCHESTER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</si>
  <si>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</si>
  <si>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</si>
  <si>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</si>
  <si>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</si>
  <si>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</si>
  <si>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</si>
  <si>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</si>
  <si>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</si>
  <si>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</si>
  <si>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</si>
  <si>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</si>
  <si>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</si>
  <si>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LANCASHIRE</t>
  </si>
  <si>
    <t>Blackburn with Darwen *</t>
  </si>
  <si>
    <t>Blackpool *</t>
  </si>
  <si>
    <t>LANCASHIRE, BLACKBURN &amp; BLACKPOOL</t>
  </si>
  <si>
    <t>Knowsley</t>
  </si>
  <si>
    <t>Liverpool</t>
  </si>
  <si>
    <t>St Helens</t>
  </si>
  <si>
    <t>Sefton</t>
  </si>
  <si>
    <t>Wirral</t>
  </si>
  <si>
    <t>MERSEYSIDE</t>
  </si>
  <si>
    <t>Warrington *</t>
  </si>
  <si>
    <t>NORTH WEST REGION</t>
  </si>
  <si>
    <t>BERKSHIRE #</t>
  </si>
  <si>
    <t>Aylesbury Vale</t>
  </si>
  <si>
    <t>Chiltern</t>
  </si>
  <si>
    <t>South Bucks</t>
  </si>
  <si>
    <t>Wycombe</t>
  </si>
  <si>
    <t>BUCKINGHAMSHIRE</t>
  </si>
  <si>
    <t>Eastbourne</t>
  </si>
  <si>
    <t>Hastings</t>
  </si>
  <si>
    <t>Lewes</t>
  </si>
  <si>
    <t>Rother</t>
  </si>
  <si>
    <t>Wealden</t>
  </si>
  <si>
    <t>EAST SUSSEX</t>
  </si>
  <si>
    <t>Brighton and Hove *</t>
  </si>
  <si>
    <t>EAST SUSSEX &amp; BRIGHTON AND HOVE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</si>
  <si>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</si>
  <si>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</si>
  <si>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</si>
  <si>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</si>
  <si>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</si>
  <si>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</si>
  <si>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</si>
  <si>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</si>
  <si>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</si>
  <si>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</si>
  <si>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</si>
  <si>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HAMPSHIRE</t>
  </si>
  <si>
    <t>Southampton *</t>
  </si>
  <si>
    <t>Isle of Wight *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</si>
  <si>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</si>
  <si>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</si>
  <si>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</si>
  <si>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</si>
  <si>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</si>
  <si>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</si>
  <si>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</si>
  <si>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</si>
  <si>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</si>
  <si>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</si>
  <si>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</si>
  <si>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</si>
  <si>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KENT</t>
  </si>
  <si>
    <t>Medway *</t>
  </si>
  <si>
    <t>KENT &amp; MEDWAY</t>
  </si>
  <si>
    <t>Milton Keynes *</t>
  </si>
  <si>
    <t>Cherwell</t>
  </si>
  <si>
    <t>Oxford</t>
  </si>
  <si>
    <t>South Oxfordshire</t>
  </si>
  <si>
    <t>Vale of White Horse</t>
  </si>
  <si>
    <t>West Oxfordshire</t>
  </si>
  <si>
    <t>OXFORDSHIRE</t>
  </si>
  <si>
    <t>Portsmouth *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</si>
  <si>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</si>
  <si>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</si>
  <si>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</si>
  <si>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</si>
  <si>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</si>
  <si>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</si>
  <si>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</si>
  <si>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</si>
  <si>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</si>
  <si>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</si>
  <si>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</si>
  <si>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SURREY</t>
  </si>
  <si>
    <t>Adur</t>
  </si>
  <si>
    <t>Arun</t>
  </si>
  <si>
    <t>Chichester</t>
  </si>
  <si>
    <t>Crawley</t>
  </si>
  <si>
    <t>Horsham</t>
  </si>
  <si>
    <t>Mid Sussex</t>
  </si>
  <si>
    <t>Worthing</t>
  </si>
  <si>
    <t>WEST SUSSEX</t>
  </si>
  <si>
    <t>SOUTH EAST REGION</t>
  </si>
  <si>
    <t># Non-Metropolitan County Council abolished</t>
  </si>
  <si>
    <t>Bath and North East Somerset *</t>
  </si>
  <si>
    <t>Bristol *</t>
  </si>
  <si>
    <t>Cornwall *</t>
  </si>
  <si>
    <t>Isles of Scilly</t>
  </si>
  <si>
    <t>CORNWALL &amp; ISLES OF SCILLY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</si>
  <si>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</si>
  <si>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</si>
  <si>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</si>
  <si>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</si>
  <si>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</si>
  <si>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</si>
  <si>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</si>
  <si>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</si>
  <si>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DEVON</t>
  </si>
  <si>
    <t>Plymouth *</t>
  </si>
  <si>
    <t>Torbay *</t>
  </si>
  <si>
    <t>DEVON, PLYMOUTH &amp; TORBAY</t>
  </si>
  <si>
    <t>Christchurch</t>
  </si>
  <si>
    <t>East Dorset</t>
  </si>
  <si>
    <t>North Dorset</t>
  </si>
  <si>
    <t>Purbeck</t>
  </si>
  <si>
    <t>West Dorset</t>
  </si>
  <si>
    <t>Weymouth and Portland</t>
  </si>
  <si>
    <t>DORSET</t>
  </si>
  <si>
    <t>Bournemouth *</t>
  </si>
  <si>
    <t>Poole *</t>
  </si>
  <si>
    <t>DORSET, BOURNEMOUTH &amp; POOLE</t>
  </si>
  <si>
    <t>Cheltenham</t>
  </si>
  <si>
    <t>Cotswold</t>
  </si>
  <si>
    <t>Forest of Dean</t>
  </si>
  <si>
    <t>Gloucester</t>
  </si>
  <si>
    <t>Stroud</t>
  </si>
  <si>
    <t>Tewkesbury</t>
  </si>
  <si>
    <t>GLOUCESTERSHIRE</t>
  </si>
  <si>
    <t>North Somerset *</t>
  </si>
  <si>
    <t>Mendip</t>
  </si>
  <si>
    <t>Sedgemoor</t>
  </si>
  <si>
    <t>South Somerset</t>
  </si>
  <si>
    <t>Taunton Deane</t>
  </si>
  <si>
    <t>West Somerset</t>
  </si>
  <si>
    <t>SOMERSET</t>
  </si>
  <si>
    <t>South Gloucestershire *</t>
  </si>
  <si>
    <t>Swindon *</t>
  </si>
  <si>
    <t>Wiltshire *</t>
  </si>
  <si>
    <t>SOUTH WEST REGION</t>
  </si>
  <si>
    <t>Herefordshire *</t>
  </si>
  <si>
    <t>Shropshire *</t>
  </si>
  <si>
    <t>Telford and Wrekin *</t>
  </si>
  <si>
    <t>SHROPSHIRE &amp; TELFORD AND WREKIN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</si>
  <si>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</si>
  <si>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</si>
  <si>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</si>
  <si>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</si>
  <si>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</si>
  <si>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</si>
  <si>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</si>
  <si>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</si>
  <si>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STAFFORDSHIRE</t>
  </si>
  <si>
    <t>Stoke-on-Trent *</t>
  </si>
  <si>
    <t>STAFFORDSHIRE &amp; STOKE-ON-TRENT</t>
  </si>
  <si>
    <t>North Warwickshire</t>
  </si>
  <si>
    <t>Nuneaton and Bedworth</t>
  </si>
  <si>
    <t>Rugby</t>
  </si>
  <si>
    <t>Stratford on Avon</t>
  </si>
  <si>
    <t>Warwick</t>
  </si>
  <si>
    <t>WARWICKSHIRE</t>
  </si>
  <si>
    <t>Birmingham</t>
  </si>
  <si>
    <t>Coventry</t>
  </si>
  <si>
    <t>Dudley</t>
  </si>
  <si>
    <t>Sandwell</t>
  </si>
  <si>
    <t>Solihull</t>
  </si>
  <si>
    <t>Walsall</t>
  </si>
  <si>
    <t>Wolverhampton</t>
  </si>
  <si>
    <t>WEST MIDLANDS</t>
  </si>
  <si>
    <t>Bromsgrove</t>
  </si>
  <si>
    <t>Malvern Hills</t>
  </si>
  <si>
    <t>Redditch</t>
  </si>
  <si>
    <t>Worcester</t>
  </si>
  <si>
    <t>Wychavon</t>
  </si>
  <si>
    <t>Wyre Forest</t>
  </si>
  <si>
    <t>WORCESTERSHIRE</t>
  </si>
  <si>
    <t>WEST MIDLANDS REGION</t>
  </si>
  <si>
    <t>East Riding of Yorkshire *</t>
  </si>
  <si>
    <t>Kingston upon Hull *</t>
  </si>
  <si>
    <t>North East Lincolnshire *</t>
  </si>
  <si>
    <t>North Lincolnshire *</t>
  </si>
  <si>
    <t>Craven</t>
  </si>
  <si>
    <t>Hambleton</t>
  </si>
  <si>
    <t>Harrogate</t>
  </si>
  <si>
    <t>Richmondshire</t>
  </si>
  <si>
    <t>Ryedale</t>
  </si>
  <si>
    <t>Scarborough</t>
  </si>
  <si>
    <t>Selby</t>
  </si>
  <si>
    <t>NORTH YORKSHIRE</t>
  </si>
  <si>
    <t>Barnsley</t>
  </si>
  <si>
    <t>Doncaster</t>
  </si>
  <si>
    <t>Rotherham</t>
  </si>
  <si>
    <t>Sheffield</t>
  </si>
  <si>
    <t>SOUTH YORKSHIRE</t>
  </si>
  <si>
    <t>Bradford</t>
  </si>
  <si>
    <t>Calderdale</t>
  </si>
  <si>
    <t>Kirklees</t>
  </si>
  <si>
    <t>Leeds</t>
  </si>
  <si>
    <t>Wakefield</t>
  </si>
  <si>
    <t>WEST YORKSHIRE</t>
  </si>
  <si>
    <t>York *</t>
  </si>
  <si>
    <t>YORKSHIRE AND THE HUMBER REGION</t>
  </si>
  <si>
    <t>TOTAL ENGLAND</t>
  </si>
  <si>
    <t>UK Electoral quota</t>
  </si>
  <si>
    <t>LEICESTERSHIRE, LEICESTER &amp; RUTLAND</t>
  </si>
  <si>
    <t>District/County/London Borough/Region</t>
  </si>
  <si>
    <t>NOTTINGHAMSHIRE &amp; NOTTINGHAM</t>
  </si>
  <si>
    <t>Durham *</t>
  </si>
  <si>
    <t>DURHAM &amp; DARLINGTON</t>
  </si>
  <si>
    <t>CHESHIRE, HALTON &amp; WARRINGTON</t>
  </si>
  <si>
    <t>Bracknell Forest *</t>
  </si>
  <si>
    <t>Reading *</t>
  </si>
  <si>
    <t>Slough *</t>
  </si>
  <si>
    <t>West Berkshire *</t>
  </si>
  <si>
    <t>Windsor and Maidenhead *</t>
  </si>
  <si>
    <t>Wokingham *</t>
  </si>
  <si>
    <t>BUCKINGHAMSHIRE &amp; MILTON KEYNES</t>
  </si>
  <si>
    <t>HAMPSHIRE, PORTSMOUTH &amp; SOUTHAMPTON</t>
  </si>
  <si>
    <t>WILTSHIRE &amp; SWINDON</t>
  </si>
  <si>
    <t>"AVON" #</t>
  </si>
  <si>
    <t>NORTH YORKSHIRE &amp; YORK</t>
  </si>
  <si>
    <t>CURRENT CONSTITUENCY ELECTORATE TABLE</t>
  </si>
  <si>
    <t>% change</t>
  </si>
  <si>
    <t>Difference from 2015 EQ</t>
  </si>
  <si>
    <t>Rank</t>
  </si>
  <si>
    <t>2010-2015</t>
  </si>
  <si>
    <t>Total</t>
  </si>
  <si>
    <t>Disparity</t>
  </si>
  <si>
    <t>Highest</t>
  </si>
  <si>
    <t>Lowest</t>
  </si>
  <si>
    <t>Standard Deviation</t>
  </si>
  <si>
    <t>Electoral Quota</t>
  </si>
  <si>
    <t>Within 5% of EQ</t>
  </si>
  <si>
    <t>EQ +20%</t>
  </si>
  <si>
    <t>EQ +15%</t>
  </si>
  <si>
    <t>EQ +10%</t>
  </si>
  <si>
    <t>EQ + 5%</t>
  </si>
  <si>
    <t>EQ - 5%</t>
  </si>
  <si>
    <t>EQ -10%</t>
  </si>
  <si>
    <t>EQ -15%</t>
  </si>
  <si>
    <t>EQ -20%</t>
  </si>
  <si>
    <t>Isle of Wight CC</t>
  </si>
  <si>
    <t>North West Cambridgeshire CC</t>
  </si>
  <si>
    <t>Manchester Central BC</t>
  </si>
  <si>
    <t>Ilford South BC</t>
  </si>
  <si>
    <t>Milton Keynes South BC</t>
  </si>
  <si>
    <t>Sleaford and North Hykeham CC</t>
  </si>
  <si>
    <t>Bury St Edmunds CC</t>
  </si>
  <si>
    <t>Milton Keynes North CC</t>
  </si>
  <si>
    <t>Banbury CC</t>
  </si>
  <si>
    <t>Wantage CC</t>
  </si>
  <si>
    <t>Warrington South BC</t>
  </si>
  <si>
    <t>Slough BC</t>
  </si>
  <si>
    <t>Ashford CC</t>
  </si>
  <si>
    <t>West Ham BC</t>
  </si>
  <si>
    <t>South East Cambridgeshire CC</t>
  </si>
  <si>
    <t>North East Bedfordshire CC</t>
  </si>
  <si>
    <t>East Ham BC</t>
  </si>
  <si>
    <t>Croydon North BC</t>
  </si>
  <si>
    <t>South Cambridgeshire CC</t>
  </si>
  <si>
    <t>Somerton and Frome CC</t>
  </si>
  <si>
    <t>Yeovil CC</t>
  </si>
  <si>
    <t>Gloucester BC</t>
  </si>
  <si>
    <t>Folkestone and Hythe CC</t>
  </si>
  <si>
    <t>Brentford and Isleworth BC</t>
  </si>
  <si>
    <t>Watford BC</t>
  </si>
  <si>
    <t>South Northamptonshire CC</t>
  </si>
  <si>
    <t>Normanton, Pontefract and Castleford CC</t>
  </si>
  <si>
    <t>North East Cambridgeshire CC</t>
  </si>
  <si>
    <t>Huntingdon CC</t>
  </si>
  <si>
    <t>Feltham and Heston BC</t>
  </si>
  <si>
    <t>Chichester CC</t>
  </si>
  <si>
    <t>Bridgwater and West Somerset CC</t>
  </si>
  <si>
    <t>Croydon South BC</t>
  </si>
  <si>
    <t>Bristol West BC</t>
  </si>
  <si>
    <t>Brent North BC</t>
  </si>
  <si>
    <t>North Swindon CC</t>
  </si>
  <si>
    <t>Meriden CC</t>
  </si>
  <si>
    <t>Heywood and Middleton CC</t>
  </si>
  <si>
    <t>Mid Bedfordshire CC</t>
  </si>
  <si>
    <t>Colne Valley CC</t>
  </si>
  <si>
    <t>Basingstoke BC</t>
  </si>
  <si>
    <t>Aylesbury CC</t>
  </si>
  <si>
    <t>Saffron Walden CC</t>
  </si>
  <si>
    <t>Corby CC</t>
  </si>
  <si>
    <t>Bristol South BC</t>
  </si>
  <si>
    <t>Holborn and St Pancras BC</t>
  </si>
  <si>
    <t>Hackney North and Stoke Newington BC</t>
  </si>
  <si>
    <t>Mid Sussex CC</t>
  </si>
  <si>
    <t>Wealden CC</t>
  </si>
  <si>
    <t>East Yorkshire CC</t>
  </si>
  <si>
    <t>Wells CC</t>
  </si>
  <si>
    <t>Eastleigh BC</t>
  </si>
  <si>
    <t>Beverley and Holderness CC</t>
  </si>
  <si>
    <t>Waveney CC</t>
  </si>
  <si>
    <t>Canterbury CC</t>
  </si>
  <si>
    <t>North Somerset CC</t>
  </si>
  <si>
    <t>Hornchurch and Upminster BC</t>
  </si>
  <si>
    <t>Grantham and Stamford CC</t>
  </si>
  <si>
    <t>Chelmsford BC</t>
  </si>
  <si>
    <t>North West Hampshire CC</t>
  </si>
  <si>
    <t>Stroud CC</t>
  </si>
  <si>
    <t>Bosworth CC</t>
  </si>
  <si>
    <t>Taunton Deane CC</t>
  </si>
  <si>
    <t>Knowsley BC</t>
  </si>
  <si>
    <t>South West Bedfordshire CC</t>
  </si>
  <si>
    <t>South West Hertfordshire CC</t>
  </si>
  <si>
    <t>Esher and Walton BC</t>
  </si>
  <si>
    <t>North Tyneside BC</t>
  </si>
  <si>
    <t>Weston-Super-Mare CC</t>
  </si>
  <si>
    <t>Bermondsey and Old Southwark BC</t>
  </si>
  <si>
    <t>Camberwell and Peckham BC</t>
  </si>
  <si>
    <t>Elmet and Rothwell CC</t>
  </si>
  <si>
    <t>Kingston and Surbiton BC</t>
  </si>
  <si>
    <t>Surrey Heath CC</t>
  </si>
  <si>
    <t>South Norfolk CC</t>
  </si>
  <si>
    <t>Twickenham BC</t>
  </si>
  <si>
    <t>Tewkesbury CC</t>
  </si>
  <si>
    <t>West Dorset CC</t>
  </si>
  <si>
    <t>Richmond (Yorks) CC</t>
  </si>
  <si>
    <t>North Shropshire CC</t>
  </si>
  <si>
    <t>Bexhill and Battle CC</t>
  </si>
  <si>
    <t>Dewsbury CC</t>
  </si>
  <si>
    <t>Newbury CC</t>
  </si>
  <si>
    <t>Torridge and West Devon CC</t>
  </si>
  <si>
    <t>Poplar and Limehouse BC</t>
  </si>
  <si>
    <t>Hertford and Stortford CC</t>
  </si>
  <si>
    <t>Rayleigh and Wickford CC</t>
  </si>
  <si>
    <t>Buckingham CC</t>
  </si>
  <si>
    <t>Rochdale CC</t>
  </si>
  <si>
    <t>Wyre Forest CC</t>
  </si>
  <si>
    <t>Epsom and Ewell BC</t>
  </si>
  <si>
    <t>Rochester and Strood CC</t>
  </si>
  <si>
    <t>Witney CC</t>
  </si>
  <si>
    <t>Rutland and Melton CC</t>
  </si>
  <si>
    <t>Mansfield CC</t>
  </si>
  <si>
    <t>Horsham CC</t>
  </si>
  <si>
    <t>Charnwood CC</t>
  </si>
  <si>
    <t>The Cotswolds CC</t>
  </si>
  <si>
    <t>Fareham CC</t>
  </si>
  <si>
    <t>Hackney South and Shoreditch BC</t>
  </si>
  <si>
    <t>East Surrey CC</t>
  </si>
  <si>
    <t>South Leicestershire CC</t>
  </si>
  <si>
    <t>Batley and Spen BC</t>
  </si>
  <si>
    <t>Oxford West and Abingdon CC</t>
  </si>
  <si>
    <t>Solihull BC</t>
  </si>
  <si>
    <t>St Helens South and Whiston BC</t>
  </si>
  <si>
    <t>Harborough CC</t>
  </si>
  <si>
    <t>Tynemouth BC</t>
  </si>
  <si>
    <t>Thurrock BC</t>
  </si>
  <si>
    <t>Ribble Valley CC</t>
  </si>
  <si>
    <t>Henley CC</t>
  </si>
  <si>
    <t>Bracknell CC</t>
  </si>
  <si>
    <t>Croydon Central BC</t>
  </si>
  <si>
    <t>South West Surrey CC</t>
  </si>
  <si>
    <t>Ashfield CC</t>
  </si>
  <si>
    <t>Eastbourne BC</t>
  </si>
  <si>
    <t>Birmingham, Hall Green BC</t>
  </si>
  <si>
    <t>Wokingham CC</t>
  </si>
  <si>
    <t>Wellingborough CC</t>
  </si>
  <si>
    <t>Skipton and Ripon CC</t>
  </si>
  <si>
    <t>Suffolk Coastal CC</t>
  </si>
  <si>
    <t>Beaconsfield CC</t>
  </si>
  <si>
    <t>Mid Norfolk CC</t>
  </si>
  <si>
    <t>Arundel and South Downs CC</t>
  </si>
  <si>
    <t>Bethnal Green and Bow BC</t>
  </si>
  <si>
    <t>Bassetlaw CC</t>
  </si>
  <si>
    <t>Thirsk and Malton CC</t>
  </si>
  <si>
    <t>Wythenshawe and Sale East BC</t>
  </si>
  <si>
    <t>Torbay BC</t>
  </si>
  <si>
    <t>South Holland and The Deepings CC</t>
  </si>
  <si>
    <t>West Suffolk CC</t>
  </si>
  <si>
    <t>Harrogate and Knaresborough CC</t>
  </si>
  <si>
    <t>Central Suffolk and North Ipswich CC</t>
  </si>
  <si>
    <t>Selby and Ainsty CC</t>
  </si>
  <si>
    <t>Birmingham, Hodge Hill BC</t>
  </si>
  <si>
    <t>Sutton Coldfield BC</t>
  </si>
  <si>
    <t>Dartford CC</t>
  </si>
  <si>
    <t>South West Norfolk CC</t>
  </si>
  <si>
    <t>Chipping Barnet BC</t>
  </si>
  <si>
    <t>St Austell and Newquay CC</t>
  </si>
  <si>
    <t>Hayes and Harlington BC</t>
  </si>
  <si>
    <t>Coventry North East BC</t>
  </si>
  <si>
    <t>Morley and Outwood CC</t>
  </si>
  <si>
    <t>Calder Valley CC</t>
  </si>
  <si>
    <t>Burton CC</t>
  </si>
  <si>
    <t>Cheltenham BC</t>
  </si>
  <si>
    <t>Shrewsbury and Atcham CC</t>
  </si>
  <si>
    <t>Leicester East BC</t>
  </si>
  <si>
    <t>Hampstead and Kilburn BC</t>
  </si>
  <si>
    <t>Tiverton and Honiton CC</t>
  </si>
  <si>
    <t>Cambridge BC</t>
  </si>
  <si>
    <t>York Outer CC</t>
  </si>
  <si>
    <t>Wigan CC</t>
  </si>
  <si>
    <t>Manchester, Withington BC</t>
  </si>
  <si>
    <t>Rother Valley CC</t>
  </si>
  <si>
    <t>Brent Central BC</t>
  </si>
  <si>
    <t>South Ribble CC</t>
  </si>
  <si>
    <t>Cannock Chase CC</t>
  </si>
  <si>
    <t>St Helens North BC</t>
  </si>
  <si>
    <t>Hitchin and Harpenden CC</t>
  </si>
  <si>
    <t>Richmond Park BC</t>
  </si>
  <si>
    <t>Exeter BC</t>
  </si>
  <si>
    <t>Leigh CC</t>
  </si>
  <si>
    <t>Wycombe CC</t>
  </si>
  <si>
    <t>Wentworth and Dearne CC</t>
  </si>
  <si>
    <t>Brentwood and Ongar CC</t>
  </si>
  <si>
    <t>Bristol North West BC</t>
  </si>
  <si>
    <t>Lichfield CC</t>
  </si>
  <si>
    <t>Stockton South BC</t>
  </si>
  <si>
    <t>Vauxhall BC</t>
  </si>
  <si>
    <t>Gainsborough CC</t>
  </si>
  <si>
    <t>Winchester CC</t>
  </si>
  <si>
    <t>Leeds Central BC</t>
  </si>
  <si>
    <t>Gosport BC</t>
  </si>
  <si>
    <t>Bury South BC</t>
  </si>
  <si>
    <t>North East Hampshire CC</t>
  </si>
  <si>
    <t>North Devon CC</t>
  </si>
  <si>
    <t>Birmingham, Selly Oak BC</t>
  </si>
  <si>
    <t>Hornsey and Wood Green BC</t>
  </si>
  <si>
    <t>Ruislip, Northwood and Pinner BC</t>
  </si>
  <si>
    <t>Braintree CC</t>
  </si>
  <si>
    <t>Rossendale and Darwen BC</t>
  </si>
  <si>
    <t>Ipswich BC</t>
  </si>
  <si>
    <t>Maidenhead CC</t>
  </si>
  <si>
    <t>South Swindon CC</t>
  </si>
  <si>
    <t>Mole Valley CC</t>
  </si>
  <si>
    <t>South Derbyshire CC</t>
  </si>
  <si>
    <t>Ilford North BC</t>
  </si>
  <si>
    <t>Cheadle BC</t>
  </si>
  <si>
    <t>Portsmouth North BC</t>
  </si>
  <si>
    <t>Woking CC</t>
  </si>
  <si>
    <t xml:space="preserve">Epping Forest CC </t>
  </si>
  <si>
    <t>Makerfield CC</t>
  </si>
  <si>
    <t>Louth and Horncastle CC</t>
  </si>
  <si>
    <t>Reigate BC</t>
  </si>
  <si>
    <t>Scarborough and Whitby CC</t>
  </si>
  <si>
    <t>Hastings and Rye CC</t>
  </si>
  <si>
    <t>Oxford East BC</t>
  </si>
  <si>
    <t>Guildford CC</t>
  </si>
  <si>
    <t>East Devon CC</t>
  </si>
  <si>
    <t>Tonbridge and Malling CC</t>
  </si>
  <si>
    <t>Worthing West BC</t>
  </si>
  <si>
    <t>Sittingbourne and Sheppey CC</t>
  </si>
  <si>
    <t>North Dorset CC</t>
  </si>
  <si>
    <t>Streatham BC</t>
  </si>
  <si>
    <t>West Worcestershire CC</t>
  </si>
  <si>
    <t>Blackburn BC</t>
  </si>
  <si>
    <t>New Forest East CC</t>
  </si>
  <si>
    <t>Ealing North BC</t>
  </si>
  <si>
    <t>Hertsmere CC</t>
  </si>
  <si>
    <t>North East Hertfordshire CC</t>
  </si>
  <si>
    <t>Manchester, Gorton BC</t>
  </si>
  <si>
    <t>Coventry North West BC</t>
  </si>
  <si>
    <t>Chorley CC</t>
  </si>
  <si>
    <t>Dover CC</t>
  </si>
  <si>
    <t>Salford and Eccles BC</t>
  </si>
  <si>
    <t>South Suffolk CC</t>
  </si>
  <si>
    <t>Crawley BC</t>
  </si>
  <si>
    <t>Chippenham CC</t>
  </si>
  <si>
    <t>Hemel Hempstead CC</t>
  </si>
  <si>
    <t>South Basildon and East Thurrock CC</t>
  </si>
  <si>
    <t>Bromsgrove CC</t>
  </si>
  <si>
    <t>Dulwich and West Norwood BC</t>
  </si>
  <si>
    <t>Sunderland Central BC</t>
  </si>
  <si>
    <t>Chesham and Amersham CC</t>
  </si>
  <si>
    <t>Hemsworth CC</t>
  </si>
  <si>
    <t>Newark CC</t>
  </si>
  <si>
    <t>Halton CC</t>
  </si>
  <si>
    <t>Birmingham, Yardley BC</t>
  </si>
  <si>
    <t>Peterborough BC</t>
  </si>
  <si>
    <t>Warrington North BC</t>
  </si>
  <si>
    <t>Barking BC</t>
  </si>
  <si>
    <t>Broxbourne BC</t>
  </si>
  <si>
    <t>South Staffordshire CC</t>
  </si>
  <si>
    <t>Daventry CC</t>
  </si>
  <si>
    <t>Rushcliffe CC</t>
  </si>
  <si>
    <t>Birmingham, Northfield BC</t>
  </si>
  <si>
    <t>Romford BC</t>
  </si>
  <si>
    <t>Garston and Halewood BC</t>
  </si>
  <si>
    <t>Meon Valley CC</t>
  </si>
  <si>
    <t>Hendon BC</t>
  </si>
  <si>
    <t>Broadland CC</t>
  </si>
  <si>
    <t>Sherwood CC</t>
  </si>
  <si>
    <t>Blackley and Broughton BC</t>
  </si>
  <si>
    <t>East Worthing and Shoreham CC</t>
  </si>
  <si>
    <t>Worcester BC</t>
  </si>
  <si>
    <t>Central Devon CC</t>
  </si>
  <si>
    <t>Poole BC</t>
  </si>
  <si>
    <t>Mid Worcestershire CC</t>
  </si>
  <si>
    <t>Bolton West CC</t>
  </si>
  <si>
    <t>Worsley and Eccles South CC</t>
  </si>
  <si>
    <t>Bournemouth East BC</t>
  </si>
  <si>
    <t>Runnymede and Weybridge CC</t>
  </si>
  <si>
    <t>Truro and Falmouth CC</t>
  </si>
  <si>
    <t>Crewe and Nantwich CC</t>
  </si>
  <si>
    <t>St Albans CC</t>
  </si>
  <si>
    <t>East Hampshire CC</t>
  </si>
  <si>
    <t>Aldershot BC</t>
  </si>
  <si>
    <t>High Peak CC</t>
  </si>
  <si>
    <t>Bolsover CC</t>
  </si>
  <si>
    <t>Tunbridge Wells CC</t>
  </si>
  <si>
    <t>Tamworth CC</t>
  </si>
  <si>
    <t>Welwyn Hatfield CC</t>
  </si>
  <si>
    <t>Middlesbrough South and East Cleveland CC</t>
  </si>
  <si>
    <t>Stoke-on-Trent North BC</t>
  </si>
  <si>
    <t>Bognor Regis and Littlehampton CC</t>
  </si>
  <si>
    <t>Gillingham and Rainham BC</t>
  </si>
  <si>
    <t>North East Derbyshire CC</t>
  </si>
  <si>
    <t>North West Norfolk CC</t>
  </si>
  <si>
    <t>Erewash CC</t>
  </si>
  <si>
    <t>South West Wiltshire CC</t>
  </si>
  <si>
    <t>Reading West CC</t>
  </si>
  <si>
    <t>Spelthorne BC</t>
  </si>
  <si>
    <t>Rugby  CC</t>
  </si>
  <si>
    <t>City of Chester CC</t>
  </si>
  <si>
    <t>South Dorset CC</t>
  </si>
  <si>
    <t>Oldham West and Royton BC</t>
  </si>
  <si>
    <t>Rochford and Southend East CC</t>
  </si>
  <si>
    <t>Havant BC</t>
  </si>
  <si>
    <t>Reading East BC</t>
  </si>
  <si>
    <t>Tooting BC</t>
  </si>
  <si>
    <t>Oldham East and Saddleworth CC</t>
  </si>
  <si>
    <t>North West Leicestershire CC</t>
  </si>
  <si>
    <t>Stalybridge and Hyde CC</t>
  </si>
  <si>
    <t>Southampton, Itchen BC</t>
  </si>
  <si>
    <t>Gravesham CC</t>
  </si>
  <si>
    <t>Birmingham, Perry Barr BC</t>
  </si>
  <si>
    <t>Leicester South BC</t>
  </si>
  <si>
    <t>Chesterfield BC</t>
  </si>
  <si>
    <t>Stratford-on-Avon CC</t>
  </si>
  <si>
    <t>Windsor CC</t>
  </si>
  <si>
    <t>Carshalton and Wallington BC</t>
  </si>
  <si>
    <t>Congleton CC</t>
  </si>
  <si>
    <t>Loughborough CC</t>
  </si>
  <si>
    <t>Penistone and Stocksbridge CC</t>
  </si>
  <si>
    <t>South East Cornwall CC</t>
  </si>
  <si>
    <t>Uxbridge and South Ruislip BC</t>
  </si>
  <si>
    <t>North Thanet CC</t>
  </si>
  <si>
    <t>Colchester BC</t>
  </si>
  <si>
    <t>Maidstone and The Weald CC</t>
  </si>
  <si>
    <t>Erith and Thamesmead BC</t>
  </si>
  <si>
    <t>Altrincham and Sale West BC</t>
  </si>
  <si>
    <t>Wakefield CC</t>
  </si>
  <si>
    <t>Bristol East BC</t>
  </si>
  <si>
    <t>Stevenage CC</t>
  </si>
  <si>
    <t>Sheffield, Brightside and Hillsborough BC</t>
  </si>
  <si>
    <t>Wyre and Preston North CC</t>
  </si>
  <si>
    <t>Broxtowe CC</t>
  </si>
  <si>
    <t>Norwich South BC</t>
  </si>
  <si>
    <t>Filton and Bradley Stoke CC</t>
  </si>
  <si>
    <t>Lewisham West and Penge BC</t>
  </si>
  <si>
    <t>Amber Valley CC</t>
  </si>
  <si>
    <t>West Lancashire CC</t>
  </si>
  <si>
    <t>Hammersmith BC</t>
  </si>
  <si>
    <t>Kettering CC</t>
  </si>
  <si>
    <t>Haltemprice and Howden CC</t>
  </si>
  <si>
    <t>Harrow East BC</t>
  </si>
  <si>
    <t>Lincoln BC</t>
  </si>
  <si>
    <t>Pudsey BC</t>
  </si>
  <si>
    <t>Newton Abbot CC</t>
  </si>
  <si>
    <t>Lewisham, Deptford BC</t>
  </si>
  <si>
    <t>South West Devon CC</t>
  </si>
  <si>
    <t>Shipley CC</t>
  </si>
  <si>
    <t>Hove BC</t>
  </si>
  <si>
    <t>Macclesfield CC</t>
  </si>
  <si>
    <t>Sevenoaks CC</t>
  </si>
  <si>
    <t>Bournemouth West BC</t>
  </si>
  <si>
    <t>Greenwich and Woolwich BC</t>
  </si>
  <si>
    <t>North Warwickshire CC</t>
  </si>
  <si>
    <t>Battersea BC</t>
  </si>
  <si>
    <t>Sutton and Cheam BC</t>
  </si>
  <si>
    <t>South Thanet CC</t>
  </si>
  <si>
    <t>Islington North BC</t>
  </si>
  <si>
    <t>Gedling CC</t>
  </si>
  <si>
    <t>Cleethorpes CC</t>
  </si>
  <si>
    <t>Don Valley CC</t>
  </si>
  <si>
    <t>Hereford and South Herefordshire CC</t>
  </si>
  <si>
    <t>Forest of Dean CC</t>
  </si>
  <si>
    <t>Doncaster Central BC</t>
  </si>
  <si>
    <t>Hartlepool BC</t>
  </si>
  <si>
    <t>Sheffield, Hallam CC</t>
  </si>
  <si>
    <t>Portsmouth South BC</t>
  </si>
  <si>
    <t>Barnsley East CC</t>
  </si>
  <si>
    <t>Great Yarmouth CC</t>
  </si>
  <si>
    <t>Stourbridge BC</t>
  </si>
  <si>
    <t>Maldon CC</t>
  </si>
  <si>
    <t>North West Durham CC</t>
  </si>
  <si>
    <t>Doncaster North CC</t>
  </si>
  <si>
    <t>Finchley and Golders Green BC</t>
  </si>
  <si>
    <t>Sheffield South East BC</t>
  </si>
  <si>
    <t>York Central BC</t>
  </si>
  <si>
    <t>Bolton South East BC</t>
  </si>
  <si>
    <t>Ealing Central and Acton BC</t>
  </si>
  <si>
    <t>Derby South BC</t>
  </si>
  <si>
    <t>Ellesmere Port and Neston CC</t>
  </si>
  <si>
    <t>Derby North BC</t>
  </si>
  <si>
    <t>North East Somerset CC</t>
  </si>
  <si>
    <t>Houghton and Sunderland South BC</t>
  </si>
  <si>
    <t>New Forest West CC</t>
  </si>
  <si>
    <t>North Norfolk CC</t>
  </si>
  <si>
    <t>Dagenham and Rainham BC</t>
  </si>
  <si>
    <t>Christchurch CC</t>
  </si>
  <si>
    <t>Sheffield Central BC</t>
  </si>
  <si>
    <t>Washington and Sunderland West BC</t>
  </si>
  <si>
    <t>Clacton CC</t>
  </si>
  <si>
    <t>Bedford BC</t>
  </si>
  <si>
    <t>Halifax BC</t>
  </si>
  <si>
    <t>Basildon and Billericay BC</t>
  </si>
  <si>
    <t>Bootle BC</t>
  </si>
  <si>
    <t>Harrow West BC</t>
  </si>
  <si>
    <t>Barrow and Furness CC</t>
  </si>
  <si>
    <t>Orpington BC</t>
  </si>
  <si>
    <t>Hyndburn BC</t>
  </si>
  <si>
    <t>Enfield North BC</t>
  </si>
  <si>
    <t>Halesowen and Rowley Regis BC</t>
  </si>
  <si>
    <t>Stoke-on-Trent South BC</t>
  </si>
  <si>
    <t>Weaver Vale CC</t>
  </si>
  <si>
    <t>Harwich and North Essex CC</t>
  </si>
  <si>
    <t>Eddisbury CC</t>
  </si>
  <si>
    <t>Castle Point BC</t>
  </si>
  <si>
    <t>Warwick and Leamington BC</t>
  </si>
  <si>
    <t>Keighley CC</t>
  </si>
  <si>
    <t>Stafford CC</t>
  </si>
  <si>
    <t>Kingswood BC</t>
  </si>
  <si>
    <t>Harlow CC</t>
  </si>
  <si>
    <t>Ashton-under-Lyne BC</t>
  </si>
  <si>
    <t>Totnes CC</t>
  </si>
  <si>
    <t>Lewes CC</t>
  </si>
  <si>
    <t>Coventry South BC</t>
  </si>
  <si>
    <t>Salisbury CC</t>
  </si>
  <si>
    <t>Leeds North East BC</t>
  </si>
  <si>
    <t>Bury North BC</t>
  </si>
  <si>
    <t>Walsall South BC</t>
  </si>
  <si>
    <t>Sheffield, Heeley BC</t>
  </si>
  <si>
    <t>Southampton, Test BC</t>
  </si>
  <si>
    <t>Nuneaton CC</t>
  </si>
  <si>
    <t>Mid Derbyshire CC</t>
  </si>
  <si>
    <t>Stone CC</t>
  </si>
  <si>
    <t>Beckenham BC</t>
  </si>
  <si>
    <t>Walsall North BC</t>
  </si>
  <si>
    <t>Stretford and Urmston BC</t>
  </si>
  <si>
    <t>Faversham and Mid Kent CC</t>
  </si>
  <si>
    <t>Bolton North East BC</t>
  </si>
  <si>
    <t>Newcastle upon Tyne North BC</t>
  </si>
  <si>
    <t>Witham CC</t>
  </si>
  <si>
    <t>Chatham and Aylesford CC</t>
  </si>
  <si>
    <t>Plymouth, Moor View BC</t>
  </si>
  <si>
    <t>Devizes CC</t>
  </si>
  <si>
    <t>Brighton, Pavilion BC</t>
  </si>
  <si>
    <t>Sefton Central CC</t>
  </si>
  <si>
    <t>Mitcham and Morden BC</t>
  </si>
  <si>
    <t>St Ives CC</t>
  </si>
  <si>
    <t>Blaydon BC</t>
  </si>
  <si>
    <t>Boston and Skegness CC</t>
  </si>
  <si>
    <t>Old Bexley and Sidcup BC</t>
  </si>
  <si>
    <t>Newcastle-under-Lyme BC</t>
  </si>
  <si>
    <t>Luton North BC</t>
  </si>
  <si>
    <t>Darlington BC</t>
  </si>
  <si>
    <t>Plymouth, Sutton and Devonport BC</t>
  </si>
  <si>
    <t>West Bromwich West BC</t>
  </si>
  <si>
    <t>Southport BC</t>
  </si>
  <si>
    <t>Southend West BC</t>
  </si>
  <si>
    <t>Denton and Reddish BC</t>
  </si>
  <si>
    <t>North Wiltshire CC</t>
  </si>
  <si>
    <t>Morecambe and Lunesdale CC</t>
  </si>
  <si>
    <t>North Cornwall CC</t>
  </si>
  <si>
    <t>Kingston upon Hull East BC</t>
  </si>
  <si>
    <t>Thornbury and Yate CC</t>
  </si>
  <si>
    <t>Telford BC</t>
  </si>
  <si>
    <t>North Herefordshire CC</t>
  </si>
  <si>
    <t>Birmingham, Erdington BC</t>
  </si>
  <si>
    <t>Ludlow CC</t>
  </si>
  <si>
    <t>Birmingham, Ladywood BC</t>
  </si>
  <si>
    <t>The Wrekin CC</t>
  </si>
  <si>
    <t>Tottenham BC</t>
  </si>
  <si>
    <t>Camborne and Redruth CC</t>
  </si>
  <si>
    <t xml:space="preserve">Chingford and Woodford Green BC </t>
  </si>
  <si>
    <t>Brigg and Goole CC</t>
  </si>
  <si>
    <t>Islington South and Finsbury BC</t>
  </si>
  <si>
    <t>Bexleyheath and Crayford BC</t>
  </si>
  <si>
    <t>Edmonton BC</t>
  </si>
  <si>
    <t>Lewisham East BC</t>
  </si>
  <si>
    <t>Bishop Auckland CC</t>
  </si>
  <si>
    <t>Redditch CC</t>
  </si>
  <si>
    <t>Stockton North BC</t>
  </si>
  <si>
    <t>Luton South BC</t>
  </si>
  <si>
    <t>Westmorland and Lonsdale CC</t>
  </si>
  <si>
    <t>Carlisle CC</t>
  </si>
  <si>
    <t>Bradford East BC</t>
  </si>
  <si>
    <t>City of Durham CC</t>
  </si>
  <si>
    <t>Romsey and Southampton North CC</t>
  </si>
  <si>
    <t>Bromley and Chislehurst BC</t>
  </si>
  <si>
    <t>North Durham CC</t>
  </si>
  <si>
    <t xml:space="preserve">Walthamstow BC </t>
  </si>
  <si>
    <t>Ealing, Southall BC</t>
  </si>
  <si>
    <t>Pendle BC</t>
  </si>
  <si>
    <t>Barnsley Central BC</t>
  </si>
  <si>
    <t>Middlesbrough BC</t>
  </si>
  <si>
    <t>Nottingham North BC</t>
  </si>
  <si>
    <t>Enfield, Southgate BC</t>
  </si>
  <si>
    <t>Penrith and The Border CC</t>
  </si>
  <si>
    <t>Fylde CC</t>
  </si>
  <si>
    <t>Kenilworth and Southam CC</t>
  </si>
  <si>
    <t>Rotherham BC</t>
  </si>
  <si>
    <t>Burnley BC</t>
  </si>
  <si>
    <t>Jarrow BC</t>
  </si>
  <si>
    <t>Redcar BC</t>
  </si>
  <si>
    <t>Mid Dorset and North Poole CC</t>
  </si>
  <si>
    <t>Blyth Valley BC</t>
  </si>
  <si>
    <t>Wallasey BC</t>
  </si>
  <si>
    <t>Warley BC</t>
  </si>
  <si>
    <t>Stockport BC</t>
  </si>
  <si>
    <t>West Bromwich East BC</t>
  </si>
  <si>
    <t>Leeds East BC</t>
  </si>
  <si>
    <t>Norwich North BC</t>
  </si>
  <si>
    <t>Wimbledon BC</t>
  </si>
  <si>
    <t>Liverpool, Riverside BC</t>
  </si>
  <si>
    <t>Hazel Grove CC</t>
  </si>
  <si>
    <t>Tatton CC</t>
  </si>
  <si>
    <t>Birmingham, Edgbaston BC</t>
  </si>
  <si>
    <t>Wansbeck CC</t>
  </si>
  <si>
    <t>South Shields BC</t>
  </si>
  <si>
    <t>Bradford South BC</t>
  </si>
  <si>
    <t>Derbyshire Dales CC</t>
  </si>
  <si>
    <t>Brighton, Kemptown BC</t>
  </si>
  <si>
    <t>Staffordshire Moorlands CC</t>
  </si>
  <si>
    <t>Huddersfield BC</t>
  </si>
  <si>
    <t>Leeds West BC</t>
  </si>
  <si>
    <t>Wolverhampton South East BC</t>
  </si>
  <si>
    <t>Eltham BC</t>
  </si>
  <si>
    <t>Sedgefield CC</t>
  </si>
  <si>
    <t>Gateshead BC</t>
  </si>
  <si>
    <t>Leicester West BC</t>
  </si>
  <si>
    <t>Nottingham South BC</t>
  </si>
  <si>
    <t>Kingston upon Hull North BC</t>
  </si>
  <si>
    <t>Liverpool, West Derby BC</t>
  </si>
  <si>
    <t>Bradford West BC</t>
  </si>
  <si>
    <t>Blackpool North and Cleveleys BC</t>
  </si>
  <si>
    <t>Scunthorpe CC</t>
  </si>
  <si>
    <t>Copeland CC</t>
  </si>
  <si>
    <t xml:space="preserve">Leyton and Wanstead BC </t>
  </si>
  <si>
    <t>Wolverhampton North East BC</t>
  </si>
  <si>
    <t>Easington CC</t>
  </si>
  <si>
    <t>Chelsea and Fulham BC</t>
  </si>
  <si>
    <t>Dudley North BC</t>
  </si>
  <si>
    <t>Hexham CC</t>
  </si>
  <si>
    <t>Birkenhead BC</t>
  </si>
  <si>
    <t>Dudley South BC</t>
  </si>
  <si>
    <t>Liverpool, Walton BC</t>
  </si>
  <si>
    <t>Aldridge-Brownhills BC</t>
  </si>
  <si>
    <t>Wolverhampton South West BC</t>
  </si>
  <si>
    <t>Stoke-on-Trent Central BC</t>
  </si>
  <si>
    <t>Putney BC</t>
  </si>
  <si>
    <t>Northampton South BC</t>
  </si>
  <si>
    <t>Lancaster and Fleetwood CC</t>
  </si>
  <si>
    <t>Liverpool, Wavertree BC</t>
  </si>
  <si>
    <t>Newcastle upon Tyne East BC</t>
  </si>
  <si>
    <t>Kensington BC</t>
  </si>
  <si>
    <t>Kingston upon Hull West and Hessle BC</t>
  </si>
  <si>
    <t>Westminster North BC</t>
  </si>
  <si>
    <t>Northampton North BC</t>
  </si>
  <si>
    <t>Berwick-upon-Tweed CC</t>
  </si>
  <si>
    <t>Great Grimsby BC</t>
  </si>
  <si>
    <t>Preston BC</t>
  </si>
  <si>
    <t>Bath BC</t>
  </si>
  <si>
    <t>Workington CC</t>
  </si>
  <si>
    <t>Blackpool South BC</t>
  </si>
  <si>
    <t>Cities of London and Westminster BC</t>
  </si>
  <si>
    <t>Wirral South CC</t>
  </si>
  <si>
    <t>Newcastle upon Tyne Central BC</t>
  </si>
  <si>
    <t>Nottingham East BC</t>
  </si>
  <si>
    <t>Leeds North West BC</t>
  </si>
  <si>
    <t>Wirral West CC</t>
  </si>
  <si>
    <t>"HUMBERSIDE" #</t>
  </si>
  <si>
    <t>"CLEVELAND" #</t>
  </si>
  <si>
    <t>Greater than EQ - More than 5% up to 10%</t>
  </si>
  <si>
    <t>Greater than EQ - More than 10% up to 15%</t>
  </si>
  <si>
    <t>Greater than EQ - More than 15% up to 20%</t>
  </si>
  <si>
    <t>Greater than EQ - More than 20%</t>
  </si>
  <si>
    <t>Less than EQ - More than 5% up to 10%</t>
  </si>
  <si>
    <t>Less than EQ - More than 10% up to 15%</t>
  </si>
  <si>
    <t>Less than EQ - More than 15% up to 20%</t>
  </si>
  <si>
    <t>Less than EQ - More than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</si>
</sst>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LinePrinte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/>
  </cellStyleXfs>
  <cellXfs count="10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3" fontId="3" fillId="0" borderId="0" xfId="1" applyNumberFormat="1" applyFont="1" applyProtection="1">
      <protection locked="0"/>
    </xf>
    <xf numFmtId="3" fontId="3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_ENGLAND20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6"/>
  <sheetViews>
    <sheetView zoomScale="90" zoomScaleNormal="90" zoomScalePageLayoutView="90" workbookViewId="0"/>
  </sheetViews>
  <sheetFormatPr baseColWidth="10" defaultColWidth="8.83203125" defaultRowHeight="14" x14ac:dyDescent="0"/>
  <cols>
    <col min="1" max="1" width="39.6640625" bestFit="1" customWidth="1"/>
    <col min="2" max="7" width="10.83203125" customWidth="1"/>
    <col min="8" max="8" width="5" customWidth="1"/>
  </cols>
  <sheetData>
    <row r="1" spans="1:14">
      <c r="C1" t="s">
        <v>0</v>
      </c>
      <c r="J1" t="s">
        <v>1</v>
      </c>
    </row>
    <row r="2" spans="1:14">
      <c r="A2" t="s">
        <v>381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</row>
    <row r="4" spans="1:14">
      <c r="A4" t="s">
        <v>2</v>
      </c>
      <c r="B4" s="1">
        <v>110958</v>
      </c>
      <c r="C4" s="1">
        <v>112268</v>
      </c>
      <c r="D4" s="1">
        <v>114213</v>
      </c>
      <c r="E4" s="1">
        <v>115242</v>
      </c>
      <c r="F4" s="1">
        <v>117223</v>
      </c>
      <c r="G4" s="6">
        <v>114202</v>
      </c>
      <c r="I4" s="2">
        <f t="shared" ref="I4:N7" si="0">B4/B$454</f>
        <v>1.4612811462887847</v>
      </c>
      <c r="J4" s="2">
        <f t="shared" si="0"/>
        <v>1.4648556255789982</v>
      </c>
      <c r="K4" s="2">
        <f t="shared" si="0"/>
        <v>1.4817270144393559</v>
      </c>
      <c r="L4" s="2">
        <f t="shared" si="0"/>
        <v>1.4871086793816295</v>
      </c>
      <c r="M4" s="2">
        <f t="shared" si="0"/>
        <v>1.5197318951435166</v>
      </c>
      <c r="N4" s="2">
        <f t="shared" si="0"/>
        <v>1.5071396521234197</v>
      </c>
    </row>
    <row r="5" spans="1:14">
      <c r="A5" t="s">
        <v>3</v>
      </c>
      <c r="B5" s="1">
        <v>191765</v>
      </c>
      <c r="C5" s="1">
        <v>192536</v>
      </c>
      <c r="D5" s="1">
        <v>196284</v>
      </c>
      <c r="E5" s="1">
        <v>199191</v>
      </c>
      <c r="F5" s="1">
        <v>202078</v>
      </c>
      <c r="G5" s="6">
        <v>199782</v>
      </c>
      <c r="I5" s="2">
        <f t="shared" si="0"/>
        <v>2.5254833271874837</v>
      </c>
      <c r="J5" s="2">
        <f t="shared" si="0"/>
        <v>2.5121801646638224</v>
      </c>
      <c r="K5" s="2">
        <f t="shared" si="0"/>
        <v>2.5464641091838454</v>
      </c>
      <c r="L5" s="2">
        <f t="shared" si="0"/>
        <v>2.5704054507445737</v>
      </c>
      <c r="M5" s="2">
        <f t="shared" si="0"/>
        <v>2.6198304249747193</v>
      </c>
      <c r="N5" s="2">
        <f t="shared" si="0"/>
        <v>2.6365507957874734</v>
      </c>
    </row>
    <row r="6" spans="1:14">
      <c r="A6" t="s">
        <v>4</v>
      </c>
      <c r="B6" s="1">
        <v>126090</v>
      </c>
      <c r="C6" s="1">
        <v>127286</v>
      </c>
      <c r="D6" s="1">
        <v>131069</v>
      </c>
      <c r="E6" s="1">
        <v>134116</v>
      </c>
      <c r="F6" s="1">
        <v>131480</v>
      </c>
      <c r="G6" s="6">
        <v>125886</v>
      </c>
      <c r="I6" s="2">
        <f t="shared" si="0"/>
        <v>1.6605647157983459</v>
      </c>
      <c r="J6" s="2">
        <f t="shared" si="0"/>
        <v>1.6608081836092954</v>
      </c>
      <c r="K6" s="2">
        <f t="shared" si="0"/>
        <v>1.7004060663457921</v>
      </c>
      <c r="L6" s="2">
        <f t="shared" si="0"/>
        <v>1.7306630190724444</v>
      </c>
      <c r="M6" s="2">
        <f t="shared" si="0"/>
        <v>1.7045660798091633</v>
      </c>
      <c r="N6" s="2">
        <f t="shared" si="0"/>
        <v>1.6613350225671075</v>
      </c>
    </row>
    <row r="7" spans="1:14">
      <c r="A7" t="s">
        <v>5</v>
      </c>
      <c r="B7" s="1">
        <f>SUM(B4:B6)</f>
        <v>428813</v>
      </c>
      <c r="C7" s="1">
        <f t="shared" ref="C7:G7" si="1">SUM(C4:C6)</f>
        <v>432090</v>
      </c>
      <c r="D7" s="1">
        <f t="shared" si="1"/>
        <v>441566</v>
      </c>
      <c r="E7" s="1">
        <f t="shared" si="1"/>
        <v>448549</v>
      </c>
      <c r="F7" s="1">
        <f t="shared" si="1"/>
        <v>450781</v>
      </c>
      <c r="G7" s="1">
        <f t="shared" si="1"/>
        <v>439870</v>
      </c>
      <c r="I7" s="2">
        <f t="shared" si="0"/>
        <v>5.6473291892746138</v>
      </c>
      <c r="J7" s="2">
        <f t="shared" si="0"/>
        <v>5.6378439738521156</v>
      </c>
      <c r="K7" s="2">
        <f t="shared" si="0"/>
        <v>5.728597189968994</v>
      </c>
      <c r="L7" s="2">
        <f t="shared" si="0"/>
        <v>5.7881771491986473</v>
      </c>
      <c r="M7" s="2">
        <f t="shared" si="0"/>
        <v>5.8441283999273992</v>
      </c>
      <c r="N7" s="2">
        <f t="shared" si="0"/>
        <v>5.8050254704780002</v>
      </c>
    </row>
    <row r="8" spans="1:14">
      <c r="B8" s="1"/>
      <c r="C8" s="1"/>
      <c r="D8" s="1"/>
      <c r="E8" s="1"/>
      <c r="F8" s="1"/>
      <c r="G8" s="1"/>
      <c r="I8" s="2"/>
      <c r="J8" s="2"/>
      <c r="K8" s="2"/>
      <c r="L8" s="2"/>
      <c r="M8" s="2"/>
    </row>
    <row r="9" spans="1:14">
      <c r="A9" t="s">
        <v>6</v>
      </c>
      <c r="B9" s="1">
        <v>81609</v>
      </c>
      <c r="C9" s="1">
        <v>81291</v>
      </c>
      <c r="D9" s="1">
        <v>81856</v>
      </c>
      <c r="E9" s="1">
        <v>79341</v>
      </c>
      <c r="F9" s="1">
        <v>82439</v>
      </c>
      <c r="G9" s="1">
        <v>80802</v>
      </c>
      <c r="I9" s="2">
        <f t="shared" ref="I9:N16" si="2">B9/B$454</f>
        <v>1.074764262761418</v>
      </c>
      <c r="J9" s="2">
        <f t="shared" si="2"/>
        <v>1.0606724860061847</v>
      </c>
      <c r="K9" s="2">
        <f t="shared" si="2"/>
        <v>1.061947821123234</v>
      </c>
      <c r="L9" s="2">
        <f t="shared" si="2"/>
        <v>1.0238341032854157</v>
      </c>
      <c r="M9" s="2">
        <f t="shared" si="2"/>
        <v>1.0687764150698784</v>
      </c>
      <c r="N9" s="2">
        <f t="shared" si="2"/>
        <v>1.0663552141895638</v>
      </c>
    </row>
    <row r="10" spans="1:14">
      <c r="A10" t="s">
        <v>7</v>
      </c>
      <c r="B10" s="1">
        <v>60562</v>
      </c>
      <c r="C10" s="1">
        <v>61073</v>
      </c>
      <c r="D10" s="1">
        <v>61782</v>
      </c>
      <c r="E10" s="1">
        <v>62510</v>
      </c>
      <c r="F10" s="1">
        <v>62919</v>
      </c>
      <c r="G10" s="1">
        <v>60857</v>
      </c>
      <c r="I10" s="2">
        <f t="shared" si="2"/>
        <v>0.79758204709476899</v>
      </c>
      <c r="J10" s="2">
        <f t="shared" si="2"/>
        <v>0.79687112642058433</v>
      </c>
      <c r="K10" s="2">
        <f t="shared" si="2"/>
        <v>0.80152047845772634</v>
      </c>
      <c r="L10" s="2">
        <f t="shared" si="2"/>
        <v>0.80664309494928643</v>
      </c>
      <c r="M10" s="2">
        <f t="shared" si="2"/>
        <v>0.81571032229626361</v>
      </c>
      <c r="N10" s="2">
        <f t="shared" si="2"/>
        <v>0.80313827962097817</v>
      </c>
    </row>
    <row r="11" spans="1:14">
      <c r="A11" t="s">
        <v>8</v>
      </c>
      <c r="B11" s="1">
        <v>70329</v>
      </c>
      <c r="C11" s="1">
        <v>71117</v>
      </c>
      <c r="D11" s="1">
        <v>71339</v>
      </c>
      <c r="E11" s="1">
        <v>71418</v>
      </c>
      <c r="F11" s="1">
        <v>69961</v>
      </c>
      <c r="G11" s="1">
        <v>69145</v>
      </c>
      <c r="I11" s="2">
        <f t="shared" si="2"/>
        <v>0.92621029342042882</v>
      </c>
      <c r="J11" s="2">
        <f t="shared" si="2"/>
        <v>0.92792369619394321</v>
      </c>
      <c r="K11" s="2">
        <f t="shared" si="2"/>
        <v>0.92550693426395614</v>
      </c>
      <c r="L11" s="2">
        <f t="shared" si="2"/>
        <v>0.92159392985263378</v>
      </c>
      <c r="M11" s="2">
        <f t="shared" si="2"/>
        <v>0.90700598957658096</v>
      </c>
      <c r="N11" s="2">
        <f t="shared" si="2"/>
        <v>0.91251616649510381</v>
      </c>
    </row>
    <row r="12" spans="1:14">
      <c r="A12" t="s">
        <v>9</v>
      </c>
      <c r="B12" s="1">
        <v>123393</v>
      </c>
      <c r="C12" s="1">
        <v>121827</v>
      </c>
      <c r="D12" s="1">
        <v>121600</v>
      </c>
      <c r="E12" s="1">
        <v>122579</v>
      </c>
      <c r="F12" s="1">
        <v>126462</v>
      </c>
      <c r="G12" s="1">
        <v>124746</v>
      </c>
      <c r="I12" s="2">
        <f t="shared" si="2"/>
        <v>1.6250460938734657</v>
      </c>
      <c r="J12" s="2">
        <f t="shared" si="2"/>
        <v>1.5895799898226797</v>
      </c>
      <c r="K12" s="2">
        <f t="shared" si="2"/>
        <v>1.577561266719425</v>
      </c>
      <c r="L12" s="2">
        <f t="shared" si="2"/>
        <v>1.5817869770562882</v>
      </c>
      <c r="M12" s="2">
        <f t="shared" si="2"/>
        <v>1.6395104623123395</v>
      </c>
      <c r="N12" s="2">
        <f t="shared" si="2"/>
        <v>1.6462902842663711</v>
      </c>
    </row>
    <row r="13" spans="1:14">
      <c r="A13" t="s">
        <v>10</v>
      </c>
      <c r="B13" s="1">
        <v>105655</v>
      </c>
      <c r="C13" s="1">
        <v>107705</v>
      </c>
      <c r="D13" s="1">
        <v>109091</v>
      </c>
      <c r="E13" s="1">
        <v>109442</v>
      </c>
      <c r="F13" s="1">
        <v>110714</v>
      </c>
      <c r="G13" s="1">
        <v>110709</v>
      </c>
      <c r="I13" s="2">
        <f t="shared" si="2"/>
        <v>1.3914423431491334</v>
      </c>
      <c r="J13" s="2">
        <f t="shared" si="2"/>
        <v>1.4053183022142195</v>
      </c>
      <c r="K13" s="2">
        <f t="shared" si="2"/>
        <v>1.4152774354250723</v>
      </c>
      <c r="L13" s="2">
        <f t="shared" si="2"/>
        <v>1.4122641752909904</v>
      </c>
      <c r="M13" s="2">
        <f t="shared" si="2"/>
        <v>1.4353462804988721</v>
      </c>
      <c r="N13" s="2">
        <f t="shared" si="2"/>
        <v>1.4610420460844089</v>
      </c>
    </row>
    <row r="14" spans="1:14">
      <c r="A14" t="s">
        <v>11</v>
      </c>
      <c r="B14" s="1">
        <f>SUM(B9:B13)</f>
        <v>441548</v>
      </c>
      <c r="C14" s="1">
        <f t="shared" ref="C14:G14" si="3">SUM(C9:C13)</f>
        <v>443013</v>
      </c>
      <c r="D14" s="1">
        <f t="shared" si="3"/>
        <v>445668</v>
      </c>
      <c r="E14" s="1">
        <f t="shared" si="3"/>
        <v>445290</v>
      </c>
      <c r="F14" s="1">
        <f t="shared" si="3"/>
        <v>452495</v>
      </c>
      <c r="G14" s="1">
        <f t="shared" si="3"/>
        <v>446259</v>
      </c>
      <c r="I14" s="2">
        <f t="shared" si="2"/>
        <v>5.8150450402992151</v>
      </c>
      <c r="J14" s="2">
        <f t="shared" si="2"/>
        <v>5.7803656006576114</v>
      </c>
      <c r="K14" s="2">
        <f t="shared" si="2"/>
        <v>5.7818139359894136</v>
      </c>
      <c r="L14" s="2">
        <f t="shared" si="2"/>
        <v>5.7461222804346139</v>
      </c>
      <c r="M14" s="2">
        <f t="shared" si="2"/>
        <v>5.8663494697539349</v>
      </c>
      <c r="N14" s="2">
        <f t="shared" si="2"/>
        <v>5.8893419906564253</v>
      </c>
    </row>
    <row r="15" spans="1:14">
      <c r="A15" t="s">
        <v>12</v>
      </c>
      <c r="B15" s="1">
        <v>113970</v>
      </c>
      <c r="C15" s="1">
        <v>119513</v>
      </c>
      <c r="D15" s="1">
        <v>121182</v>
      </c>
      <c r="E15" s="1">
        <v>120684</v>
      </c>
      <c r="F15" s="1">
        <v>119920</v>
      </c>
      <c r="G15" s="1">
        <v>119762</v>
      </c>
      <c r="I15" s="2">
        <f t="shared" si="2"/>
        <v>1.5009482168255808</v>
      </c>
      <c r="J15" s="2">
        <f t="shared" si="2"/>
        <v>1.5593872731305698</v>
      </c>
      <c r="K15" s="2">
        <f t="shared" si="2"/>
        <v>1.5721383998650771</v>
      </c>
      <c r="L15" s="2">
        <f t="shared" si="2"/>
        <v>1.5573334709783984</v>
      </c>
      <c r="M15" s="2">
        <f t="shared" si="2"/>
        <v>1.5546970207690514</v>
      </c>
      <c r="N15" s="2">
        <f t="shared" si="2"/>
        <v>1.5805157441866604</v>
      </c>
    </row>
    <row r="16" spans="1:14">
      <c r="A16" t="s">
        <v>13</v>
      </c>
      <c r="B16" s="1">
        <f>B14+B15</f>
        <v>555518</v>
      </c>
      <c r="C16" s="1">
        <f t="shared" ref="C16:G16" si="4">C14+C15</f>
        <v>562526</v>
      </c>
      <c r="D16" s="1">
        <f t="shared" si="4"/>
        <v>566850</v>
      </c>
      <c r="E16" s="1">
        <f t="shared" si="4"/>
        <v>565974</v>
      </c>
      <c r="F16" s="1">
        <f t="shared" si="4"/>
        <v>572415</v>
      </c>
      <c r="G16" s="1">
        <f t="shared" si="4"/>
        <v>566021</v>
      </c>
      <c r="I16" s="2">
        <f t="shared" si="2"/>
        <v>7.3159932571247959</v>
      </c>
      <c r="J16" s="2">
        <f t="shared" si="2"/>
        <v>7.3397528737881812</v>
      </c>
      <c r="K16" s="2">
        <f t="shared" si="2"/>
        <v>7.3539523358544905</v>
      </c>
      <c r="L16" s="2">
        <f t="shared" si="2"/>
        <v>7.3034557514130123</v>
      </c>
      <c r="M16" s="2">
        <f t="shared" si="2"/>
        <v>7.4210464905229863</v>
      </c>
      <c r="N16" s="2">
        <f t="shared" si="2"/>
        <v>7.4698577348430861</v>
      </c>
    </row>
    <row r="17" spans="1:14">
      <c r="B17" s="1"/>
      <c r="C17" s="1"/>
      <c r="D17" s="1"/>
      <c r="E17" s="1"/>
      <c r="F17" s="1"/>
      <c r="G17" s="1"/>
      <c r="I17" s="2"/>
      <c r="J17" s="2"/>
      <c r="K17" s="2"/>
      <c r="L17" s="2"/>
      <c r="M17" s="2"/>
      <c r="N17" s="2"/>
    </row>
    <row r="18" spans="1:14">
      <c r="A18" t="s">
        <v>14</v>
      </c>
      <c r="B18" s="1">
        <v>127760</v>
      </c>
      <c r="C18" s="1">
        <v>127981</v>
      </c>
      <c r="D18" s="1">
        <v>128749</v>
      </c>
      <c r="E18" s="1">
        <v>131062</v>
      </c>
      <c r="F18" s="1">
        <v>131592</v>
      </c>
      <c r="G18" s="1">
        <v>132163</v>
      </c>
      <c r="I18" s="2">
        <f t="shared" ref="I18:I33" si="5">B18/B$454</f>
        <v>1.6825580782805669</v>
      </c>
      <c r="J18" s="2">
        <f t="shared" ref="J18:J33" si="6">C18/C$454</f>
        <v>1.6698764368940906</v>
      </c>
      <c r="K18" s="2">
        <f t="shared" ref="K18:K33" si="7">D18/D$454</f>
        <v>1.6703078579675925</v>
      </c>
      <c r="L18" s="2">
        <f t="shared" ref="L18:L33" si="8">E18/E$454</f>
        <v>1.6912535164012699</v>
      </c>
      <c r="M18" s="2">
        <f t="shared" ref="M18:N33" si="9">F18/F$454</f>
        <v>1.7060180983742579</v>
      </c>
      <c r="N18" s="2">
        <f t="shared" si="9"/>
        <v>1.7441734631931798</v>
      </c>
    </row>
    <row r="19" spans="1:14">
      <c r="A19" t="s">
        <v>15</v>
      </c>
      <c r="B19" s="1">
        <v>106789</v>
      </c>
      <c r="C19" s="1">
        <v>108402</v>
      </c>
      <c r="D19" s="1">
        <v>110124</v>
      </c>
      <c r="E19" s="1">
        <v>111319</v>
      </c>
      <c r="F19" s="1">
        <v>110453</v>
      </c>
      <c r="G19" s="1">
        <v>109550</v>
      </c>
      <c r="I19" s="2">
        <f t="shared" si="5"/>
        <v>1.4063767581520308</v>
      </c>
      <c r="J19" s="2">
        <f t="shared" si="6"/>
        <v>1.4144126511919208</v>
      </c>
      <c r="K19" s="2">
        <f t="shared" si="7"/>
        <v>1.4286789221727794</v>
      </c>
      <c r="L19" s="2">
        <f t="shared" si="8"/>
        <v>1.4364854053217024</v>
      </c>
      <c r="M19" s="2">
        <f t="shared" si="9"/>
        <v>1.4319625586641429</v>
      </c>
      <c r="N19" s="2">
        <f t="shared" si="9"/>
        <v>1.4457465621453269</v>
      </c>
    </row>
    <row r="20" spans="1:14">
      <c r="A20" t="s">
        <v>16</v>
      </c>
      <c r="B20" s="1">
        <v>55162</v>
      </c>
      <c r="C20" s="1">
        <v>55692</v>
      </c>
      <c r="D20" s="1">
        <v>56703</v>
      </c>
      <c r="E20" s="1">
        <v>57648</v>
      </c>
      <c r="F20" s="1">
        <v>57961</v>
      </c>
      <c r="G20" s="1">
        <v>58154</v>
      </c>
      <c r="I20" s="2">
        <f t="shared" si="5"/>
        <v>0.7264657851762103</v>
      </c>
      <c r="J20" s="2">
        <f t="shared" si="6"/>
        <v>0.72666066465729828</v>
      </c>
      <c r="K20" s="2">
        <f t="shared" si="7"/>
        <v>0.73562875416769369</v>
      </c>
      <c r="L20" s="2">
        <f t="shared" si="8"/>
        <v>0.74390275376158155</v>
      </c>
      <c r="M20" s="2">
        <f t="shared" si="9"/>
        <v>0.75143257188788337</v>
      </c>
      <c r="N20" s="2">
        <f t="shared" si="9"/>
        <v>0.76746641328160059</v>
      </c>
    </row>
    <row r="21" spans="1:14">
      <c r="A21" t="s">
        <v>17</v>
      </c>
      <c r="B21" s="1">
        <v>67689</v>
      </c>
      <c r="C21" s="1">
        <v>64562</v>
      </c>
      <c r="D21" s="1">
        <v>66697</v>
      </c>
      <c r="E21" s="1">
        <v>67284</v>
      </c>
      <c r="F21" s="1">
        <v>68085</v>
      </c>
      <c r="G21" s="1">
        <v>67461</v>
      </c>
      <c r="I21" s="2">
        <f t="shared" si="5"/>
        <v>0.8914423431491334</v>
      </c>
      <c r="J21" s="2">
        <f t="shared" si="6"/>
        <v>0.84239506269490216</v>
      </c>
      <c r="K21" s="2">
        <f t="shared" si="7"/>
        <v>0.86528457077619647</v>
      </c>
      <c r="L21" s="2">
        <f t="shared" si="8"/>
        <v>0.86824786435078849</v>
      </c>
      <c r="M21" s="2">
        <f t="shared" si="9"/>
        <v>0.882684678611248</v>
      </c>
      <c r="N21" s="2">
        <f t="shared" si="9"/>
        <v>0.89029218465436688</v>
      </c>
    </row>
    <row r="22" spans="1:14">
      <c r="A22" t="s">
        <v>18</v>
      </c>
      <c r="B22" s="1">
        <v>126419</v>
      </c>
      <c r="C22" s="1">
        <v>126981</v>
      </c>
      <c r="D22" s="1">
        <v>126983</v>
      </c>
      <c r="E22" s="1">
        <v>128500</v>
      </c>
      <c r="F22" s="1">
        <v>128307</v>
      </c>
      <c r="G22" s="1">
        <v>128252</v>
      </c>
      <c r="I22" s="2">
        <f t="shared" si="5"/>
        <v>1.6648975399041248</v>
      </c>
      <c r="J22" s="2">
        <f t="shared" si="6"/>
        <v>1.6568285904411477</v>
      </c>
      <c r="K22" s="2">
        <f t="shared" si="7"/>
        <v>1.6473968941762562</v>
      </c>
      <c r="L22" s="2">
        <f t="shared" si="8"/>
        <v>1.6581928923529563</v>
      </c>
      <c r="M22" s="2">
        <f t="shared" si="9"/>
        <v>1.6634298752819767</v>
      </c>
      <c r="N22" s="2">
        <f t="shared" si="9"/>
        <v>1.6925594531105657</v>
      </c>
    </row>
    <row r="23" spans="1:14">
      <c r="A23" t="s">
        <v>19</v>
      </c>
      <c r="B23" s="1">
        <v>124169</v>
      </c>
      <c r="C23" s="1">
        <v>124252</v>
      </c>
      <c r="D23" s="1">
        <v>124454</v>
      </c>
      <c r="E23" s="1">
        <v>127376</v>
      </c>
      <c r="F23" s="1">
        <v>122733</v>
      </c>
      <c r="G23" s="1">
        <v>117280</v>
      </c>
      <c r="I23" s="2">
        <f t="shared" si="5"/>
        <v>1.6352657641047252</v>
      </c>
      <c r="J23" s="2">
        <f t="shared" si="6"/>
        <v>1.6212210174710664</v>
      </c>
      <c r="K23" s="2">
        <f t="shared" si="7"/>
        <v>1.6145872523708826</v>
      </c>
      <c r="L23" s="2">
        <f t="shared" si="8"/>
        <v>1.6436885436291842</v>
      </c>
      <c r="M23" s="2">
        <f t="shared" si="9"/>
        <v>1.5911660227655768</v>
      </c>
      <c r="N23" s="2">
        <f t="shared" si="9"/>
        <v>1.5477604455354079</v>
      </c>
    </row>
    <row r="24" spans="1:14">
      <c r="A24" t="s">
        <v>20</v>
      </c>
      <c r="B24" s="1">
        <v>95464</v>
      </c>
      <c r="C24" s="1">
        <v>95881</v>
      </c>
      <c r="D24" s="1">
        <v>97065</v>
      </c>
      <c r="E24" s="1">
        <v>97467</v>
      </c>
      <c r="F24" s="1">
        <v>96837</v>
      </c>
      <c r="G24" s="1">
        <v>96989</v>
      </c>
      <c r="I24" s="2">
        <f t="shared" si="5"/>
        <v>1.2572301532950534</v>
      </c>
      <c r="J24" s="2">
        <f t="shared" si="6"/>
        <v>1.2510405657546222</v>
      </c>
      <c r="K24" s="2">
        <f t="shared" si="7"/>
        <v>1.2592597397542844</v>
      </c>
      <c r="L24" s="2">
        <f t="shared" si="8"/>
        <v>1.2577360827935067</v>
      </c>
      <c r="M24" s="2">
        <f t="shared" si="9"/>
        <v>1.2554385873933673</v>
      </c>
      <c r="N24" s="2">
        <f t="shared" si="9"/>
        <v>1.2799773009211604</v>
      </c>
    </row>
    <row r="25" spans="1:14">
      <c r="A25" t="s">
        <v>21</v>
      </c>
      <c r="B25" s="1">
        <v>59167</v>
      </c>
      <c r="C25" s="1">
        <v>59380</v>
      </c>
      <c r="D25" s="1">
        <v>60159</v>
      </c>
      <c r="E25" s="1">
        <v>60705</v>
      </c>
      <c r="F25" s="1">
        <v>60380</v>
      </c>
      <c r="G25" s="1">
        <v>58988</v>
      </c>
      <c r="I25" s="2">
        <f t="shared" si="5"/>
        <v>0.7792103460991413</v>
      </c>
      <c r="J25" s="2">
        <f t="shared" si="6"/>
        <v>0.77478112237575192</v>
      </c>
      <c r="K25" s="2">
        <f t="shared" si="7"/>
        <v>0.7804647059586669</v>
      </c>
      <c r="L25" s="2">
        <f t="shared" si="8"/>
        <v>0.78335096910728574</v>
      </c>
      <c r="M25" s="2">
        <f t="shared" si="9"/>
        <v>0.78279358000363009</v>
      </c>
      <c r="N25" s="2">
        <f t="shared" si="9"/>
        <v>0.77847282709108667</v>
      </c>
    </row>
    <row r="26" spans="1:14">
      <c r="A26" t="s">
        <v>22</v>
      </c>
      <c r="B26" s="1">
        <v>47843</v>
      </c>
      <c r="C26" s="1">
        <v>48619</v>
      </c>
      <c r="D26" s="1">
        <v>48025</v>
      </c>
      <c r="E26" s="1">
        <v>47802</v>
      </c>
      <c r="F26" s="1">
        <v>47762</v>
      </c>
      <c r="G26" s="1">
        <v>46959</v>
      </c>
      <c r="I26" s="2">
        <f t="shared" si="5"/>
        <v>0.63007691092029716</v>
      </c>
      <c r="J26" s="2">
        <f t="shared" si="6"/>
        <v>0.63437324669563289</v>
      </c>
      <c r="K26" s="2">
        <f t="shared" si="7"/>
        <v>0.62304588679441109</v>
      </c>
      <c r="L26" s="2">
        <f t="shared" si="8"/>
        <v>0.61684775595529973</v>
      </c>
      <c r="M26" s="2">
        <f t="shared" si="9"/>
        <v>0.61920813130396457</v>
      </c>
      <c r="N26" s="2">
        <f t="shared" si="9"/>
        <v>0.61972444374059699</v>
      </c>
    </row>
    <row r="27" spans="1:14">
      <c r="A27" t="s">
        <v>23</v>
      </c>
      <c r="B27" s="1">
        <v>64867</v>
      </c>
      <c r="C27" s="1">
        <v>65133</v>
      </c>
      <c r="D27" s="1">
        <v>65401</v>
      </c>
      <c r="E27" s="1">
        <v>66122</v>
      </c>
      <c r="F27" s="1">
        <v>66359</v>
      </c>
      <c r="G27" s="1">
        <v>65617</v>
      </c>
      <c r="I27" s="2">
        <f t="shared" si="5"/>
        <v>0.85427751145761999</v>
      </c>
      <c r="J27" s="2">
        <f t="shared" si="6"/>
        <v>0.84984538301953261</v>
      </c>
      <c r="K27" s="2">
        <f t="shared" si="7"/>
        <v>0.84847108885458156</v>
      </c>
      <c r="L27" s="2">
        <f t="shared" si="8"/>
        <v>0.85325315508297417</v>
      </c>
      <c r="M27" s="2">
        <f t="shared" si="9"/>
        <v>0.8603080353670236</v>
      </c>
      <c r="N27" s="2">
        <f t="shared" si="9"/>
        <v>0.86595666059598275</v>
      </c>
    </row>
    <row r="28" spans="1:14">
      <c r="A28" t="s">
        <v>24</v>
      </c>
      <c r="B28" s="1">
        <v>107765</v>
      </c>
      <c r="C28" s="1">
        <v>108308</v>
      </c>
      <c r="D28" s="1">
        <v>108723</v>
      </c>
      <c r="E28" s="1">
        <v>109553</v>
      </c>
      <c r="F28" s="1">
        <v>110276</v>
      </c>
      <c r="G28" s="1">
        <v>107859</v>
      </c>
      <c r="I28" s="2">
        <f t="shared" si="5"/>
        <v>1.4192303640099035</v>
      </c>
      <c r="J28" s="2">
        <f t="shared" si="6"/>
        <v>1.4131861536253441</v>
      </c>
      <c r="K28" s="2">
        <f t="shared" si="7"/>
        <v>1.4105032368547372</v>
      </c>
      <c r="L28" s="2">
        <f t="shared" si="8"/>
        <v>1.4136965442485869</v>
      </c>
      <c r="M28" s="2">
        <f t="shared" si="9"/>
        <v>1.4296678507532345</v>
      </c>
      <c r="N28" s="2">
        <f t="shared" si="9"/>
        <v>1.4234302003325678</v>
      </c>
    </row>
    <row r="29" spans="1:14">
      <c r="A29" t="s">
        <v>25</v>
      </c>
      <c r="B29" s="1">
        <v>58606</v>
      </c>
      <c r="C29" s="1">
        <v>59608</v>
      </c>
      <c r="D29" s="1">
        <v>60719</v>
      </c>
      <c r="E29" s="1">
        <v>61613</v>
      </c>
      <c r="F29" s="1">
        <v>62275</v>
      </c>
      <c r="G29" s="1">
        <v>62081</v>
      </c>
      <c r="I29" s="2">
        <f t="shared" si="5"/>
        <v>0.77182215666649112</v>
      </c>
      <c r="J29" s="2">
        <f t="shared" si="6"/>
        <v>0.77775603136702287</v>
      </c>
      <c r="K29" s="2">
        <f t="shared" si="7"/>
        <v>0.78772979073961158</v>
      </c>
      <c r="L29" s="2">
        <f t="shared" si="8"/>
        <v>0.79506800526492372</v>
      </c>
      <c r="M29" s="2">
        <f t="shared" si="9"/>
        <v>0.80736121554697016</v>
      </c>
      <c r="N29" s="2">
        <f t="shared" si="9"/>
        <v>0.81929157758597937</v>
      </c>
    </row>
    <row r="30" spans="1:14">
      <c r="A30" t="s">
        <v>26</v>
      </c>
      <c r="B30" s="1">
        <f>SUM(B18:B29)</f>
        <v>1041700</v>
      </c>
      <c r="C30" s="1">
        <f t="shared" ref="C30:G30" si="10">SUM(C18:C29)</f>
        <v>1044799</v>
      </c>
      <c r="D30" s="1">
        <f t="shared" si="10"/>
        <v>1053802</v>
      </c>
      <c r="E30" s="1">
        <f t="shared" si="10"/>
        <v>1066451</v>
      </c>
      <c r="F30" s="1">
        <f t="shared" si="10"/>
        <v>1063020</v>
      </c>
      <c r="G30" s="1">
        <f t="shared" si="10"/>
        <v>1051353</v>
      </c>
      <c r="I30" s="2">
        <f t="shared" si="5"/>
        <v>13.718853711215298</v>
      </c>
      <c r="J30" s="2">
        <f t="shared" si="6"/>
        <v>13.632376926188332</v>
      </c>
      <c r="K30" s="2">
        <f t="shared" si="7"/>
        <v>13.671358700587694</v>
      </c>
      <c r="L30" s="2">
        <f t="shared" si="8"/>
        <v>13.761723488270059</v>
      </c>
      <c r="M30" s="2">
        <f t="shared" si="9"/>
        <v>13.781471205953276</v>
      </c>
      <c r="N30" s="2">
        <f t="shared" si="9"/>
        <v>13.874851532187822</v>
      </c>
    </row>
    <row r="31" spans="1:14">
      <c r="A31" t="s">
        <v>27</v>
      </c>
      <c r="B31" s="1">
        <v>127017</v>
      </c>
      <c r="C31" s="1">
        <v>126250</v>
      </c>
      <c r="D31" s="1">
        <v>127389</v>
      </c>
      <c r="E31" s="1">
        <v>128702</v>
      </c>
      <c r="F31" s="1">
        <v>129615</v>
      </c>
      <c r="G31" s="7">
        <v>124293</v>
      </c>
      <c r="I31" s="2">
        <f t="shared" si="5"/>
        <v>1.6727730074276985</v>
      </c>
      <c r="J31" s="2">
        <f t="shared" si="6"/>
        <v>1.6472906146840465</v>
      </c>
      <c r="K31" s="2">
        <f t="shared" si="7"/>
        <v>1.6526640806424411</v>
      </c>
      <c r="L31" s="2">
        <f t="shared" si="8"/>
        <v>1.6607995457712854</v>
      </c>
      <c r="M31" s="2">
        <f t="shared" si="9"/>
        <v>1.6803873778100449</v>
      </c>
      <c r="N31" s="2">
        <f t="shared" si="9"/>
        <v>1.6403119803626574</v>
      </c>
    </row>
    <row r="32" spans="1:14">
      <c r="A32" t="s">
        <v>28</v>
      </c>
      <c r="B32" s="1">
        <v>109569</v>
      </c>
      <c r="C32" s="1">
        <v>109495</v>
      </c>
      <c r="D32" s="1">
        <v>109404</v>
      </c>
      <c r="E32" s="1">
        <v>108998</v>
      </c>
      <c r="F32" s="1">
        <v>108957</v>
      </c>
      <c r="G32" s="7">
        <v>107760</v>
      </c>
      <c r="I32" s="2">
        <f t="shared" si="5"/>
        <v>1.4429884633619554</v>
      </c>
      <c r="J32" s="2">
        <f t="shared" si="6"/>
        <v>1.4286739473649874</v>
      </c>
      <c r="K32" s="2">
        <f t="shared" si="7"/>
        <v>1.4193380988829931</v>
      </c>
      <c r="L32" s="2">
        <f t="shared" si="8"/>
        <v>1.4065346994606034</v>
      </c>
      <c r="M32" s="2">
        <f t="shared" si="9"/>
        <v>1.412567739258952</v>
      </c>
      <c r="N32" s="2">
        <f t="shared" si="9"/>
        <v>1.4221236835853988</v>
      </c>
    </row>
    <row r="33" spans="1:14">
      <c r="A33" t="s">
        <v>29</v>
      </c>
      <c r="B33" s="1">
        <f>SUM(B30:B32)</f>
        <v>1278286</v>
      </c>
      <c r="C33" s="1">
        <f t="shared" ref="C33:G33" si="11">SUM(C30:C32)</f>
        <v>1280544</v>
      </c>
      <c r="D33" s="1">
        <f t="shared" si="11"/>
        <v>1290595</v>
      </c>
      <c r="E33" s="1">
        <f t="shared" si="11"/>
        <v>1304151</v>
      </c>
      <c r="F33" s="1">
        <f t="shared" si="11"/>
        <v>1301592</v>
      </c>
      <c r="G33" s="1">
        <f t="shared" si="11"/>
        <v>1283406</v>
      </c>
      <c r="I33" s="2">
        <f t="shared" si="5"/>
        <v>16.834615182004953</v>
      </c>
      <c r="J33" s="2">
        <f t="shared" si="6"/>
        <v>16.708341488237366</v>
      </c>
      <c r="K33" s="2">
        <f t="shared" si="7"/>
        <v>16.743360880113126</v>
      </c>
      <c r="L33" s="2">
        <f t="shared" si="8"/>
        <v>16.829057733501948</v>
      </c>
      <c r="M33" s="2">
        <f t="shared" si="9"/>
        <v>16.874426323022274</v>
      </c>
      <c r="N33" s="2">
        <f t="shared" si="9"/>
        <v>16.937287196135877</v>
      </c>
    </row>
    <row r="34" spans="1:14">
      <c r="B34" s="1"/>
      <c r="C34" s="1"/>
      <c r="D34" s="1"/>
      <c r="E34" s="1"/>
      <c r="F34" s="1"/>
      <c r="G34" s="1"/>
      <c r="I34" s="2"/>
      <c r="J34" s="2"/>
      <c r="K34" s="2"/>
      <c r="L34" s="2"/>
      <c r="M34" s="2"/>
      <c r="N34" s="2"/>
    </row>
    <row r="35" spans="1:14">
      <c r="A35" t="s">
        <v>30</v>
      </c>
      <c r="B35" s="1">
        <v>66975</v>
      </c>
      <c r="C35" s="1">
        <v>67608</v>
      </c>
      <c r="D35" s="1">
        <v>67824</v>
      </c>
      <c r="E35" s="1">
        <v>68539</v>
      </c>
      <c r="F35" s="1">
        <v>69142</v>
      </c>
      <c r="G35" s="1">
        <v>67663</v>
      </c>
      <c r="I35" s="2">
        <f t="shared" ref="I35:I45" si="12">B35/B$454</f>
        <v>0.88203919296212396</v>
      </c>
      <c r="J35" s="2">
        <f t="shared" ref="J35:J45" si="13">C35/C$454</f>
        <v>0.88213880299056646</v>
      </c>
      <c r="K35" s="2">
        <f t="shared" ref="K35:K45" si="14">D35/D$454</f>
        <v>0.87990555389784775</v>
      </c>
      <c r="L35" s="2">
        <f t="shared" ref="L35:L45" si="15">E35/E$454</f>
        <v>0.88444266652902159</v>
      </c>
      <c r="M35" s="2">
        <f t="shared" ref="M35:N45" si="16">F35/F$454</f>
        <v>0.89638810381932743</v>
      </c>
      <c r="N35" s="2">
        <f t="shared" si="16"/>
        <v>0.89295800670414649</v>
      </c>
    </row>
    <row r="36" spans="1:14">
      <c r="A36" t="s">
        <v>31</v>
      </c>
      <c r="B36" s="1">
        <v>106996</v>
      </c>
      <c r="C36" s="1">
        <v>106844</v>
      </c>
      <c r="D36" s="1">
        <v>107754</v>
      </c>
      <c r="E36" s="1">
        <v>108351</v>
      </c>
      <c r="F36" s="1">
        <v>109027</v>
      </c>
      <c r="G36" s="1">
        <v>106474</v>
      </c>
      <c r="I36" s="2">
        <f t="shared" si="12"/>
        <v>1.4091028815255755</v>
      </c>
      <c r="J36" s="2">
        <f t="shared" si="13"/>
        <v>1.3940841064182357</v>
      </c>
      <c r="K36" s="2">
        <f t="shared" si="14"/>
        <v>1.3979320455105668</v>
      </c>
      <c r="L36" s="2">
        <f t="shared" si="15"/>
        <v>1.3981856659870442</v>
      </c>
      <c r="M36" s="2">
        <f t="shared" si="16"/>
        <v>1.413475250862136</v>
      </c>
      <c r="N36" s="2">
        <f t="shared" si="16"/>
        <v>1.4051521630110593</v>
      </c>
    </row>
    <row r="37" spans="1:14">
      <c r="A37" t="s">
        <v>32</v>
      </c>
      <c r="B37" s="1">
        <v>101416</v>
      </c>
      <c r="C37" s="1">
        <v>102932</v>
      </c>
      <c r="D37" s="1">
        <v>101872</v>
      </c>
      <c r="E37" s="1">
        <v>103019</v>
      </c>
      <c r="F37" s="1">
        <v>100180</v>
      </c>
      <c r="G37" s="1">
        <v>100388</v>
      </c>
      <c r="I37" s="2">
        <f t="shared" si="12"/>
        <v>1.3356160775430648</v>
      </c>
      <c r="J37" s="2">
        <f t="shared" si="13"/>
        <v>1.343040931094323</v>
      </c>
      <c r="K37" s="2">
        <f t="shared" si="14"/>
        <v>1.3216227085792867</v>
      </c>
      <c r="L37" s="2">
        <f t="shared" si="15"/>
        <v>1.3293803391230288</v>
      </c>
      <c r="M37" s="2">
        <f t="shared" si="16"/>
        <v>1.2987787486711437</v>
      </c>
      <c r="N37" s="2">
        <f t="shared" si="16"/>
        <v>1.3248343759073034</v>
      </c>
    </row>
    <row r="38" spans="1:14">
      <c r="A38" t="s">
        <v>33</v>
      </c>
      <c r="B38" s="1">
        <v>69438</v>
      </c>
      <c r="C38" s="1">
        <v>70772</v>
      </c>
      <c r="D38" s="1">
        <v>71090</v>
      </c>
      <c r="E38" s="1">
        <v>73045</v>
      </c>
      <c r="F38" s="1">
        <v>75100</v>
      </c>
      <c r="G38" s="1">
        <v>72528</v>
      </c>
      <c r="I38" s="2">
        <f t="shared" si="12"/>
        <v>0.91447611020386665</v>
      </c>
      <c r="J38" s="2">
        <f t="shared" si="13"/>
        <v>0.92342218916767782</v>
      </c>
      <c r="K38" s="2">
        <f t="shared" si="14"/>
        <v>0.92227656620957177</v>
      </c>
      <c r="L38" s="2">
        <f t="shared" si="15"/>
        <v>0.94258910367254234</v>
      </c>
      <c r="M38" s="2">
        <f t="shared" si="16"/>
        <v>0.97363030570176579</v>
      </c>
      <c r="N38" s="2">
        <f t="shared" si="16"/>
        <v>0.95716208725948215</v>
      </c>
    </row>
    <row r="39" spans="1:14">
      <c r="A39" t="s">
        <v>34</v>
      </c>
      <c r="B39" s="1">
        <v>95970</v>
      </c>
      <c r="C39" s="1">
        <v>96462</v>
      </c>
      <c r="D39" s="1">
        <v>96772</v>
      </c>
      <c r="E39" s="1">
        <v>96740</v>
      </c>
      <c r="F39" s="1">
        <v>97721</v>
      </c>
      <c r="G39" s="1">
        <v>96628</v>
      </c>
      <c r="I39" s="2">
        <f t="shared" si="12"/>
        <v>1.2638940104303851</v>
      </c>
      <c r="J39" s="2">
        <f t="shared" si="13"/>
        <v>1.258621364543782</v>
      </c>
      <c r="K39" s="2">
        <f t="shared" si="14"/>
        <v>1.2554585436099688</v>
      </c>
      <c r="L39" s="2">
        <f t="shared" si="15"/>
        <v>1.2483547113324902</v>
      </c>
      <c r="M39" s="2">
        <f t="shared" si="16"/>
        <v>1.2668991624964347</v>
      </c>
      <c r="N39" s="2">
        <f t="shared" si="16"/>
        <v>1.2752131337925938</v>
      </c>
    </row>
    <row r="40" spans="1:14">
      <c r="A40" t="s">
        <v>35</v>
      </c>
      <c r="B40" s="1">
        <v>101579</v>
      </c>
      <c r="C40" s="1">
        <v>102152</v>
      </c>
      <c r="D40" s="1">
        <v>102727</v>
      </c>
      <c r="E40" s="1">
        <v>103311</v>
      </c>
      <c r="F40" s="1">
        <v>103840</v>
      </c>
      <c r="G40" s="1">
        <v>103176</v>
      </c>
      <c r="I40" s="2">
        <f t="shared" si="12"/>
        <v>1.3377627350787547</v>
      </c>
      <c r="J40" s="2">
        <f t="shared" si="13"/>
        <v>1.3328636108610274</v>
      </c>
      <c r="K40" s="2">
        <f t="shared" si="14"/>
        <v>1.3327149362359076</v>
      </c>
      <c r="L40" s="2">
        <f t="shared" si="15"/>
        <v>1.3331483727772473</v>
      </c>
      <c r="M40" s="2">
        <f t="shared" si="16"/>
        <v>1.3462286410661966</v>
      </c>
      <c r="N40" s="2">
        <f t="shared" si="16"/>
        <v>1.3616279990498059</v>
      </c>
    </row>
    <row r="41" spans="1:14">
      <c r="A41" t="s">
        <v>36</v>
      </c>
      <c r="B41" s="1">
        <v>59801</v>
      </c>
      <c r="C41" s="1">
        <v>61203</v>
      </c>
      <c r="D41" s="1">
        <v>61966</v>
      </c>
      <c r="E41" s="1">
        <v>62835</v>
      </c>
      <c r="F41" s="1">
        <v>62262</v>
      </c>
      <c r="G41" s="1">
        <v>61680</v>
      </c>
      <c r="I41" s="2">
        <f t="shared" si="12"/>
        <v>0.7875599220355054</v>
      </c>
      <c r="J41" s="2">
        <f t="shared" si="13"/>
        <v>0.79856734645946692</v>
      </c>
      <c r="K41" s="2">
        <f t="shared" si="14"/>
        <v>0.80390757774289379</v>
      </c>
      <c r="L41" s="2">
        <f t="shared" si="15"/>
        <v>0.81083696802333083</v>
      </c>
      <c r="M41" s="2">
        <f t="shared" si="16"/>
        <v>0.80719267767780745</v>
      </c>
      <c r="N41" s="2">
        <f t="shared" si="16"/>
        <v>0.81399952490300098</v>
      </c>
    </row>
    <row r="42" spans="1:14">
      <c r="A42" t="s">
        <v>37</v>
      </c>
      <c r="B42" s="1">
        <v>64499</v>
      </c>
      <c r="C42" s="1">
        <v>64926</v>
      </c>
      <c r="D42" s="1">
        <v>65638</v>
      </c>
      <c r="E42" s="1">
        <v>66415</v>
      </c>
      <c r="F42" s="1">
        <v>66463</v>
      </c>
      <c r="G42" s="1">
        <v>65252</v>
      </c>
      <c r="I42" s="2">
        <f t="shared" si="12"/>
        <v>0.84943106990465156</v>
      </c>
      <c r="J42" s="2">
        <f t="shared" si="13"/>
        <v>0.84714447880377342</v>
      </c>
      <c r="K42" s="2">
        <f t="shared" si="14"/>
        <v>0.85154577652080277</v>
      </c>
      <c r="L42" s="2">
        <f t="shared" si="15"/>
        <v>0.85703409296203581</v>
      </c>
      <c r="M42" s="2">
        <f t="shared" si="16"/>
        <v>0.86165633832032562</v>
      </c>
      <c r="N42" s="2">
        <f t="shared" si="16"/>
        <v>0.86113970491197511</v>
      </c>
    </row>
    <row r="43" spans="1:14">
      <c r="A43" t="s">
        <v>38</v>
      </c>
      <c r="B43" s="1">
        <v>62277</v>
      </c>
      <c r="C43" s="1">
        <v>63007</v>
      </c>
      <c r="D43" s="1">
        <v>64042</v>
      </c>
      <c r="E43" s="1">
        <v>64822</v>
      </c>
      <c r="F43" s="1">
        <v>65767</v>
      </c>
      <c r="G43" s="1">
        <v>63950</v>
      </c>
      <c r="I43" s="2">
        <f t="shared" si="12"/>
        <v>0.82016804509297792</v>
      </c>
      <c r="J43" s="2">
        <f t="shared" si="13"/>
        <v>0.82210566146057595</v>
      </c>
      <c r="K43" s="2">
        <f t="shared" si="14"/>
        <v>0.8308402848951103</v>
      </c>
      <c r="L43" s="2">
        <f t="shared" si="15"/>
        <v>0.83647766278679636</v>
      </c>
      <c r="M43" s="2">
        <f t="shared" si="16"/>
        <v>0.85263308009438121</v>
      </c>
      <c r="N43" s="2">
        <f t="shared" si="16"/>
        <v>0.84395703011587087</v>
      </c>
    </row>
    <row r="44" spans="1:14">
      <c r="A44" t="s">
        <v>39</v>
      </c>
      <c r="B44" s="1">
        <v>75980</v>
      </c>
      <c r="C44" s="1">
        <v>76030</v>
      </c>
      <c r="D44" s="1">
        <v>77317</v>
      </c>
      <c r="E44" s="1">
        <v>78108</v>
      </c>
      <c r="F44" s="1">
        <v>78269</v>
      </c>
      <c r="G44" s="1">
        <v>75463</v>
      </c>
      <c r="I44" s="2">
        <f t="shared" si="12"/>
        <v>1.0006321445503872</v>
      </c>
      <c r="J44" s="2">
        <f t="shared" si="13"/>
        <v>0.99202776581725183</v>
      </c>
      <c r="K44" s="2">
        <f t="shared" si="14"/>
        <v>1.0030617143005409</v>
      </c>
      <c r="L44" s="2">
        <f t="shared" si="15"/>
        <v>1.0079231940537332</v>
      </c>
      <c r="M44" s="2">
        <f t="shared" si="16"/>
        <v>1.0147146524230559</v>
      </c>
      <c r="N44" s="2">
        <f t="shared" si="16"/>
        <v>0.9958956898144482</v>
      </c>
    </row>
    <row r="45" spans="1:14">
      <c r="A45" t="s">
        <v>40</v>
      </c>
      <c r="B45" s="1">
        <f>SUM(B35:B44)</f>
        <v>804931</v>
      </c>
      <c r="C45" s="1">
        <f t="shared" ref="C45:G45" si="17">SUM(C35:C44)</f>
        <v>811936</v>
      </c>
      <c r="D45" s="1">
        <f t="shared" si="17"/>
        <v>817002</v>
      </c>
      <c r="E45" s="1">
        <f t="shared" si="17"/>
        <v>825185</v>
      </c>
      <c r="F45" s="1">
        <f t="shared" si="17"/>
        <v>827771</v>
      </c>
      <c r="G45" s="1">
        <f t="shared" si="17"/>
        <v>813202</v>
      </c>
      <c r="I45" s="2">
        <f t="shared" si="12"/>
        <v>10.600682189327292</v>
      </c>
      <c r="J45" s="2">
        <f t="shared" si="13"/>
        <v>10.59401625761668</v>
      </c>
      <c r="K45" s="2">
        <f t="shared" si="14"/>
        <v>10.599265707502497</v>
      </c>
      <c r="L45" s="2">
        <f t="shared" si="15"/>
        <v>10.648372777247271</v>
      </c>
      <c r="M45" s="2">
        <f t="shared" si="16"/>
        <v>10.731596961132574</v>
      </c>
      <c r="N45" s="2">
        <f t="shared" si="16"/>
        <v>10.731939715469686</v>
      </c>
    </row>
    <row r="46" spans="1:14">
      <c r="B46" s="1"/>
      <c r="C46" s="1"/>
      <c r="D46" s="1"/>
      <c r="E46" s="1"/>
      <c r="F46" s="1"/>
      <c r="G46" s="1"/>
      <c r="I46" s="2"/>
      <c r="J46" s="2"/>
      <c r="K46" s="2"/>
      <c r="L46" s="2"/>
      <c r="M46" s="2"/>
      <c r="N46" s="2"/>
    </row>
    <row r="47" spans="1:14">
      <c r="A47" t="s">
        <v>41</v>
      </c>
      <c r="B47" s="1">
        <v>93852</v>
      </c>
      <c r="C47" s="1">
        <v>94715</v>
      </c>
      <c r="D47" s="1">
        <v>95612</v>
      </c>
      <c r="E47" s="1">
        <v>97612</v>
      </c>
      <c r="F47" s="1">
        <v>94135</v>
      </c>
      <c r="G47" s="1">
        <v>95607</v>
      </c>
      <c r="I47" s="2">
        <f t="shared" ref="I47:N54" si="18">B47/B$454</f>
        <v>1.2360006321445505</v>
      </c>
      <c r="J47" s="2">
        <f t="shared" si="18"/>
        <v>1.2358267767904907</v>
      </c>
      <c r="K47" s="2">
        <f t="shared" si="18"/>
        <v>1.2404094394208689</v>
      </c>
      <c r="L47" s="2">
        <f t="shared" si="18"/>
        <v>1.2596071953957726</v>
      </c>
      <c r="M47" s="2">
        <f t="shared" si="18"/>
        <v>1.2204086395104623</v>
      </c>
      <c r="N47" s="2">
        <f t="shared" si="18"/>
        <v>1.2617388550162325</v>
      </c>
    </row>
    <row r="48" spans="1:14">
      <c r="A48" t="s">
        <v>42</v>
      </c>
      <c r="B48" s="1">
        <v>93920</v>
      </c>
      <c r="C48" s="1">
        <v>95393</v>
      </c>
      <c r="D48" s="1">
        <v>96268</v>
      </c>
      <c r="E48" s="1">
        <v>97292</v>
      </c>
      <c r="F48" s="1">
        <v>96559</v>
      </c>
      <c r="G48" s="1">
        <v>93466</v>
      </c>
      <c r="I48" s="2">
        <f t="shared" si="18"/>
        <v>1.2368961702575989</v>
      </c>
      <c r="J48" s="2">
        <f t="shared" si="18"/>
        <v>1.2446732166855861</v>
      </c>
      <c r="K48" s="2">
        <f t="shared" si="18"/>
        <v>1.2489199673071185</v>
      </c>
      <c r="L48" s="2">
        <f t="shared" si="18"/>
        <v>1.2554778434459442</v>
      </c>
      <c r="M48" s="2">
        <f t="shared" si="18"/>
        <v>1.2518344698835793</v>
      </c>
      <c r="N48" s="2">
        <f t="shared" si="18"/>
        <v>1.2334837807163408</v>
      </c>
    </row>
    <row r="49" spans="1:14">
      <c r="A49" t="s">
        <v>43</v>
      </c>
      <c r="B49" s="1">
        <v>70196</v>
      </c>
      <c r="C49" s="1">
        <v>70526</v>
      </c>
      <c r="D49" s="1">
        <v>69872</v>
      </c>
      <c r="E49" s="1">
        <v>69238</v>
      </c>
      <c r="F49" s="1">
        <v>69616</v>
      </c>
      <c r="G49" s="1">
        <v>68756</v>
      </c>
      <c r="I49" s="2">
        <f t="shared" si="18"/>
        <v>0.92445872622873093</v>
      </c>
      <c r="J49" s="2">
        <f t="shared" si="18"/>
        <v>0.92021241894025396</v>
      </c>
      <c r="K49" s="2">
        <f t="shared" si="18"/>
        <v>0.906475006811017</v>
      </c>
      <c r="L49" s="2">
        <f t="shared" si="18"/>
        <v>0.89346271969442792</v>
      </c>
      <c r="M49" s="2">
        <f t="shared" si="18"/>
        <v>0.90253325381803096</v>
      </c>
      <c r="N49" s="2">
        <f t="shared" si="18"/>
        <v>0.90738247947844908</v>
      </c>
    </row>
    <row r="50" spans="1:14">
      <c r="A50" t="s">
        <v>44</v>
      </c>
      <c r="B50" s="1">
        <v>112712</v>
      </c>
      <c r="C50" s="1">
        <v>113156</v>
      </c>
      <c r="D50" s="1">
        <v>113756</v>
      </c>
      <c r="E50" s="1">
        <v>114603</v>
      </c>
      <c r="F50" s="1">
        <v>112488</v>
      </c>
      <c r="G50" s="1">
        <v>110585</v>
      </c>
      <c r="I50" s="2">
        <f t="shared" si="18"/>
        <v>1.4843807617341833</v>
      </c>
      <c r="J50" s="2">
        <f t="shared" si="18"/>
        <v>1.4764421132292116</v>
      </c>
      <c r="K50" s="2">
        <f t="shared" si="18"/>
        <v>1.4757981863234779</v>
      </c>
      <c r="L50" s="2">
        <f t="shared" si="18"/>
        <v>1.478862879706816</v>
      </c>
      <c r="M50" s="2">
        <f t="shared" si="18"/>
        <v>1.4583452174138511</v>
      </c>
      <c r="N50" s="2">
        <f t="shared" si="18"/>
        <v>1.4594056008657323</v>
      </c>
    </row>
    <row r="51" spans="1:14">
      <c r="A51" t="s">
        <v>45</v>
      </c>
      <c r="B51" s="1">
        <v>81366</v>
      </c>
      <c r="C51" s="1">
        <v>81667</v>
      </c>
      <c r="D51" s="1">
        <v>81767</v>
      </c>
      <c r="E51" s="1">
        <v>82455</v>
      </c>
      <c r="F51" s="1">
        <v>82104</v>
      </c>
      <c r="G51" s="1">
        <v>81470</v>
      </c>
      <c r="I51" s="2">
        <f t="shared" si="18"/>
        <v>1.0715640309750829</v>
      </c>
      <c r="J51" s="2">
        <f t="shared" si="18"/>
        <v>1.0655784762724911</v>
      </c>
      <c r="K51" s="2">
        <f t="shared" si="18"/>
        <v>1.0607931915776909</v>
      </c>
      <c r="L51" s="2">
        <f t="shared" si="18"/>
        <v>1.064017859447183</v>
      </c>
      <c r="M51" s="2">
        <f t="shared" si="18"/>
        <v>1.0644333238260688</v>
      </c>
      <c r="N51" s="2">
        <f t="shared" si="18"/>
        <v>1.0751709029482408</v>
      </c>
    </row>
    <row r="52" spans="1:14">
      <c r="A52" t="s">
        <v>46</v>
      </c>
      <c r="B52" s="1">
        <v>97431</v>
      </c>
      <c r="C52" s="1">
        <v>98569</v>
      </c>
      <c r="D52" s="1">
        <v>98771</v>
      </c>
      <c r="E52" s="1">
        <v>97924</v>
      </c>
      <c r="F52" s="1">
        <v>98595</v>
      </c>
      <c r="G52" s="1">
        <v>93985</v>
      </c>
      <c r="I52" s="2">
        <f t="shared" si="18"/>
        <v>1.2831349101827951</v>
      </c>
      <c r="J52" s="2">
        <f t="shared" si="18"/>
        <v>1.2861131770201328</v>
      </c>
      <c r="K52" s="2">
        <f t="shared" si="18"/>
        <v>1.2813923016048054</v>
      </c>
      <c r="L52" s="2">
        <f t="shared" si="18"/>
        <v>1.2636333135468552</v>
      </c>
      <c r="M52" s="2">
        <f t="shared" si="18"/>
        <v>1.2782300930847617</v>
      </c>
      <c r="N52" s="2">
        <f t="shared" si="18"/>
        <v>1.2403330957848338</v>
      </c>
    </row>
    <row r="53" spans="1:14">
      <c r="A53" t="s">
        <v>47</v>
      </c>
      <c r="B53" s="1">
        <v>95769</v>
      </c>
      <c r="C53" s="1">
        <v>97093</v>
      </c>
      <c r="D53" s="1">
        <v>97804</v>
      </c>
      <c r="E53" s="1">
        <v>99227</v>
      </c>
      <c r="F53" s="1">
        <v>99183</v>
      </c>
      <c r="G53" s="1">
        <v>97771</v>
      </c>
      <c r="I53" s="2">
        <f t="shared" si="18"/>
        <v>1.2612469051256388</v>
      </c>
      <c r="J53" s="2">
        <f t="shared" si="18"/>
        <v>1.266854555655589</v>
      </c>
      <c r="K53" s="2">
        <f t="shared" si="18"/>
        <v>1.2688470569919954</v>
      </c>
      <c r="L53" s="2">
        <f t="shared" si="18"/>
        <v>1.2804475185175626</v>
      </c>
      <c r="M53" s="2">
        <f t="shared" si="18"/>
        <v>1.2858531905515078</v>
      </c>
      <c r="N53" s="2">
        <f t="shared" si="18"/>
        <v>1.2902974635099111</v>
      </c>
    </row>
    <row r="54" spans="1:14">
      <c r="A54" t="s">
        <v>48</v>
      </c>
      <c r="B54" s="1">
        <f>SUM(B47:B53)</f>
        <v>645246</v>
      </c>
      <c r="C54" s="1">
        <f t="shared" ref="C54:G54" si="19">SUM(C47:C53)</f>
        <v>651119</v>
      </c>
      <c r="D54" s="1">
        <f t="shared" si="19"/>
        <v>653850</v>
      </c>
      <c r="E54" s="1">
        <f t="shared" si="19"/>
        <v>658351</v>
      </c>
      <c r="F54" s="1">
        <f t="shared" si="19"/>
        <v>652680</v>
      </c>
      <c r="G54" s="1">
        <f t="shared" si="19"/>
        <v>641640</v>
      </c>
      <c r="I54" s="2">
        <f t="shared" si="18"/>
        <v>8.4976821366485797</v>
      </c>
      <c r="J54" s="2">
        <f t="shared" si="18"/>
        <v>8.4957007345937559</v>
      </c>
      <c r="K54" s="2">
        <f t="shared" si="18"/>
        <v>8.4826351500369732</v>
      </c>
      <c r="L54" s="2">
        <f t="shared" si="18"/>
        <v>8.4955093297545616</v>
      </c>
      <c r="M54" s="2">
        <f t="shared" si="18"/>
        <v>8.4616381880882621</v>
      </c>
      <c r="N54" s="2">
        <f t="shared" si="18"/>
        <v>8.4678121783197398</v>
      </c>
    </row>
    <row r="55" spans="1:14">
      <c r="B55" s="1"/>
      <c r="C55" s="1"/>
      <c r="D55" s="1"/>
      <c r="E55" s="1"/>
      <c r="F55" s="1"/>
      <c r="G55" s="1"/>
      <c r="I55" s="2"/>
      <c r="J55" s="2"/>
      <c r="K55" s="2"/>
      <c r="L55" s="2"/>
      <c r="M55" s="2"/>
      <c r="N55" s="2"/>
    </row>
    <row r="56" spans="1:14">
      <c r="A56" t="s">
        <v>49</v>
      </c>
      <c r="B56" s="1">
        <v>69365</v>
      </c>
      <c r="C56" s="1">
        <v>69609</v>
      </c>
      <c r="D56" s="1">
        <v>69910</v>
      </c>
      <c r="E56" s="1">
        <v>70307</v>
      </c>
      <c r="F56" s="1">
        <v>70322</v>
      </c>
      <c r="G56" s="1">
        <v>69094</v>
      </c>
      <c r="I56" s="2">
        <f t="shared" ref="I56:N63" si="20">B56/B$454</f>
        <v>0.91351472370015274</v>
      </c>
      <c r="J56" s="2">
        <f t="shared" si="20"/>
        <v>0.90824754374290528</v>
      </c>
      <c r="K56" s="2">
        <f t="shared" si="20"/>
        <v>0.90696799470686684</v>
      </c>
      <c r="L56" s="2">
        <f t="shared" si="20"/>
        <v>0.90725733605182335</v>
      </c>
      <c r="M56" s="2">
        <f t="shared" si="20"/>
        <v>0.91168615655871599</v>
      </c>
      <c r="N56" s="2">
        <f t="shared" si="20"/>
        <v>0.9118431124132288</v>
      </c>
    </row>
    <row r="57" spans="1:14">
      <c r="A57" t="s">
        <v>50</v>
      </c>
      <c r="B57" s="1">
        <v>36178</v>
      </c>
      <c r="C57" s="1">
        <v>37584</v>
      </c>
      <c r="D57" s="1">
        <v>37950</v>
      </c>
      <c r="E57" s="1">
        <v>38412</v>
      </c>
      <c r="F57" s="1">
        <v>37709</v>
      </c>
      <c r="G57" s="1">
        <v>37485</v>
      </c>
      <c r="I57" s="2">
        <f t="shared" si="20"/>
        <v>0.47645261549807721</v>
      </c>
      <c r="J57" s="2">
        <f t="shared" si="20"/>
        <v>0.49039026108740752</v>
      </c>
      <c r="K57" s="2">
        <f t="shared" si="20"/>
        <v>0.49233922756580739</v>
      </c>
      <c r="L57" s="2">
        <f t="shared" si="20"/>
        <v>0.49567708467752342</v>
      </c>
      <c r="M57" s="2">
        <f t="shared" si="20"/>
        <v>0.48887650063525812</v>
      </c>
      <c r="N57" s="2">
        <f t="shared" si="20"/>
        <v>0.49469475017816139</v>
      </c>
    </row>
    <row r="58" spans="1:14">
      <c r="A58" t="s">
        <v>51</v>
      </c>
      <c r="B58" s="1">
        <v>94748</v>
      </c>
      <c r="C58" s="1">
        <v>93141</v>
      </c>
      <c r="D58" s="1">
        <v>94517</v>
      </c>
      <c r="E58" s="1">
        <v>94107</v>
      </c>
      <c r="F58" s="1">
        <v>93983</v>
      </c>
      <c r="G58" s="1">
        <v>90508</v>
      </c>
      <c r="I58" s="2">
        <f t="shared" si="20"/>
        <v>1.247800663751778</v>
      </c>
      <c r="J58" s="2">
        <f t="shared" si="20"/>
        <v>1.2152894664735585</v>
      </c>
      <c r="K58" s="2">
        <f t="shared" si="20"/>
        <v>1.226203604000986</v>
      </c>
      <c r="L58" s="2">
        <f t="shared" si="20"/>
        <v>1.2143778873203086</v>
      </c>
      <c r="M58" s="2">
        <f t="shared" si="20"/>
        <v>1.2184380428864054</v>
      </c>
      <c r="N58" s="2">
        <f t="shared" si="20"/>
        <v>1.1944466439675878</v>
      </c>
    </row>
    <row r="59" spans="1:14">
      <c r="A59" t="s">
        <v>52</v>
      </c>
      <c r="B59" s="1">
        <v>74950</v>
      </c>
      <c r="C59" s="1">
        <v>75670</v>
      </c>
      <c r="D59" s="1">
        <v>76313</v>
      </c>
      <c r="E59" s="1">
        <v>76721</v>
      </c>
      <c r="F59" s="1">
        <v>76808</v>
      </c>
      <c r="G59" s="1">
        <v>76023</v>
      </c>
      <c r="I59" s="2">
        <f t="shared" si="20"/>
        <v>0.98706737607332873</v>
      </c>
      <c r="J59" s="2">
        <f t="shared" si="20"/>
        <v>0.98733054109419238</v>
      </c>
      <c r="K59" s="2">
        <f t="shared" si="20"/>
        <v>0.99003645515756156</v>
      </c>
      <c r="L59" s="2">
        <f t="shared" si="20"/>
        <v>0.99002503419619581</v>
      </c>
      <c r="M59" s="2">
        <f t="shared" si="20"/>
        <v>0.9957735888194571</v>
      </c>
      <c r="N59" s="2">
        <f t="shared" si="20"/>
        <v>1.0032860875762135</v>
      </c>
    </row>
    <row r="60" spans="1:14">
      <c r="A60" t="s">
        <v>53</v>
      </c>
      <c r="B60" s="1">
        <v>79908</v>
      </c>
      <c r="C60" s="1">
        <v>81408</v>
      </c>
      <c r="D60" s="1">
        <v>81039</v>
      </c>
      <c r="E60" s="1">
        <v>81327</v>
      </c>
      <c r="F60" s="1">
        <v>80223</v>
      </c>
      <c r="G60" s="1">
        <v>79718</v>
      </c>
      <c r="I60" s="2">
        <f t="shared" si="20"/>
        <v>1.052362640257072</v>
      </c>
      <c r="J60" s="2">
        <f t="shared" si="20"/>
        <v>1.062199084041179</v>
      </c>
      <c r="K60" s="2">
        <f t="shared" si="20"/>
        <v>1.0513485813624628</v>
      </c>
      <c r="L60" s="2">
        <f t="shared" si="20"/>
        <v>1.0494618938240381</v>
      </c>
      <c r="M60" s="2">
        <f t="shared" si="20"/>
        <v>1.0400471906033655</v>
      </c>
      <c r="N60" s="2">
        <f t="shared" si="20"/>
        <v>1.0520495156650038</v>
      </c>
    </row>
    <row r="61" spans="1:14">
      <c r="A61" t="s">
        <v>54</v>
      </c>
      <c r="B61" s="1">
        <v>95460</v>
      </c>
      <c r="C61" s="1">
        <v>95500</v>
      </c>
      <c r="D61" s="1">
        <v>96210</v>
      </c>
      <c r="E61" s="1">
        <v>96928</v>
      </c>
      <c r="F61" s="1">
        <v>93136</v>
      </c>
      <c r="G61" s="1">
        <v>94326</v>
      </c>
      <c r="I61" s="2">
        <f t="shared" si="20"/>
        <v>1.2571774745825213</v>
      </c>
      <c r="J61" s="2">
        <f t="shared" si="20"/>
        <v>1.2460693362560509</v>
      </c>
      <c r="K61" s="2">
        <f t="shared" si="20"/>
        <v>1.2481675120976634</v>
      </c>
      <c r="L61" s="2">
        <f t="shared" si="20"/>
        <v>1.2507807056030145</v>
      </c>
      <c r="M61" s="2">
        <f t="shared" si="20"/>
        <v>1.2074571524878783</v>
      </c>
      <c r="N61" s="2">
        <f t="shared" si="20"/>
        <v>1.2448333201361945</v>
      </c>
    </row>
    <row r="62" spans="1:14">
      <c r="A62" t="s">
        <v>55</v>
      </c>
      <c r="B62" s="1">
        <v>89625</v>
      </c>
      <c r="C62" s="1">
        <v>89580</v>
      </c>
      <c r="D62" s="1">
        <v>89559</v>
      </c>
      <c r="E62" s="1">
        <v>89489</v>
      </c>
      <c r="F62" s="1">
        <v>90369</v>
      </c>
      <c r="G62" s="1">
        <v>89402</v>
      </c>
      <c r="I62" s="2">
        <f t="shared" si="20"/>
        <v>1.1803324026760786</v>
      </c>
      <c r="J62" s="2">
        <f t="shared" si="20"/>
        <v>1.1688260852546288</v>
      </c>
      <c r="K62" s="2">
        <f t="shared" si="20"/>
        <v>1.1618816569582646</v>
      </c>
      <c r="L62" s="2">
        <f t="shared" si="20"/>
        <v>1.1547861769943479</v>
      </c>
      <c r="M62" s="2">
        <f t="shared" si="20"/>
        <v>1.1715845152591593</v>
      </c>
      <c r="N62" s="2">
        <f t="shared" si="20"/>
        <v>1.1798506083881015</v>
      </c>
    </row>
    <row r="63" spans="1:14">
      <c r="A63" t="s">
        <v>56</v>
      </c>
      <c r="B63" s="1">
        <f>SUM(B56:B62)</f>
        <v>540234</v>
      </c>
      <c r="C63" s="1">
        <f t="shared" ref="C63:F63" si="21">SUM(C56:C62)</f>
        <v>542492</v>
      </c>
      <c r="D63" s="1">
        <f t="shared" si="21"/>
        <v>545498</v>
      </c>
      <c r="E63" s="1">
        <f t="shared" si="21"/>
        <v>547291</v>
      </c>
      <c r="F63" s="1">
        <f t="shared" si="21"/>
        <v>542550</v>
      </c>
      <c r="G63" s="1">
        <f t="shared" ref="G63" si="22">SUM(G56:G62)</f>
        <v>536556</v>
      </c>
      <c r="I63" s="2">
        <f t="shared" si="20"/>
        <v>7.1147078965390085</v>
      </c>
      <c r="J63" s="2">
        <f t="shared" si="20"/>
        <v>7.0783523179499221</v>
      </c>
      <c r="K63" s="2">
        <f t="shared" si="20"/>
        <v>7.076945031849613</v>
      </c>
      <c r="L63" s="2">
        <f t="shared" si="20"/>
        <v>7.0623661186672519</v>
      </c>
      <c r="M63" s="2">
        <f t="shared" si="20"/>
        <v>7.0338631472502398</v>
      </c>
      <c r="N63" s="2">
        <f t="shared" si="20"/>
        <v>7.0810040383244912</v>
      </c>
    </row>
    <row r="64" spans="1:14">
      <c r="B64" s="1"/>
      <c r="C64" s="1"/>
      <c r="D64" s="1"/>
      <c r="E64" s="1"/>
      <c r="F64" s="1"/>
      <c r="G64" s="1"/>
      <c r="I64" s="2"/>
      <c r="J64" s="2"/>
      <c r="K64" s="2"/>
      <c r="L64" s="2"/>
      <c r="M64" s="2"/>
      <c r="N64" s="2"/>
    </row>
    <row r="65" spans="1:14">
      <c r="A65" s="3" t="s">
        <v>57</v>
      </c>
      <c r="B65" s="4">
        <f>B7+B16+B33+B45+B54+B63</f>
        <v>4253028</v>
      </c>
      <c r="C65" s="4">
        <f t="shared" ref="C65:F65" si="23">C7+C16+C33+C45+C54+C63</f>
        <v>4280707</v>
      </c>
      <c r="D65" s="4">
        <f t="shared" si="23"/>
        <v>4315361</v>
      </c>
      <c r="E65" s="4">
        <f t="shared" si="23"/>
        <v>4349501</v>
      </c>
      <c r="F65" s="4">
        <f t="shared" si="23"/>
        <v>4347789</v>
      </c>
      <c r="G65" s="4">
        <f t="shared" ref="G65" si="24">G7+G16+G33+G45+G54+G63</f>
        <v>4280695</v>
      </c>
      <c r="H65" s="3"/>
      <c r="I65" s="5">
        <f t="shared" ref="I65:N65" si="25">B65/B$454</f>
        <v>56.011009850919244</v>
      </c>
      <c r="J65" s="5">
        <f t="shared" si="25"/>
        <v>55.854007646038021</v>
      </c>
      <c r="K65" s="5">
        <f t="shared" si="25"/>
        <v>55.984756295325695</v>
      </c>
      <c r="L65" s="5">
        <f t="shared" si="25"/>
        <v>56.12693885978269</v>
      </c>
      <c r="M65" s="5">
        <f t="shared" si="25"/>
        <v>56.366699509943736</v>
      </c>
      <c r="N65" s="5">
        <f t="shared" si="25"/>
        <v>56.492926333570885</v>
      </c>
    </row>
    <row r="66" spans="1:14">
      <c r="B66" s="1"/>
      <c r="C66" s="1"/>
      <c r="D66" s="1"/>
      <c r="E66" s="1"/>
      <c r="F66" s="1"/>
      <c r="G66" s="1"/>
      <c r="I66" s="2"/>
      <c r="J66" s="2"/>
      <c r="K66" s="2"/>
      <c r="L66" s="2"/>
      <c r="M66" s="2"/>
      <c r="N66" s="2"/>
    </row>
    <row r="67" spans="1:14">
      <c r="A67" t="s">
        <v>59</v>
      </c>
      <c r="B67" s="1">
        <v>96862</v>
      </c>
      <c r="C67" s="1">
        <v>97127</v>
      </c>
      <c r="D67" s="1">
        <v>97440</v>
      </c>
      <c r="E67" s="1">
        <v>98057</v>
      </c>
      <c r="F67" s="1">
        <v>98440</v>
      </c>
      <c r="G67" s="1">
        <v>97788</v>
      </c>
      <c r="I67" s="2">
        <f t="shared" ref="I67:I77" si="26">B67/B$454</f>
        <v>1.2756413633250803</v>
      </c>
      <c r="J67" s="2">
        <f t="shared" ref="J67:J77" si="27">C67/C$454</f>
        <v>1.2672981824349892</v>
      </c>
      <c r="K67" s="2">
        <f t="shared" ref="K67:K77" si="28">D67/D$454</f>
        <v>1.2641247518843814</v>
      </c>
      <c r="L67" s="2">
        <f t="shared" ref="L67:L77" si="29">E67/E$454</f>
        <v>1.2653495754510027</v>
      </c>
      <c r="M67" s="2">
        <f t="shared" ref="M67:N77" si="30">F67/F$454</f>
        <v>1.2762206031062826</v>
      </c>
      <c r="N67" s="2">
        <f t="shared" si="30"/>
        <v>1.290521814870536</v>
      </c>
    </row>
    <row r="68" spans="1:14">
      <c r="A68" t="s">
        <v>60</v>
      </c>
      <c r="B68" s="1">
        <v>58843</v>
      </c>
      <c r="C68" s="1">
        <v>57694</v>
      </c>
      <c r="D68" s="1">
        <v>57137</v>
      </c>
      <c r="E68" s="1">
        <v>57353</v>
      </c>
      <c r="F68" s="1">
        <v>57501</v>
      </c>
      <c r="G68" s="1">
        <v>56877</v>
      </c>
      <c r="I68" s="2">
        <f t="shared" si="26"/>
        <v>0.77494337038402783</v>
      </c>
      <c r="J68" s="2">
        <f t="shared" si="27"/>
        <v>0.75278245325609006</v>
      </c>
      <c r="K68" s="2">
        <f t="shared" si="28"/>
        <v>0.74125919487292591</v>
      </c>
      <c r="L68" s="2">
        <f t="shared" si="29"/>
        <v>0.74009600743283355</v>
      </c>
      <c r="M68" s="2">
        <f t="shared" si="30"/>
        <v>0.7454689242098167</v>
      </c>
      <c r="N68" s="2">
        <f t="shared" si="30"/>
        <v>0.75061366695700371</v>
      </c>
    </row>
    <row r="69" spans="1:14">
      <c r="A69" t="s">
        <v>61</v>
      </c>
      <c r="B69" s="1">
        <v>80031</v>
      </c>
      <c r="C69" s="1">
        <v>80945</v>
      </c>
      <c r="D69" s="1">
        <v>80718</v>
      </c>
      <c r="E69" s="1">
        <v>81633</v>
      </c>
      <c r="F69" s="1">
        <v>80351</v>
      </c>
      <c r="G69" s="1">
        <v>77709</v>
      </c>
      <c r="I69" s="2">
        <f t="shared" si="26"/>
        <v>1.0539825106674392</v>
      </c>
      <c r="J69" s="2">
        <f t="shared" si="27"/>
        <v>1.0561579311334663</v>
      </c>
      <c r="K69" s="2">
        <f t="shared" si="28"/>
        <v>1.0471841309790999</v>
      </c>
      <c r="L69" s="2">
        <f t="shared" si="29"/>
        <v>1.0534105866260615</v>
      </c>
      <c r="M69" s="2">
        <f t="shared" si="30"/>
        <v>1.041706640392045</v>
      </c>
      <c r="N69" s="2">
        <f t="shared" si="30"/>
        <v>1.0255364636946709</v>
      </c>
    </row>
    <row r="70" spans="1:14">
      <c r="A70" t="s">
        <v>62</v>
      </c>
      <c r="B70" s="1">
        <v>57679</v>
      </c>
      <c r="C70" s="1">
        <v>57433</v>
      </c>
      <c r="D70" s="1">
        <v>57557</v>
      </c>
      <c r="E70" s="1">
        <v>57719</v>
      </c>
      <c r="F70" s="1">
        <v>57220</v>
      </c>
      <c r="G70" s="1">
        <v>56360</v>
      </c>
      <c r="I70" s="2">
        <f t="shared" si="26"/>
        <v>0.75961386503713846</v>
      </c>
      <c r="J70" s="2">
        <f t="shared" si="27"/>
        <v>0.74937696533187192</v>
      </c>
      <c r="K70" s="2">
        <f t="shared" si="28"/>
        <v>0.74670800845863439</v>
      </c>
      <c r="L70" s="2">
        <f t="shared" si="29"/>
        <v>0.74481895372544971</v>
      </c>
      <c r="M70" s="2">
        <f t="shared" si="30"/>
        <v>0.74182591334560632</v>
      </c>
      <c r="N70" s="2">
        <f t="shared" si="30"/>
        <v>0.7437907461662312</v>
      </c>
    </row>
    <row r="71" spans="1:14">
      <c r="A71" t="s">
        <v>63</v>
      </c>
      <c r="B71" s="1">
        <v>83767</v>
      </c>
      <c r="C71" s="1">
        <v>84310</v>
      </c>
      <c r="D71" s="1">
        <v>85279</v>
      </c>
      <c r="E71" s="1">
        <v>85634</v>
      </c>
      <c r="F71" s="1">
        <v>85283</v>
      </c>
      <c r="G71" s="1">
        <v>85237</v>
      </c>
      <c r="I71" s="2">
        <f t="shared" si="26"/>
        <v>1.1031844281725756</v>
      </c>
      <c r="J71" s="2">
        <f t="shared" si="27"/>
        <v>1.1000639344476195</v>
      </c>
      <c r="K71" s="2">
        <f t="shared" si="28"/>
        <v>1.1063556518467585</v>
      </c>
      <c r="L71" s="2">
        <f t="shared" si="29"/>
        <v>1.1050403902237593</v>
      </c>
      <c r="M71" s="2">
        <f t="shared" si="30"/>
        <v>1.1056473150620998</v>
      </c>
      <c r="N71" s="2">
        <f t="shared" si="30"/>
        <v>1.1248845250349724</v>
      </c>
    </row>
    <row r="72" spans="1:14">
      <c r="A72" t="s">
        <v>64</v>
      </c>
      <c r="B72" s="1">
        <v>71685</v>
      </c>
      <c r="C72" s="1">
        <v>72178</v>
      </c>
      <c r="D72" s="1">
        <v>72211</v>
      </c>
      <c r="E72" s="1">
        <v>72226</v>
      </c>
      <c r="F72" s="1">
        <v>72226</v>
      </c>
      <c r="G72" s="1">
        <v>71263</v>
      </c>
      <c r="I72" s="2">
        <f t="shared" si="26"/>
        <v>0.94406837696886692</v>
      </c>
      <c r="J72" s="2">
        <f t="shared" si="27"/>
        <v>0.94176746128051569</v>
      </c>
      <c r="K72" s="2">
        <f t="shared" si="28"/>
        <v>0.93681970913714141</v>
      </c>
      <c r="L72" s="2">
        <f t="shared" si="29"/>
        <v>0.93202054352595043</v>
      </c>
      <c r="M72" s="2">
        <f t="shared" si="30"/>
        <v>0.93637047216532265</v>
      </c>
      <c r="N72" s="2">
        <f t="shared" si="30"/>
        <v>0.94046770660120882</v>
      </c>
    </row>
    <row r="73" spans="1:14">
      <c r="A73" t="s">
        <v>65</v>
      </c>
      <c r="B73" s="1">
        <v>78010</v>
      </c>
      <c r="C73" s="1">
        <v>78763</v>
      </c>
      <c r="D73" s="1">
        <v>79146</v>
      </c>
      <c r="E73" s="1">
        <v>79419</v>
      </c>
      <c r="F73" s="1">
        <v>79712</v>
      </c>
      <c r="G73" s="1">
        <v>77640</v>
      </c>
      <c r="I73" s="2">
        <f t="shared" si="26"/>
        <v>1.0273665911605121</v>
      </c>
      <c r="J73" s="2">
        <f t="shared" si="27"/>
        <v>1.027687530173145</v>
      </c>
      <c r="K73" s="2">
        <f t="shared" si="28"/>
        <v>1.0267900001297336</v>
      </c>
      <c r="L73" s="2">
        <f t="shared" si="29"/>
        <v>1.0248406328231863</v>
      </c>
      <c r="M73" s="2">
        <f t="shared" si="30"/>
        <v>1.0334223559001219</v>
      </c>
      <c r="N73" s="2">
        <f t="shared" si="30"/>
        <v>1.0246258611133106</v>
      </c>
    </row>
    <row r="74" spans="1:14">
      <c r="A74" t="s">
        <v>66</v>
      </c>
      <c r="B74" s="1">
        <v>70443</v>
      </c>
      <c r="C74" s="1">
        <v>71326</v>
      </c>
      <c r="D74" s="1">
        <v>72354</v>
      </c>
      <c r="E74" s="1">
        <v>73346</v>
      </c>
      <c r="F74" s="1">
        <v>74205</v>
      </c>
      <c r="G74" s="1">
        <v>72972</v>
      </c>
      <c r="I74" s="2">
        <f t="shared" si="26"/>
        <v>0.92771163672759838</v>
      </c>
      <c r="J74" s="2">
        <f t="shared" si="27"/>
        <v>0.93065069610260831</v>
      </c>
      <c r="K74" s="2">
        <f t="shared" si="28"/>
        <v>0.93867490042941837</v>
      </c>
      <c r="L74" s="2">
        <f t="shared" si="29"/>
        <v>0.94647327535034975</v>
      </c>
      <c r="M74" s="2">
        <f t="shared" si="30"/>
        <v>0.96202712163248372</v>
      </c>
      <c r="N74" s="2">
        <f t="shared" si="30"/>
        <v>0.96302161691345312</v>
      </c>
    </row>
    <row r="75" spans="1:14">
      <c r="A75" t="s">
        <v>67</v>
      </c>
      <c r="B75" s="1">
        <f>SUM(B67:B74)</f>
        <v>597320</v>
      </c>
      <c r="C75" s="1">
        <f t="shared" ref="C75:G75" si="31">SUM(C67:C74)</f>
        <v>599776</v>
      </c>
      <c r="D75" s="1">
        <f t="shared" si="31"/>
        <v>601842</v>
      </c>
      <c r="E75" s="1">
        <f t="shared" si="31"/>
        <v>605387</v>
      </c>
      <c r="F75" s="1">
        <f t="shared" si="31"/>
        <v>604938</v>
      </c>
      <c r="G75" s="1">
        <f t="shared" si="31"/>
        <v>595846</v>
      </c>
      <c r="I75" s="2">
        <f t="shared" si="26"/>
        <v>7.8665121424432387</v>
      </c>
      <c r="J75" s="2">
        <f t="shared" si="27"/>
        <v>7.8257851541603056</v>
      </c>
      <c r="K75" s="2">
        <f t="shared" si="28"/>
        <v>7.807916347738094</v>
      </c>
      <c r="L75" s="2">
        <f t="shared" si="29"/>
        <v>7.8120499651585931</v>
      </c>
      <c r="M75" s="2">
        <f t="shared" si="30"/>
        <v>7.8426893458137785</v>
      </c>
      <c r="N75" s="2">
        <f t="shared" si="30"/>
        <v>7.863462401351387</v>
      </c>
    </row>
    <row r="76" spans="1:14">
      <c r="A76" t="s">
        <v>68</v>
      </c>
      <c r="B76" s="1">
        <v>173057</v>
      </c>
      <c r="C76" s="1">
        <v>175659</v>
      </c>
      <c r="D76" s="1">
        <v>177443</v>
      </c>
      <c r="E76" s="1">
        <v>176951</v>
      </c>
      <c r="F76" s="1">
        <v>175062</v>
      </c>
      <c r="G76" s="1">
        <v>167269</v>
      </c>
      <c r="I76" s="2">
        <f t="shared" si="26"/>
        <v>2.2791049886740766</v>
      </c>
      <c r="J76" s="2">
        <f t="shared" si="27"/>
        <v>2.2919716600775044</v>
      </c>
      <c r="K76" s="2">
        <f t="shared" si="28"/>
        <v>2.3020329264020964</v>
      </c>
      <c r="L76" s="2">
        <f t="shared" si="29"/>
        <v>2.2834154902315018</v>
      </c>
      <c r="M76" s="2">
        <f t="shared" si="30"/>
        <v>2.2695828039515646</v>
      </c>
      <c r="N76" s="2">
        <f t="shared" si="30"/>
        <v>2.2074722200226993</v>
      </c>
    </row>
    <row r="77" spans="1:14">
      <c r="A77" t="s">
        <v>69</v>
      </c>
      <c r="B77" s="1">
        <f>B75+B76</f>
        <v>770377</v>
      </c>
      <c r="C77" s="1">
        <f t="shared" ref="C77:G77" si="32">C75+C76</f>
        <v>775435</v>
      </c>
      <c r="D77" s="1">
        <f t="shared" si="32"/>
        <v>779285</v>
      </c>
      <c r="E77" s="1">
        <f t="shared" si="32"/>
        <v>782338</v>
      </c>
      <c r="F77" s="1">
        <f t="shared" si="32"/>
        <v>780000</v>
      </c>
      <c r="G77" s="1">
        <f t="shared" si="32"/>
        <v>763115</v>
      </c>
      <c r="I77" s="2">
        <f t="shared" si="26"/>
        <v>10.145617131117316</v>
      </c>
      <c r="J77" s="2">
        <f t="shared" si="27"/>
        <v>10.11775681423781</v>
      </c>
      <c r="K77" s="2">
        <f t="shared" si="28"/>
        <v>10.10994927414019</v>
      </c>
      <c r="L77" s="2">
        <f t="shared" si="29"/>
        <v>10.095465455390094</v>
      </c>
      <c r="M77" s="2">
        <f t="shared" si="30"/>
        <v>10.112272149765344</v>
      </c>
      <c r="N77" s="2">
        <f t="shared" si="30"/>
        <v>10.070934621374086</v>
      </c>
    </row>
    <row r="78" spans="1:14">
      <c r="B78" s="1"/>
      <c r="C78" s="1"/>
      <c r="D78" s="1"/>
      <c r="E78" s="1"/>
      <c r="F78" s="1"/>
      <c r="G78" s="1"/>
      <c r="I78" s="2"/>
      <c r="J78" s="2"/>
      <c r="K78" s="2"/>
      <c r="L78" s="2"/>
      <c r="M78" s="2"/>
      <c r="N78" s="2"/>
    </row>
    <row r="79" spans="1:14">
      <c r="A79" t="s">
        <v>71</v>
      </c>
      <c r="B79" s="1">
        <v>72515</v>
      </c>
      <c r="C79" s="1">
        <v>73026</v>
      </c>
      <c r="D79" s="1">
        <v>73140</v>
      </c>
      <c r="E79" s="1">
        <v>73787</v>
      </c>
      <c r="F79" s="1">
        <v>73430</v>
      </c>
      <c r="G79" s="1">
        <v>72327</v>
      </c>
      <c r="I79" s="2">
        <f t="shared" ref="I79:I89" si="33">B79/B$454</f>
        <v>0.95499920981931197</v>
      </c>
      <c r="J79" s="2">
        <f t="shared" ref="J79:J89" si="34">C79/C$454</f>
        <v>0.95283203507261127</v>
      </c>
      <c r="K79" s="2">
        <f t="shared" ref="K79:K89" si="35">D79/D$454</f>
        <v>0.9488719658541015</v>
      </c>
      <c r="L79" s="2">
        <f t="shared" ref="L79:L89" si="36">E79/E$454</f>
        <v>0.9521640385062069</v>
      </c>
      <c r="M79" s="2">
        <f t="shared" ref="M79:N89" si="37">F79/F$454</f>
        <v>0.95197967174008868</v>
      </c>
      <c r="N79" s="2">
        <f t="shared" si="37"/>
        <v>0.95450946234856282</v>
      </c>
    </row>
    <row r="80" spans="1:14">
      <c r="A80" t="s">
        <v>72</v>
      </c>
      <c r="B80" s="1">
        <v>129911</v>
      </c>
      <c r="C80" s="1">
        <v>130936</v>
      </c>
      <c r="D80" s="1">
        <v>131782</v>
      </c>
      <c r="E80" s="1">
        <v>132712</v>
      </c>
      <c r="F80" s="1">
        <v>133185</v>
      </c>
      <c r="G80" s="1">
        <v>124752</v>
      </c>
      <c r="I80" s="2">
        <f t="shared" si="33"/>
        <v>1.7108860559447927</v>
      </c>
      <c r="J80" s="2">
        <f t="shared" si="34"/>
        <v>1.708432823162537</v>
      </c>
      <c r="K80" s="2">
        <f t="shared" si="35"/>
        <v>1.7096560760758164</v>
      </c>
      <c r="L80" s="2">
        <f t="shared" si="36"/>
        <v>1.7125454873925723</v>
      </c>
      <c r="M80" s="2">
        <f t="shared" si="37"/>
        <v>1.7266704695724324</v>
      </c>
      <c r="N80" s="2">
        <f t="shared" si="37"/>
        <v>1.6463694670995328</v>
      </c>
    </row>
    <row r="81" spans="1:14">
      <c r="A81" t="s">
        <v>73</v>
      </c>
      <c r="B81" s="1">
        <v>65051</v>
      </c>
      <c r="C81" s="1">
        <v>65594</v>
      </c>
      <c r="D81" s="1">
        <v>65748</v>
      </c>
      <c r="E81" s="1">
        <v>66579</v>
      </c>
      <c r="F81" s="1">
        <v>67111</v>
      </c>
      <c r="G81" s="1">
        <v>65562</v>
      </c>
      <c r="I81" s="2">
        <f t="shared" si="33"/>
        <v>0.85670073223410415</v>
      </c>
      <c r="J81" s="2">
        <f t="shared" si="34"/>
        <v>0.85586044023433927</v>
      </c>
      <c r="K81" s="2">
        <f t="shared" si="35"/>
        <v>0.85297284674563123</v>
      </c>
      <c r="L81" s="2">
        <f t="shared" si="36"/>
        <v>0.85915038583632286</v>
      </c>
      <c r="M81" s="2">
        <f t="shared" si="37"/>
        <v>0.8700573028755153</v>
      </c>
      <c r="N81" s="2">
        <f t="shared" si="37"/>
        <v>0.86523081795866652</v>
      </c>
    </row>
    <row r="82" spans="1:14">
      <c r="A82" t="s">
        <v>74</v>
      </c>
      <c r="B82" s="1">
        <v>82877</v>
      </c>
      <c r="C82" s="1">
        <v>83309</v>
      </c>
      <c r="D82" s="1">
        <v>84001</v>
      </c>
      <c r="E82" s="1">
        <v>84838</v>
      </c>
      <c r="F82" s="1">
        <v>84913</v>
      </c>
      <c r="G82" s="1">
        <v>84052</v>
      </c>
      <c r="I82" s="2">
        <f t="shared" si="33"/>
        <v>1.0914634146341464</v>
      </c>
      <c r="J82" s="2">
        <f t="shared" si="34"/>
        <v>1.0870030401482236</v>
      </c>
      <c r="K82" s="2">
        <f t="shared" si="35"/>
        <v>1.0897756905073883</v>
      </c>
      <c r="L82" s="2">
        <f t="shared" si="36"/>
        <v>1.0947686272485613</v>
      </c>
      <c r="M82" s="2">
        <f t="shared" si="37"/>
        <v>1.1008504680166982</v>
      </c>
      <c r="N82" s="2">
        <f t="shared" si="37"/>
        <v>1.1092459154855228</v>
      </c>
    </row>
    <row r="83" spans="1:14">
      <c r="A83" t="s">
        <v>75</v>
      </c>
      <c r="B83" s="1">
        <v>37655</v>
      </c>
      <c r="C83" s="1">
        <v>38266</v>
      </c>
      <c r="D83" s="1">
        <v>38399</v>
      </c>
      <c r="E83" s="1">
        <v>38381</v>
      </c>
      <c r="F83" s="1">
        <v>38473</v>
      </c>
      <c r="G83" s="1">
        <v>37633</v>
      </c>
      <c r="I83" s="2">
        <f t="shared" si="33"/>
        <v>0.49590423010061635</v>
      </c>
      <c r="J83" s="2">
        <f t="shared" si="34"/>
        <v>0.49928889236831459</v>
      </c>
      <c r="K83" s="2">
        <f t="shared" si="35"/>
        <v>0.49816426875624342</v>
      </c>
      <c r="L83" s="2">
        <f t="shared" si="36"/>
        <v>0.49527705370738379</v>
      </c>
      <c r="M83" s="2">
        <f t="shared" si="37"/>
        <v>0.49878134156143855</v>
      </c>
      <c r="N83" s="2">
        <f t="shared" si="37"/>
        <v>0.49664792672948505</v>
      </c>
    </row>
    <row r="84" spans="1:14">
      <c r="A84" t="s">
        <v>76</v>
      </c>
      <c r="B84" s="1">
        <v>71108</v>
      </c>
      <c r="C84" s="1">
        <v>72022</v>
      </c>
      <c r="D84" s="1">
        <v>72392</v>
      </c>
      <c r="E84" s="1">
        <v>72823</v>
      </c>
      <c r="F84" s="1">
        <v>72678</v>
      </c>
      <c r="G84" s="1">
        <v>70231</v>
      </c>
      <c r="I84" s="2">
        <f t="shared" si="33"/>
        <v>0.9364694726860876</v>
      </c>
      <c r="J84" s="2">
        <f t="shared" si="34"/>
        <v>0.93973199723385659</v>
      </c>
      <c r="K84" s="2">
        <f t="shared" si="35"/>
        <v>0.93916788832526821</v>
      </c>
      <c r="L84" s="2">
        <f t="shared" si="36"/>
        <v>0.93972436575734897</v>
      </c>
      <c r="M84" s="2">
        <f t="shared" si="37"/>
        <v>0.94223040423159699</v>
      </c>
      <c r="N84" s="2">
        <f t="shared" si="37"/>
        <v>0.92684825929738435</v>
      </c>
    </row>
    <row r="85" spans="1:14">
      <c r="A85" t="s">
        <v>77</v>
      </c>
      <c r="B85" s="1">
        <v>44786</v>
      </c>
      <c r="C85" s="1">
        <v>45046</v>
      </c>
      <c r="D85" s="1">
        <v>44892</v>
      </c>
      <c r="E85" s="1">
        <v>45001</v>
      </c>
      <c r="F85" s="1">
        <v>44899</v>
      </c>
      <c r="G85" s="1">
        <v>42362</v>
      </c>
      <c r="I85" s="2">
        <f t="shared" si="33"/>
        <v>0.58981720486751299</v>
      </c>
      <c r="J85" s="2">
        <f t="shared" si="34"/>
        <v>0.58775329131926779</v>
      </c>
      <c r="K85" s="2">
        <f t="shared" si="35"/>
        <v>0.58240033211816145</v>
      </c>
      <c r="L85" s="2">
        <f t="shared" si="36"/>
        <v>0.58070302216945824</v>
      </c>
      <c r="M85" s="2">
        <f t="shared" si="37"/>
        <v>0.58209090673373609</v>
      </c>
      <c r="N85" s="2">
        <f t="shared" si="37"/>
        <v>0.55905719639982054</v>
      </c>
    </row>
    <row r="86" spans="1:14">
      <c r="A86" t="s">
        <v>78</v>
      </c>
      <c r="B86" s="1">
        <f>SUM(B79:B85)</f>
        <v>503903</v>
      </c>
      <c r="C86" s="1">
        <f t="shared" ref="C86:G86" si="38">SUM(C79:C85)</f>
        <v>508199</v>
      </c>
      <c r="D86" s="1">
        <f t="shared" si="38"/>
        <v>510354</v>
      </c>
      <c r="E86" s="1">
        <f t="shared" si="38"/>
        <v>514121</v>
      </c>
      <c r="F86" s="1">
        <f t="shared" si="38"/>
        <v>514689</v>
      </c>
      <c r="G86" s="1">
        <f t="shared" si="38"/>
        <v>496919</v>
      </c>
      <c r="I86" s="2">
        <f t="shared" si="33"/>
        <v>6.6362403202865723</v>
      </c>
      <c r="J86" s="2">
        <f t="shared" si="34"/>
        <v>6.6309025195391502</v>
      </c>
      <c r="K86" s="2">
        <f t="shared" si="35"/>
        <v>6.6210090683826106</v>
      </c>
      <c r="L86" s="2">
        <f t="shared" si="36"/>
        <v>6.6343329806178541</v>
      </c>
      <c r="M86" s="2">
        <f t="shared" si="37"/>
        <v>6.6726605647315065</v>
      </c>
      <c r="N86" s="2">
        <f t="shared" si="37"/>
        <v>6.5579090453189748</v>
      </c>
    </row>
    <row r="87" spans="1:14">
      <c r="A87" t="s">
        <v>70</v>
      </c>
      <c r="B87" s="1">
        <v>215534</v>
      </c>
      <c r="C87" s="1">
        <v>218242</v>
      </c>
      <c r="D87" s="1">
        <v>221621</v>
      </c>
      <c r="E87" s="1">
        <v>220937</v>
      </c>
      <c r="F87" s="1">
        <v>219873</v>
      </c>
      <c r="G87" s="6">
        <v>206793</v>
      </c>
      <c r="I87" s="2">
        <f t="shared" si="33"/>
        <v>2.8385134067323397</v>
      </c>
      <c r="J87" s="2">
        <f t="shared" si="34"/>
        <v>2.8475881055831733</v>
      </c>
      <c r="K87" s="2">
        <f t="shared" si="35"/>
        <v>2.8751702754245536</v>
      </c>
      <c r="L87" s="2">
        <f t="shared" si="36"/>
        <v>2.8510207241850982</v>
      </c>
      <c r="M87" s="2">
        <f t="shared" si="37"/>
        <v>2.850532838955584</v>
      </c>
      <c r="N87" s="2">
        <f t="shared" si="37"/>
        <v>2.7290759363370021</v>
      </c>
    </row>
    <row r="88" spans="1:14">
      <c r="A88" t="s">
        <v>79</v>
      </c>
      <c r="B88" s="1">
        <v>29006</v>
      </c>
      <c r="C88" s="1">
        <v>28437</v>
      </c>
      <c r="D88" s="1">
        <v>28331</v>
      </c>
      <c r="E88" s="1">
        <v>28707</v>
      </c>
      <c r="F88" s="1">
        <v>28954</v>
      </c>
      <c r="G88" s="6">
        <v>29053</v>
      </c>
      <c r="I88" s="2">
        <f t="shared" si="33"/>
        <v>0.38199968392772482</v>
      </c>
      <c r="J88" s="2">
        <f t="shared" si="34"/>
        <v>0.37104160958233845</v>
      </c>
      <c r="K88" s="2">
        <f t="shared" si="35"/>
        <v>0.36754842308740154</v>
      </c>
      <c r="L88" s="2">
        <f t="shared" si="36"/>
        <v>0.37044158257413479</v>
      </c>
      <c r="M88" s="2">
        <f t="shared" si="37"/>
        <v>0.37537272797987919</v>
      </c>
      <c r="N88" s="2">
        <f t="shared" si="37"/>
        <v>0.3834164753081532</v>
      </c>
    </row>
    <row r="89" spans="1:14">
      <c r="A89" t="s">
        <v>380</v>
      </c>
      <c r="B89" s="1">
        <f>SUM(B86:B88)</f>
        <v>748443</v>
      </c>
      <c r="C89" s="1">
        <f t="shared" ref="C89:G89" si="39">SUM(C86:C88)</f>
        <v>754878</v>
      </c>
      <c r="D89" s="1">
        <f t="shared" si="39"/>
        <v>760306</v>
      </c>
      <c r="E89" s="1">
        <f t="shared" si="39"/>
        <v>763765</v>
      </c>
      <c r="F89" s="1">
        <f t="shared" si="39"/>
        <v>763516</v>
      </c>
      <c r="G89" s="1">
        <f t="shared" si="39"/>
        <v>732765</v>
      </c>
      <c r="I89" s="2">
        <f t="shared" si="33"/>
        <v>9.8567534109466362</v>
      </c>
      <c r="J89" s="2">
        <f t="shared" si="34"/>
        <v>9.8495322347046628</v>
      </c>
      <c r="K89" s="2">
        <f t="shared" si="35"/>
        <v>9.8637277668945647</v>
      </c>
      <c r="L89" s="2">
        <f t="shared" si="36"/>
        <v>9.855795287377088</v>
      </c>
      <c r="M89" s="2">
        <f t="shared" si="37"/>
        <v>9.8985661316669695</v>
      </c>
      <c r="N89" s="2">
        <f t="shared" si="37"/>
        <v>9.6704014569641306</v>
      </c>
    </row>
    <row r="90" spans="1:14">
      <c r="B90" s="1"/>
      <c r="C90" s="1"/>
      <c r="D90" s="1"/>
      <c r="E90" s="1"/>
      <c r="F90" s="1"/>
      <c r="G90" s="1"/>
      <c r="I90" s="2"/>
      <c r="J90" s="2"/>
      <c r="K90" s="2"/>
      <c r="L90" s="2"/>
      <c r="M90" s="2"/>
      <c r="N90" s="2"/>
    </row>
    <row r="91" spans="1:14">
      <c r="A91" t="s">
        <v>80</v>
      </c>
      <c r="B91" s="1">
        <v>44167</v>
      </c>
      <c r="C91" s="1">
        <v>44117</v>
      </c>
      <c r="D91" s="1">
        <v>44030</v>
      </c>
      <c r="E91" s="1">
        <v>43915</v>
      </c>
      <c r="F91" s="1">
        <v>43313</v>
      </c>
      <c r="G91" s="1">
        <v>40833</v>
      </c>
      <c r="I91" s="2">
        <f t="shared" ref="I91:N98" si="40">B91/B$454</f>
        <v>0.58166517410314489</v>
      </c>
      <c r="J91" s="2">
        <f t="shared" si="40"/>
        <v>0.5756318419644838</v>
      </c>
      <c r="K91" s="2">
        <f t="shared" si="40"/>
        <v>0.57121729090177864</v>
      </c>
      <c r="L91" s="2">
        <f t="shared" si="40"/>
        <v>0.56668903398972825</v>
      </c>
      <c r="M91" s="2">
        <f t="shared" si="40"/>
        <v>0.56152928669587987</v>
      </c>
      <c r="N91" s="2">
        <f t="shared" si="40"/>
        <v>0.53887877108242932</v>
      </c>
    </row>
    <row r="92" spans="1:14">
      <c r="A92" t="s">
        <v>81</v>
      </c>
      <c r="B92" s="1">
        <v>105825</v>
      </c>
      <c r="C92" s="1">
        <v>104586</v>
      </c>
      <c r="D92" s="1">
        <v>104757</v>
      </c>
      <c r="E92" s="1">
        <v>101192</v>
      </c>
      <c r="F92" s="1">
        <v>106037</v>
      </c>
      <c r="G92" s="1">
        <v>100037</v>
      </c>
      <c r="I92" s="2">
        <f t="shared" si="40"/>
        <v>1.3936811884317548</v>
      </c>
      <c r="J92" s="2">
        <f t="shared" si="40"/>
        <v>1.3646220691274904</v>
      </c>
      <c r="K92" s="2">
        <f t="shared" si="40"/>
        <v>1.3590508685668323</v>
      </c>
      <c r="L92" s="2">
        <f t="shared" si="40"/>
        <v>1.3058043203344776</v>
      </c>
      <c r="M92" s="2">
        <f t="shared" si="40"/>
        <v>1.3747115409547022</v>
      </c>
      <c r="N92" s="2">
        <f t="shared" si="40"/>
        <v>1.3202021801673398</v>
      </c>
    </row>
    <row r="93" spans="1:14">
      <c r="A93" t="s">
        <v>82</v>
      </c>
      <c r="B93" s="1">
        <v>63464</v>
      </c>
      <c r="C93" s="1">
        <v>63215</v>
      </c>
      <c r="D93" s="1">
        <v>63266</v>
      </c>
      <c r="E93" s="1">
        <v>62447</v>
      </c>
      <c r="F93" s="1">
        <v>61327</v>
      </c>
      <c r="G93" s="1">
        <v>60111</v>
      </c>
      <c r="I93" s="2">
        <f t="shared" si="40"/>
        <v>0.83580045303692774</v>
      </c>
      <c r="J93" s="2">
        <f t="shared" si="40"/>
        <v>0.8248196135227881</v>
      </c>
      <c r="K93" s="2">
        <f t="shared" si="40"/>
        <v>0.82077295312722975</v>
      </c>
      <c r="L93" s="2">
        <f t="shared" si="40"/>
        <v>0.80583012878416393</v>
      </c>
      <c r="M93" s="2">
        <f t="shared" si="40"/>
        <v>0.79507091554956311</v>
      </c>
      <c r="N93" s="2">
        <f t="shared" si="40"/>
        <v>0.79329321403119801</v>
      </c>
    </row>
    <row r="94" spans="1:14">
      <c r="A94" t="s">
        <v>83</v>
      </c>
      <c r="B94" s="1">
        <v>81126</v>
      </c>
      <c r="C94" s="1">
        <v>81989</v>
      </c>
      <c r="D94" s="1">
        <v>83130</v>
      </c>
      <c r="E94" s="1">
        <v>83815</v>
      </c>
      <c r="F94" s="1">
        <v>84539</v>
      </c>
      <c r="G94" s="1">
        <v>81591</v>
      </c>
      <c r="I94" s="2">
        <f t="shared" si="40"/>
        <v>1.068403308223147</v>
      </c>
      <c r="J94" s="2">
        <f t="shared" si="40"/>
        <v>1.0697798828303389</v>
      </c>
      <c r="K94" s="2">
        <f t="shared" si="40"/>
        <v>1.0784758889998833</v>
      </c>
      <c r="L94" s="2">
        <f t="shared" si="40"/>
        <v>1.0815676052339536</v>
      </c>
      <c r="M94" s="2">
        <f t="shared" si="40"/>
        <v>1.0960017631654004</v>
      </c>
      <c r="N94" s="2">
        <f t="shared" si="40"/>
        <v>1.0767677567503364</v>
      </c>
    </row>
    <row r="95" spans="1:14">
      <c r="A95" t="s">
        <v>84</v>
      </c>
      <c r="B95" s="1">
        <v>66166</v>
      </c>
      <c r="C95" s="1">
        <v>66318</v>
      </c>
      <c r="D95" s="1">
        <v>66084</v>
      </c>
      <c r="E95" s="1">
        <v>65930</v>
      </c>
      <c r="F95" s="1">
        <v>64854</v>
      </c>
      <c r="G95" s="1">
        <v>64719</v>
      </c>
      <c r="I95" s="2">
        <f t="shared" si="40"/>
        <v>0.87138492335247331</v>
      </c>
      <c r="J95" s="2">
        <f t="shared" si="40"/>
        <v>0.86530708106626997</v>
      </c>
      <c r="K95" s="2">
        <f t="shared" si="40"/>
        <v>0.85733189761419804</v>
      </c>
      <c r="L95" s="2">
        <f t="shared" si="40"/>
        <v>0.85077554391307719</v>
      </c>
      <c r="M95" s="2">
        <f t="shared" si="40"/>
        <v>0.84079653589856618</v>
      </c>
      <c r="N95" s="2">
        <f t="shared" si="40"/>
        <v>0.85410562989943783</v>
      </c>
    </row>
    <row r="96" spans="1:14">
      <c r="A96" t="s">
        <v>85</v>
      </c>
      <c r="B96" s="1">
        <v>100933</v>
      </c>
      <c r="C96" s="1">
        <v>102758</v>
      </c>
      <c r="D96" s="1">
        <v>102743</v>
      </c>
      <c r="E96" s="1">
        <v>104467</v>
      </c>
      <c r="F96" s="1">
        <v>105100</v>
      </c>
      <c r="G96" s="1">
        <v>102679</v>
      </c>
      <c r="I96" s="2">
        <f t="shared" si="40"/>
        <v>1.3292551230047938</v>
      </c>
      <c r="J96" s="2">
        <f t="shared" si="40"/>
        <v>1.3407706058115108</v>
      </c>
      <c r="K96" s="2">
        <f t="shared" si="40"/>
        <v>1.3329225100867919</v>
      </c>
      <c r="L96" s="2">
        <f t="shared" si="40"/>
        <v>1.3480656566960023</v>
      </c>
      <c r="M96" s="2">
        <f t="shared" si="40"/>
        <v>1.3625638499235098</v>
      </c>
      <c r="N96" s="2">
        <f t="shared" si="40"/>
        <v>1.3550690210362393</v>
      </c>
    </row>
    <row r="97" spans="1:14">
      <c r="A97" t="s">
        <v>86</v>
      </c>
      <c r="B97" s="1">
        <v>71024</v>
      </c>
      <c r="C97" s="1">
        <v>71945</v>
      </c>
      <c r="D97" s="1">
        <v>72234</v>
      </c>
      <c r="E97" s="1">
        <v>72776</v>
      </c>
      <c r="F97" s="1">
        <v>73315</v>
      </c>
      <c r="G97" s="1">
        <v>71827</v>
      </c>
      <c r="I97" s="2">
        <f t="shared" si="40"/>
        <v>0.93536321972290992</v>
      </c>
      <c r="J97" s="2">
        <f t="shared" si="40"/>
        <v>0.93872731305697998</v>
      </c>
      <c r="K97" s="2">
        <f t="shared" si="40"/>
        <v>0.93711809654778744</v>
      </c>
      <c r="L97" s="2">
        <f t="shared" si="40"/>
        <v>0.9391178671897179</v>
      </c>
      <c r="M97" s="2">
        <f t="shared" si="40"/>
        <v>0.95048875982057202</v>
      </c>
      <c r="N97" s="2">
        <f t="shared" si="40"/>
        <v>0.94791089291841524</v>
      </c>
    </row>
    <row r="98" spans="1:14">
      <c r="A98" t="s">
        <v>87</v>
      </c>
      <c r="B98" s="1">
        <f>SUM(B91:B97)</f>
        <v>532705</v>
      </c>
      <c r="C98" s="1">
        <f t="shared" ref="C98:G98" si="41">SUM(C91:C97)</f>
        <v>534928</v>
      </c>
      <c r="D98" s="1">
        <f t="shared" si="41"/>
        <v>536244</v>
      </c>
      <c r="E98" s="1">
        <f t="shared" si="41"/>
        <v>534542</v>
      </c>
      <c r="F98" s="1">
        <f t="shared" si="41"/>
        <v>538485</v>
      </c>
      <c r="G98" s="1">
        <f t="shared" si="41"/>
        <v>521797</v>
      </c>
      <c r="I98" s="2">
        <f t="shared" si="40"/>
        <v>7.0155533898751514</v>
      </c>
      <c r="J98" s="2">
        <f t="shared" si="40"/>
        <v>6.979658407379862</v>
      </c>
      <c r="K98" s="2">
        <f t="shared" si="40"/>
        <v>6.9568895058445008</v>
      </c>
      <c r="L98" s="2">
        <f t="shared" si="40"/>
        <v>6.8978501561411205</v>
      </c>
      <c r="M98" s="2">
        <f t="shared" si="40"/>
        <v>6.9811626520081935</v>
      </c>
      <c r="N98" s="2">
        <f t="shared" si="40"/>
        <v>6.8862274658853959</v>
      </c>
    </row>
    <row r="99" spans="1:14">
      <c r="B99" s="1"/>
      <c r="C99" s="1"/>
      <c r="D99" s="1"/>
      <c r="E99" s="1"/>
      <c r="F99" s="1"/>
      <c r="G99" s="1"/>
      <c r="I99" s="2"/>
      <c r="J99" s="2"/>
      <c r="K99" s="2"/>
      <c r="L99" s="2"/>
      <c r="M99" s="2"/>
      <c r="N99" s="2"/>
    </row>
    <row r="100" spans="1:14">
      <c r="A100" t="s">
        <v>88</v>
      </c>
      <c r="B100" s="1">
        <v>41659</v>
      </c>
      <c r="C100" s="1">
        <v>42372</v>
      </c>
      <c r="D100" s="1">
        <v>42779</v>
      </c>
      <c r="E100" s="1">
        <v>43438</v>
      </c>
      <c r="F100" s="1">
        <v>42829</v>
      </c>
      <c r="G100" s="1">
        <v>42278</v>
      </c>
      <c r="I100" s="2">
        <f t="shared" ref="I100:N107" si="42">B100/B$454</f>
        <v>0.54863562134541433</v>
      </c>
      <c r="J100" s="2">
        <f t="shared" si="42"/>
        <v>0.55286334990409836</v>
      </c>
      <c r="K100" s="2">
        <f t="shared" si="42"/>
        <v>0.55498761043577538</v>
      </c>
      <c r="L100" s="2">
        <f t="shared" si="42"/>
        <v>0.5605337187395153</v>
      </c>
      <c r="M100" s="2">
        <f t="shared" si="42"/>
        <v>0.55525449218243572</v>
      </c>
      <c r="N100" s="2">
        <f t="shared" si="42"/>
        <v>0.55794863673555573</v>
      </c>
    </row>
    <row r="101" spans="1:14">
      <c r="A101" t="s">
        <v>89</v>
      </c>
      <c r="B101" s="1">
        <v>58855</v>
      </c>
      <c r="C101" s="1">
        <v>59174</v>
      </c>
      <c r="D101" s="1">
        <v>59865</v>
      </c>
      <c r="E101" s="1">
        <v>60328</v>
      </c>
      <c r="F101" s="1">
        <v>59363</v>
      </c>
      <c r="G101" s="1">
        <v>59101</v>
      </c>
      <c r="I101" s="2">
        <f t="shared" si="42"/>
        <v>0.77510140652162463</v>
      </c>
      <c r="J101" s="2">
        <f t="shared" si="42"/>
        <v>0.77209326600644568</v>
      </c>
      <c r="K101" s="2">
        <f t="shared" si="42"/>
        <v>0.77665053644867088</v>
      </c>
      <c r="L101" s="2">
        <f t="shared" si="42"/>
        <v>0.77848607634139422</v>
      </c>
      <c r="M101" s="2">
        <f t="shared" si="42"/>
        <v>0.76960873285451292</v>
      </c>
      <c r="N101" s="2">
        <f t="shared" si="42"/>
        <v>0.77996410378229997</v>
      </c>
    </row>
    <row r="102" spans="1:14">
      <c r="A102" t="s">
        <v>90</v>
      </c>
      <c r="B102" s="1">
        <v>65126</v>
      </c>
      <c r="C102" s="1">
        <v>65681</v>
      </c>
      <c r="D102" s="1">
        <v>65584</v>
      </c>
      <c r="E102" s="1">
        <v>65940</v>
      </c>
      <c r="F102" s="1">
        <v>64986</v>
      </c>
      <c r="G102" s="1">
        <v>66036</v>
      </c>
      <c r="I102" s="2">
        <f t="shared" si="42"/>
        <v>0.85768845809408423</v>
      </c>
      <c r="J102" s="2">
        <f t="shared" si="42"/>
        <v>0.85699560287574539</v>
      </c>
      <c r="K102" s="2">
        <f t="shared" si="42"/>
        <v>0.85084521477406883</v>
      </c>
      <c r="L102" s="2">
        <f t="shared" si="42"/>
        <v>0.85090458616150932</v>
      </c>
      <c r="M102" s="2">
        <f t="shared" si="42"/>
        <v>0.84250784349314178</v>
      </c>
      <c r="N102" s="2">
        <f t="shared" si="42"/>
        <v>0.87148626177844646</v>
      </c>
    </row>
    <row r="103" spans="1:14">
      <c r="A103" t="s">
        <v>91</v>
      </c>
      <c r="B103" s="1">
        <v>68786</v>
      </c>
      <c r="C103" s="1">
        <v>69610</v>
      </c>
      <c r="D103" s="1">
        <v>69842</v>
      </c>
      <c r="E103" s="1">
        <v>70826</v>
      </c>
      <c r="F103" s="1">
        <v>70431</v>
      </c>
      <c r="G103" s="1">
        <v>69424</v>
      </c>
      <c r="I103" s="2">
        <f t="shared" si="42"/>
        <v>0.90588948006110726</v>
      </c>
      <c r="J103" s="2">
        <f t="shared" si="42"/>
        <v>0.90826059158935812</v>
      </c>
      <c r="K103" s="2">
        <f t="shared" si="42"/>
        <v>0.90608580584060927</v>
      </c>
      <c r="L103" s="2">
        <f t="shared" si="42"/>
        <v>0.9139546287454513</v>
      </c>
      <c r="M103" s="2">
        <f t="shared" si="42"/>
        <v>0.91309928176938837</v>
      </c>
      <c r="N103" s="2">
        <f t="shared" si="42"/>
        <v>0.91619816823712619</v>
      </c>
    </row>
    <row r="104" spans="1:14">
      <c r="A104" t="s">
        <v>92</v>
      </c>
      <c r="B104" s="1">
        <v>147560</v>
      </c>
      <c r="C104" s="1">
        <v>149064</v>
      </c>
      <c r="D104" s="1">
        <v>148811</v>
      </c>
      <c r="E104" s="1">
        <v>149562</v>
      </c>
      <c r="F104" s="1">
        <v>138479</v>
      </c>
      <c r="G104" s="1">
        <v>140451</v>
      </c>
      <c r="I104" s="2">
        <f t="shared" si="42"/>
        <v>1.9433177053152821</v>
      </c>
      <c r="J104" s="2">
        <f t="shared" si="42"/>
        <v>1.9449641836614866</v>
      </c>
      <c r="K104" s="2">
        <f t="shared" si="42"/>
        <v>1.9305795202449372</v>
      </c>
      <c r="L104" s="2">
        <f t="shared" si="42"/>
        <v>1.9299816760007227</v>
      </c>
      <c r="M104" s="2">
        <f t="shared" si="42"/>
        <v>1.7953042756760962</v>
      </c>
      <c r="N104" s="2">
        <f t="shared" si="42"/>
        <v>1.8535513500673053</v>
      </c>
    </row>
    <row r="105" spans="1:14">
      <c r="A105" t="s">
        <v>93</v>
      </c>
      <c r="B105" s="1">
        <v>66250</v>
      </c>
      <c r="C105" s="1">
        <v>66929</v>
      </c>
      <c r="D105" s="1">
        <v>67985</v>
      </c>
      <c r="E105" s="1">
        <v>68855</v>
      </c>
      <c r="F105" s="1">
        <v>68861</v>
      </c>
      <c r="G105" s="1">
        <v>65830</v>
      </c>
      <c r="I105" s="2">
        <f t="shared" si="42"/>
        <v>0.87249117631565087</v>
      </c>
      <c r="J105" s="2">
        <f t="shared" si="42"/>
        <v>0.87327931524901814</v>
      </c>
      <c r="K105" s="2">
        <f t="shared" si="42"/>
        <v>0.88199426577236928</v>
      </c>
      <c r="L105" s="2">
        <f t="shared" si="42"/>
        <v>0.88852040157947709</v>
      </c>
      <c r="M105" s="2">
        <f t="shared" si="42"/>
        <v>0.89274509295511706</v>
      </c>
      <c r="N105" s="2">
        <f t="shared" si="42"/>
        <v>0.86876765117322563</v>
      </c>
    </row>
    <row r="106" spans="1:14">
      <c r="A106" t="s">
        <v>94</v>
      </c>
      <c r="B106" s="1">
        <v>53911</v>
      </c>
      <c r="C106" s="1">
        <v>53798</v>
      </c>
      <c r="D106" s="1">
        <v>54336</v>
      </c>
      <c r="E106" s="1">
        <v>53716</v>
      </c>
      <c r="F106" s="1">
        <v>50165</v>
      </c>
      <c r="G106" s="1">
        <v>52872</v>
      </c>
      <c r="I106" s="2">
        <f t="shared" si="42"/>
        <v>0.70999051783174416</v>
      </c>
      <c r="J106" s="2">
        <f t="shared" si="42"/>
        <v>0.70194804347542439</v>
      </c>
      <c r="K106" s="2">
        <f t="shared" si="42"/>
        <v>0.70492079760252202</v>
      </c>
      <c r="L106" s="2">
        <f t="shared" si="42"/>
        <v>0.69316334167806537</v>
      </c>
      <c r="M106" s="2">
        <f t="shared" si="42"/>
        <v>0.65036170819612626</v>
      </c>
      <c r="N106" s="2">
        <f t="shared" si="42"/>
        <v>0.69775912582152189</v>
      </c>
    </row>
    <row r="107" spans="1:14">
      <c r="A107" t="s">
        <v>95</v>
      </c>
      <c r="B107" s="1">
        <f>SUM(B100:B106)</f>
        <v>502147</v>
      </c>
      <c r="C107" s="1">
        <f t="shared" ref="C107:G107" si="43">SUM(C100:C106)</f>
        <v>506628</v>
      </c>
      <c r="D107" s="1">
        <f t="shared" si="43"/>
        <v>509202</v>
      </c>
      <c r="E107" s="1">
        <f t="shared" si="43"/>
        <v>512665</v>
      </c>
      <c r="F107" s="1">
        <f t="shared" si="43"/>
        <v>495114</v>
      </c>
      <c r="G107" s="1">
        <f t="shared" si="43"/>
        <v>495992</v>
      </c>
      <c r="I107" s="2">
        <f t="shared" si="42"/>
        <v>6.6131143654849076</v>
      </c>
      <c r="J107" s="2">
        <f t="shared" si="42"/>
        <v>6.6104043527615763</v>
      </c>
      <c r="K107" s="2">
        <f t="shared" si="42"/>
        <v>6.6060637511189526</v>
      </c>
      <c r="L107" s="2">
        <f t="shared" si="42"/>
        <v>6.6155444292461354</v>
      </c>
      <c r="M107" s="2">
        <f t="shared" si="42"/>
        <v>6.4188814271268182</v>
      </c>
      <c r="N107" s="2">
        <f t="shared" si="42"/>
        <v>6.5456752975954817</v>
      </c>
    </row>
    <row r="108" spans="1:14">
      <c r="B108" s="1"/>
      <c r="C108" s="1"/>
      <c r="D108" s="1"/>
      <c r="E108" s="1"/>
      <c r="F108" s="1"/>
      <c r="G108" s="1"/>
      <c r="I108" s="2"/>
      <c r="J108" s="2"/>
      <c r="K108" s="2"/>
      <c r="L108" s="2"/>
      <c r="M108" s="2"/>
      <c r="N108" s="2"/>
    </row>
    <row r="109" spans="1:14">
      <c r="A109" t="s">
        <v>97</v>
      </c>
      <c r="B109" s="1">
        <v>90381</v>
      </c>
      <c r="C109" s="1">
        <v>89647</v>
      </c>
      <c r="D109" s="1">
        <v>90993</v>
      </c>
      <c r="E109" s="1">
        <v>91360</v>
      </c>
      <c r="F109" s="1">
        <v>86925</v>
      </c>
      <c r="G109" s="6">
        <v>89567</v>
      </c>
      <c r="I109" s="2">
        <f t="shared" ref="I109:I118" si="44">B109/B$454</f>
        <v>1.1902886793446767</v>
      </c>
      <c r="J109" s="2">
        <f t="shared" ref="J109:J118" si="45">C109/C$454</f>
        <v>1.1697002909669758</v>
      </c>
      <c r="K109" s="2">
        <f t="shared" ref="K109:K118" si="46">D109/D$454</f>
        <v>1.1804854633437554</v>
      </c>
      <c r="L109" s="2">
        <f t="shared" ref="L109:L118" si="47">E109/E$454</f>
        <v>1.1789299816760008</v>
      </c>
      <c r="M109" s="2">
        <f t="shared" ref="M109:N118" si="48">F109/F$454</f>
        <v>1.1269349443825032</v>
      </c>
      <c r="N109" s="2">
        <f t="shared" si="48"/>
        <v>1.1820281363000502</v>
      </c>
    </row>
    <row r="110" spans="1:14">
      <c r="A110" t="s">
        <v>98</v>
      </c>
      <c r="B110" s="1">
        <v>83556</v>
      </c>
      <c r="C110" s="1">
        <v>85194</v>
      </c>
      <c r="D110" s="1">
        <v>84495</v>
      </c>
      <c r="E110" s="1">
        <v>85384</v>
      </c>
      <c r="F110" s="1">
        <v>84812</v>
      </c>
      <c r="G110" s="6">
        <v>82635</v>
      </c>
      <c r="I110" s="2">
        <f t="shared" si="44"/>
        <v>1.1004056260864985</v>
      </c>
      <c r="J110" s="2">
        <f t="shared" si="45"/>
        <v>1.1115982307120209</v>
      </c>
      <c r="K110" s="2">
        <f t="shared" si="46"/>
        <v>1.0961845331534359</v>
      </c>
      <c r="L110" s="2">
        <f t="shared" si="47"/>
        <v>1.1018143340129558</v>
      </c>
      <c r="M110" s="2">
        <f t="shared" si="48"/>
        <v>1.0995410584178182</v>
      </c>
      <c r="N110" s="2">
        <f t="shared" si="48"/>
        <v>1.0905455697204847</v>
      </c>
    </row>
    <row r="111" spans="1:14">
      <c r="A111" t="s">
        <v>99</v>
      </c>
      <c r="B111" s="1">
        <v>82815</v>
      </c>
      <c r="C111" s="1">
        <v>83413</v>
      </c>
      <c r="D111" s="1">
        <v>83728</v>
      </c>
      <c r="E111" s="1">
        <v>83060</v>
      </c>
      <c r="F111" s="1">
        <v>79977</v>
      </c>
      <c r="G111" s="6">
        <v>80645</v>
      </c>
      <c r="I111" s="2">
        <f t="shared" si="44"/>
        <v>1.0906468945898962</v>
      </c>
      <c r="J111" s="2">
        <f t="shared" si="45"/>
        <v>1.0883600161793296</v>
      </c>
      <c r="K111" s="2">
        <f t="shared" si="46"/>
        <v>1.0862339616766779</v>
      </c>
      <c r="L111" s="2">
        <f t="shared" si="47"/>
        <v>1.0718249154773272</v>
      </c>
      <c r="M111" s="2">
        <f t="shared" si="48"/>
        <v>1.0368579355407472</v>
      </c>
      <c r="N111" s="2">
        <f t="shared" si="48"/>
        <v>1.0642832633884973</v>
      </c>
    </row>
    <row r="112" spans="1:14">
      <c r="A112" t="s">
        <v>100</v>
      </c>
      <c r="B112" s="1">
        <v>87612</v>
      </c>
      <c r="C112" s="1">
        <v>87700</v>
      </c>
      <c r="D112" s="1">
        <v>87412</v>
      </c>
      <c r="E112" s="1">
        <v>88706</v>
      </c>
      <c r="F112" s="1">
        <v>85183</v>
      </c>
      <c r="G112" s="6">
        <v>85895</v>
      </c>
      <c r="I112" s="2">
        <f t="shared" si="44"/>
        <v>1.1538218405942158</v>
      </c>
      <c r="J112" s="2">
        <f t="shared" si="45"/>
        <v>1.1442961339230959</v>
      </c>
      <c r="K112" s="2">
        <f t="shared" si="46"/>
        <v>1.1340278408427498</v>
      </c>
      <c r="L112" s="2">
        <f t="shared" si="47"/>
        <v>1.1446821689421116</v>
      </c>
      <c r="M112" s="2">
        <f t="shared" si="48"/>
        <v>1.104350869914694</v>
      </c>
      <c r="N112" s="2">
        <f t="shared" si="48"/>
        <v>1.1335682424050466</v>
      </c>
    </row>
    <row r="113" spans="1:14">
      <c r="A113" t="s">
        <v>101</v>
      </c>
      <c r="B113" s="1">
        <v>80247</v>
      </c>
      <c r="C113" s="1">
        <v>79849</v>
      </c>
      <c r="D113" s="1">
        <v>79748</v>
      </c>
      <c r="E113" s="1">
        <v>79714</v>
      </c>
      <c r="F113" s="1">
        <v>75412</v>
      </c>
      <c r="G113" s="6">
        <v>77022</v>
      </c>
      <c r="I113" s="2">
        <f t="shared" si="44"/>
        <v>1.0568271611441817</v>
      </c>
      <c r="J113" s="2">
        <f t="shared" si="45"/>
        <v>1.041857491421041</v>
      </c>
      <c r="K113" s="2">
        <f t="shared" si="46"/>
        <v>1.0345999662692493</v>
      </c>
      <c r="L113" s="2">
        <f t="shared" si="47"/>
        <v>1.0286473791519344</v>
      </c>
      <c r="M113" s="2">
        <f t="shared" si="48"/>
        <v>0.97767521456167195</v>
      </c>
      <c r="N113" s="2">
        <f t="shared" si="48"/>
        <v>1.0164700292976483</v>
      </c>
    </row>
    <row r="114" spans="1:14">
      <c r="A114" t="s">
        <v>102</v>
      </c>
      <c r="B114" s="1">
        <v>84062</v>
      </c>
      <c r="C114" s="1">
        <v>84788</v>
      </c>
      <c r="D114" s="1">
        <v>85099</v>
      </c>
      <c r="E114" s="1">
        <v>84985</v>
      </c>
      <c r="F114" s="1">
        <v>85748</v>
      </c>
      <c r="G114" s="6">
        <v>83432</v>
      </c>
      <c r="I114" s="2">
        <f t="shared" si="44"/>
        <v>1.10706948322183</v>
      </c>
      <c r="J114" s="2">
        <f t="shared" si="45"/>
        <v>1.1063008050521261</v>
      </c>
      <c r="K114" s="2">
        <f t="shared" si="46"/>
        <v>1.1040204460243122</v>
      </c>
      <c r="L114" s="2">
        <f t="shared" si="47"/>
        <v>1.0966655483005137</v>
      </c>
      <c r="M114" s="2">
        <f t="shared" si="48"/>
        <v>1.1116757849975367</v>
      </c>
      <c r="N114" s="2">
        <f t="shared" si="48"/>
        <v>1.1010636893921397</v>
      </c>
    </row>
    <row r="115" spans="1:14">
      <c r="A115" t="s">
        <v>103</v>
      </c>
      <c r="B115" s="1">
        <v>84531</v>
      </c>
      <c r="C115" s="1">
        <v>85408</v>
      </c>
      <c r="D115" s="1">
        <v>85920</v>
      </c>
      <c r="E115" s="1">
        <v>86681</v>
      </c>
      <c r="F115" s="1">
        <v>86640</v>
      </c>
      <c r="G115" s="6">
        <v>84302</v>
      </c>
      <c r="I115" s="2">
        <f t="shared" si="44"/>
        <v>1.1132460622662381</v>
      </c>
      <c r="J115" s="2">
        <f t="shared" si="45"/>
        <v>1.1143904698529508</v>
      </c>
      <c r="K115" s="2">
        <f t="shared" si="46"/>
        <v>1.1146715792478044</v>
      </c>
      <c r="L115" s="2">
        <f t="shared" si="47"/>
        <v>1.118551113634604</v>
      </c>
      <c r="M115" s="2">
        <f t="shared" si="48"/>
        <v>1.1232400757123966</v>
      </c>
      <c r="N115" s="2">
        <f t="shared" si="48"/>
        <v>1.1125452002005964</v>
      </c>
    </row>
    <row r="116" spans="1:14">
      <c r="A116" t="s">
        <v>104</v>
      </c>
      <c r="B116" s="1">
        <f>SUM(B109:B115)</f>
        <v>593204</v>
      </c>
      <c r="C116" s="1">
        <f t="shared" ref="C116:G116" si="49">SUM(C109:C115)</f>
        <v>595999</v>
      </c>
      <c r="D116" s="1">
        <f t="shared" si="49"/>
        <v>597395</v>
      </c>
      <c r="E116" s="1">
        <f t="shared" si="49"/>
        <v>599890</v>
      </c>
      <c r="F116" s="1">
        <f t="shared" si="49"/>
        <v>584697</v>
      </c>
      <c r="G116" s="1">
        <f t="shared" si="49"/>
        <v>583498</v>
      </c>
      <c r="I116" s="2">
        <f t="shared" si="44"/>
        <v>7.812305747247537</v>
      </c>
      <c r="J116" s="2">
        <f t="shared" si="45"/>
        <v>7.7765034381075404</v>
      </c>
      <c r="K116" s="2">
        <f t="shared" si="46"/>
        <v>7.7502237905579845</v>
      </c>
      <c r="L116" s="2">
        <f t="shared" si="47"/>
        <v>7.741115441195447</v>
      </c>
      <c r="M116" s="2">
        <f t="shared" si="48"/>
        <v>7.580275883527368</v>
      </c>
      <c r="N116" s="2">
        <f t="shared" si="48"/>
        <v>7.7005041307044637</v>
      </c>
    </row>
    <row r="117" spans="1:14">
      <c r="A117" t="s">
        <v>96</v>
      </c>
      <c r="B117" s="1">
        <v>186724</v>
      </c>
      <c r="C117" s="1">
        <v>193221</v>
      </c>
      <c r="D117" s="1">
        <v>199120</v>
      </c>
      <c r="E117" s="1">
        <v>198122</v>
      </c>
      <c r="F117" s="1">
        <v>194342</v>
      </c>
      <c r="G117" s="1">
        <v>181224</v>
      </c>
      <c r="I117" s="2">
        <f t="shared" si="44"/>
        <v>2.4590949797186958</v>
      </c>
      <c r="J117" s="2">
        <f t="shared" si="45"/>
        <v>2.5211179394840881</v>
      </c>
      <c r="K117" s="2">
        <f t="shared" si="46"/>
        <v>2.5832565742530584</v>
      </c>
      <c r="L117" s="2">
        <f t="shared" si="47"/>
        <v>2.5566108343871785</v>
      </c>
      <c r="M117" s="2">
        <f t="shared" si="48"/>
        <v>2.5195374283714056</v>
      </c>
      <c r="N117" s="2">
        <f t="shared" si="48"/>
        <v>2.3916382928181172</v>
      </c>
    </row>
    <row r="118" spans="1:14">
      <c r="A118" t="s">
        <v>382</v>
      </c>
      <c r="B118" s="1">
        <f>B116+B117</f>
        <v>779928</v>
      </c>
      <c r="C118" s="1">
        <f t="shared" ref="C118:F118" si="50">C116+C117</f>
        <v>789220</v>
      </c>
      <c r="D118" s="1">
        <f t="shared" si="50"/>
        <v>796515</v>
      </c>
      <c r="E118" s="1">
        <f t="shared" si="50"/>
        <v>798012</v>
      </c>
      <c r="F118" s="1">
        <f t="shared" si="50"/>
        <v>779039</v>
      </c>
      <c r="G118" s="1">
        <f t="shared" ref="G118" si="51">G116+G117</f>
        <v>764722</v>
      </c>
      <c r="I118" s="2">
        <f t="shared" si="44"/>
        <v>10.271400726966233</v>
      </c>
      <c r="J118" s="2">
        <f t="shared" si="45"/>
        <v>10.297621377591629</v>
      </c>
      <c r="K118" s="2">
        <f t="shared" si="46"/>
        <v>10.333480364811043</v>
      </c>
      <c r="L118" s="2">
        <f t="shared" si="47"/>
        <v>10.297726275582626</v>
      </c>
      <c r="M118" s="2">
        <f t="shared" si="48"/>
        <v>10.099813311898773</v>
      </c>
      <c r="N118" s="2">
        <f t="shared" si="48"/>
        <v>10.09214242352258</v>
      </c>
    </row>
    <row r="119" spans="1:14">
      <c r="B119" s="1"/>
      <c r="C119" s="1"/>
      <c r="D119" s="1"/>
      <c r="E119" s="1"/>
      <c r="F119" s="1"/>
      <c r="G119" s="1"/>
      <c r="I119" s="2"/>
      <c r="J119" s="2"/>
      <c r="K119" s="2"/>
      <c r="L119" s="2"/>
      <c r="M119" s="2"/>
      <c r="N119" s="2"/>
    </row>
    <row r="120" spans="1:14">
      <c r="A120" s="3" t="s">
        <v>105</v>
      </c>
      <c r="B120" s="4">
        <f>B77+B89+B98+B107+B118</f>
        <v>3333600</v>
      </c>
      <c r="C120" s="4">
        <f t="shared" ref="C120:F120" si="52">C77+C89+C98+C107+C118</f>
        <v>3361089</v>
      </c>
      <c r="D120" s="4">
        <f t="shared" si="52"/>
        <v>3381552</v>
      </c>
      <c r="E120" s="4">
        <f t="shared" si="52"/>
        <v>3391322</v>
      </c>
      <c r="F120" s="4">
        <f t="shared" si="52"/>
        <v>3356154</v>
      </c>
      <c r="G120" s="4">
        <f t="shared" ref="G120" si="53">G77+G89+G98+G107+G118</f>
        <v>3278391</v>
      </c>
      <c r="H120" s="3"/>
      <c r="I120" s="5">
        <f t="shared" ref="I120:N120" si="54">B120/B$454</f>
        <v>43.902439024390247</v>
      </c>
      <c r="J120" s="5">
        <f t="shared" si="54"/>
        <v>43.854973186675537</v>
      </c>
      <c r="K120" s="5">
        <f t="shared" si="54"/>
        <v>43.870110662809253</v>
      </c>
      <c r="L120" s="5">
        <f t="shared" si="54"/>
        <v>43.762381603737062</v>
      </c>
      <c r="M120" s="5">
        <f t="shared" si="54"/>
        <v>43.510695672466099</v>
      </c>
      <c r="N120" s="5">
        <f t="shared" si="54"/>
        <v>43.265381265341674</v>
      </c>
    </row>
    <row r="121" spans="1:14">
      <c r="B121" s="1"/>
      <c r="C121" s="1"/>
      <c r="D121" s="1"/>
      <c r="E121" s="1"/>
      <c r="F121" s="1"/>
      <c r="G121" s="1"/>
      <c r="I121" s="2"/>
      <c r="J121" s="2"/>
      <c r="K121" s="2"/>
      <c r="L121" s="2"/>
      <c r="M121" s="2"/>
      <c r="N121" s="2"/>
    </row>
    <row r="122" spans="1:14">
      <c r="A122" t="s">
        <v>106</v>
      </c>
      <c r="B122" s="1">
        <v>114061</v>
      </c>
      <c r="C122" s="1">
        <v>115215</v>
      </c>
      <c r="D122" s="1">
        <v>116319</v>
      </c>
      <c r="E122" s="1">
        <v>116582</v>
      </c>
      <c r="F122" s="1">
        <v>116700</v>
      </c>
      <c r="G122" s="1">
        <v>111352</v>
      </c>
      <c r="I122" s="2">
        <f t="shared" ref="I122:I154" si="55">B122/B$454</f>
        <v>1.5021466575356899</v>
      </c>
      <c r="J122" s="2">
        <f t="shared" ref="J122:J154" si="56">C122/C$454</f>
        <v>1.5033076290758209</v>
      </c>
      <c r="K122" s="2">
        <f t="shared" ref="K122:K154" si="57">D122/D$454</f>
        <v>1.5090489225619803</v>
      </c>
      <c r="L122" s="2">
        <f t="shared" ref="L122:L154" si="58">E122/E$454</f>
        <v>1.5044003406715358</v>
      </c>
      <c r="M122" s="2">
        <f t="shared" ref="M122:N154" si="59">F122/F$454</f>
        <v>1.512951487022584</v>
      </c>
      <c r="N122" s="2">
        <f t="shared" si="59"/>
        <v>1.4695278063715786</v>
      </c>
    </row>
    <row r="123" spans="1:14">
      <c r="A123" t="s">
        <v>107</v>
      </c>
      <c r="B123" s="1">
        <v>215959</v>
      </c>
      <c r="C123" s="1">
        <v>222379</v>
      </c>
      <c r="D123" s="1">
        <v>222133</v>
      </c>
      <c r="E123" s="1">
        <v>222777</v>
      </c>
      <c r="F123" s="1">
        <v>211579</v>
      </c>
      <c r="G123" s="1">
        <v>215372</v>
      </c>
      <c r="I123" s="2">
        <f t="shared" si="55"/>
        <v>2.8441105199388925</v>
      </c>
      <c r="J123" s="2">
        <f t="shared" si="56"/>
        <v>2.9015670463589984</v>
      </c>
      <c r="K123" s="2">
        <f t="shared" si="57"/>
        <v>2.8818126386528458</v>
      </c>
      <c r="L123" s="2">
        <f t="shared" si="58"/>
        <v>2.8747644978966114</v>
      </c>
      <c r="M123" s="2">
        <f t="shared" si="59"/>
        <v>2.7430056784297459</v>
      </c>
      <c r="N123" s="2">
        <f t="shared" si="59"/>
        <v>2.8422941906194739</v>
      </c>
    </row>
    <row r="124" spans="1:14">
      <c r="A124" t="s">
        <v>108</v>
      </c>
      <c r="B124" s="1">
        <v>170905</v>
      </c>
      <c r="C124" s="1">
        <v>169394</v>
      </c>
      <c r="D124" s="1">
        <v>172498</v>
      </c>
      <c r="E124" s="1">
        <v>173162</v>
      </c>
      <c r="F124" s="1">
        <v>174087</v>
      </c>
      <c r="G124" s="1">
        <v>171079</v>
      </c>
      <c r="I124" s="2">
        <f t="shared" si="55"/>
        <v>2.2507638413317177</v>
      </c>
      <c r="J124" s="2">
        <f t="shared" si="56"/>
        <v>2.2102269020498166</v>
      </c>
      <c r="K124" s="2">
        <f t="shared" si="57"/>
        <v>2.2378796331132187</v>
      </c>
      <c r="L124" s="2">
        <f t="shared" si="58"/>
        <v>2.2345213823005654</v>
      </c>
      <c r="M124" s="2">
        <f t="shared" si="59"/>
        <v>2.256942463764358</v>
      </c>
      <c r="N124" s="2">
        <f t="shared" si="59"/>
        <v>2.2577533190804235</v>
      </c>
    </row>
    <row r="125" spans="1:14">
      <c r="A125" t="s">
        <v>109</v>
      </c>
      <c r="B125" s="1">
        <v>180451</v>
      </c>
      <c r="C125" s="1">
        <v>182653</v>
      </c>
      <c r="D125" s="1">
        <v>184863</v>
      </c>
      <c r="E125" s="1">
        <v>187482</v>
      </c>
      <c r="F125" s="1">
        <v>184482</v>
      </c>
      <c r="G125" s="1">
        <v>180491</v>
      </c>
      <c r="I125" s="2">
        <f t="shared" si="55"/>
        <v>2.3764815887899702</v>
      </c>
      <c r="J125" s="2">
        <f t="shared" si="56"/>
        <v>2.3832282981693873</v>
      </c>
      <c r="K125" s="2">
        <f t="shared" si="57"/>
        <v>2.3982952997496141</v>
      </c>
      <c r="L125" s="2">
        <f t="shared" si="58"/>
        <v>2.4193098820553849</v>
      </c>
      <c r="M125" s="2">
        <f t="shared" si="59"/>
        <v>2.3917079368371925</v>
      </c>
      <c r="N125" s="2">
        <f t="shared" si="59"/>
        <v>2.3819647900335208</v>
      </c>
    </row>
    <row r="126" spans="1:14">
      <c r="A126" t="s">
        <v>110</v>
      </c>
      <c r="B126" s="1">
        <v>229189</v>
      </c>
      <c r="C126" s="1">
        <v>230828</v>
      </c>
      <c r="D126" s="1">
        <v>232287</v>
      </c>
      <c r="E126" s="1">
        <v>230805</v>
      </c>
      <c r="F126" s="1">
        <v>229227</v>
      </c>
      <c r="G126" s="1">
        <v>229175</v>
      </c>
      <c r="I126" s="2">
        <f t="shared" si="55"/>
        <v>3.0183453616393616</v>
      </c>
      <c r="J126" s="2">
        <f t="shared" si="56"/>
        <v>3.0118083010399133</v>
      </c>
      <c r="K126" s="2">
        <f t="shared" si="57"/>
        <v>3.0135441937701897</v>
      </c>
      <c r="L126" s="2">
        <f t="shared" si="58"/>
        <v>2.9783596149379306</v>
      </c>
      <c r="M126" s="2">
        <f t="shared" si="59"/>
        <v>2.9718023180439235</v>
      </c>
      <c r="N126" s="2">
        <f t="shared" si="59"/>
        <v>3.0244542983081266</v>
      </c>
    </row>
    <row r="127" spans="1:14">
      <c r="A127" t="s">
        <v>111</v>
      </c>
      <c r="B127" s="1">
        <v>135551</v>
      </c>
      <c r="C127" s="1">
        <v>137175</v>
      </c>
      <c r="D127" s="1">
        <v>135678</v>
      </c>
      <c r="E127" s="1">
        <v>136564</v>
      </c>
      <c r="F127" s="1">
        <v>135821</v>
      </c>
      <c r="G127" s="1">
        <v>128411</v>
      </c>
      <c r="I127" s="2">
        <f t="shared" si="55"/>
        <v>1.7851630406152874</v>
      </c>
      <c r="J127" s="2">
        <f t="shared" si="56"/>
        <v>1.789838337182448</v>
      </c>
      <c r="K127" s="2">
        <f t="shared" si="57"/>
        <v>1.7602003087661031</v>
      </c>
      <c r="L127" s="2">
        <f t="shared" si="58"/>
        <v>1.7622525614886313</v>
      </c>
      <c r="M127" s="2">
        <f t="shared" si="59"/>
        <v>1.7608447636580495</v>
      </c>
      <c r="N127" s="2">
        <f t="shared" si="59"/>
        <v>1.6946577981893525</v>
      </c>
    </row>
    <row r="128" spans="1:14">
      <c r="A128" t="s">
        <v>112</v>
      </c>
      <c r="B128" s="1">
        <v>239547</v>
      </c>
      <c r="C128" s="1">
        <v>243641</v>
      </c>
      <c r="D128" s="1">
        <v>246245</v>
      </c>
      <c r="E128" s="1">
        <v>247402</v>
      </c>
      <c r="F128" s="1">
        <v>244767</v>
      </c>
      <c r="G128" s="1">
        <v>239487</v>
      </c>
      <c r="I128" s="2">
        <f t="shared" si="55"/>
        <v>3.1547568877416636</v>
      </c>
      <c r="J128" s="2">
        <f t="shared" si="56"/>
        <v>3.1789903576414713</v>
      </c>
      <c r="K128" s="2">
        <f t="shared" si="57"/>
        <v>3.1946264319352369</v>
      </c>
      <c r="L128" s="2">
        <f t="shared" si="58"/>
        <v>3.1925310346607478</v>
      </c>
      <c r="M128" s="2">
        <f t="shared" si="59"/>
        <v>3.1732698939507871</v>
      </c>
      <c r="N128" s="2">
        <f t="shared" si="59"/>
        <v>3.1605431942354896</v>
      </c>
    </row>
    <row r="129" spans="1:14">
      <c r="A129" t="s">
        <v>113</v>
      </c>
      <c r="B129" s="1">
        <v>206278</v>
      </c>
      <c r="C129" s="1">
        <v>208701</v>
      </c>
      <c r="D129" s="1">
        <v>209830</v>
      </c>
      <c r="E129" s="1">
        <v>208413</v>
      </c>
      <c r="F129" s="1">
        <v>210210</v>
      </c>
      <c r="G129" s="1">
        <v>205177</v>
      </c>
      <c r="I129" s="2">
        <f t="shared" si="55"/>
        <v>2.7166148659326765</v>
      </c>
      <c r="J129" s="2">
        <f t="shared" si="56"/>
        <v>2.7230986025756447</v>
      </c>
      <c r="K129" s="2">
        <f t="shared" si="57"/>
        <v>2.7222013206886264</v>
      </c>
      <c r="L129" s="2">
        <f t="shared" si="58"/>
        <v>2.6894082122486904</v>
      </c>
      <c r="M129" s="2">
        <f t="shared" si="59"/>
        <v>2.72525734436176</v>
      </c>
      <c r="N129" s="2">
        <f t="shared" si="59"/>
        <v>2.7077493599387652</v>
      </c>
    </row>
    <row r="130" spans="1:14">
      <c r="A130" t="s">
        <v>114</v>
      </c>
      <c r="B130" s="1">
        <v>193985</v>
      </c>
      <c r="C130" s="1">
        <v>196049</v>
      </c>
      <c r="D130" s="1">
        <v>198089</v>
      </c>
      <c r="E130" s="1">
        <v>200557</v>
      </c>
      <c r="F130" s="1">
        <v>194246</v>
      </c>
      <c r="G130" s="1">
        <v>196586</v>
      </c>
      <c r="I130" s="2">
        <f t="shared" si="55"/>
        <v>2.5547200126428908</v>
      </c>
      <c r="J130" s="2">
        <f t="shared" si="56"/>
        <v>2.5580172492530107</v>
      </c>
      <c r="K130" s="2">
        <f t="shared" si="57"/>
        <v>2.5698810342367122</v>
      </c>
      <c r="L130" s="2">
        <f t="shared" si="58"/>
        <v>2.5880326218804037</v>
      </c>
      <c r="M130" s="2">
        <f t="shared" si="59"/>
        <v>2.5182928410298961</v>
      </c>
      <c r="N130" s="2">
        <f t="shared" si="59"/>
        <v>2.5943727399899701</v>
      </c>
    </row>
    <row r="131" spans="1:14">
      <c r="A131" t="s">
        <v>115</v>
      </c>
      <c r="B131" s="1">
        <v>153230</v>
      </c>
      <c r="C131" s="1">
        <v>159670</v>
      </c>
      <c r="D131" s="1">
        <v>158771</v>
      </c>
      <c r="E131" s="1">
        <v>159869</v>
      </c>
      <c r="F131" s="1">
        <v>159889</v>
      </c>
      <c r="G131" s="1">
        <v>161168</v>
      </c>
      <c r="I131" s="2">
        <f t="shared" si="55"/>
        <v>2.0179897803297688</v>
      </c>
      <c r="J131" s="2">
        <f t="shared" si="56"/>
        <v>2.0833496431413994</v>
      </c>
      <c r="K131" s="2">
        <f t="shared" si="57"/>
        <v>2.0597942424203111</v>
      </c>
      <c r="L131" s="2">
        <f t="shared" si="58"/>
        <v>2.0629855214597259</v>
      </c>
      <c r="M131" s="2">
        <f t="shared" si="59"/>
        <v>2.0728731817356807</v>
      </c>
      <c r="N131" s="2">
        <f t="shared" si="59"/>
        <v>2.1269564758360389</v>
      </c>
    </row>
    <row r="132" spans="1:14">
      <c r="A132" t="s">
        <v>116</v>
      </c>
      <c r="B132" s="1">
        <v>143600</v>
      </c>
      <c r="C132" s="1">
        <v>148558</v>
      </c>
      <c r="D132" s="1">
        <v>150032</v>
      </c>
      <c r="E132" s="1">
        <v>153853</v>
      </c>
      <c r="F132" s="1">
        <v>155431</v>
      </c>
      <c r="G132" s="1">
        <v>156155</v>
      </c>
      <c r="I132" s="2">
        <f t="shared" si="55"/>
        <v>1.891165779908339</v>
      </c>
      <c r="J132" s="2">
        <f t="shared" si="56"/>
        <v>1.9383619733562976</v>
      </c>
      <c r="K132" s="2">
        <f t="shared" si="57"/>
        <v>1.9464199997405327</v>
      </c>
      <c r="L132" s="2">
        <f t="shared" si="58"/>
        <v>1.9853537048029526</v>
      </c>
      <c r="M132" s="2">
        <f t="shared" si="59"/>
        <v>2.0150776570643294</v>
      </c>
      <c r="N132" s="2">
        <f t="shared" si="59"/>
        <v>2.0607992187293793</v>
      </c>
    </row>
    <row r="133" spans="1:14">
      <c r="A133" t="s">
        <v>117</v>
      </c>
      <c r="B133" s="1">
        <v>109316</v>
      </c>
      <c r="C133" s="1">
        <v>109338</v>
      </c>
      <c r="D133" s="1">
        <v>110271</v>
      </c>
      <c r="E133" s="1">
        <v>110308</v>
      </c>
      <c r="F133" s="1">
        <v>110756</v>
      </c>
      <c r="G133" s="1">
        <v>108186</v>
      </c>
      <c r="I133" s="2">
        <f t="shared" si="55"/>
        <v>1.4396565347942896</v>
      </c>
      <c r="J133" s="2">
        <f t="shared" si="56"/>
        <v>1.4266254354718753</v>
      </c>
      <c r="K133" s="2">
        <f t="shared" si="57"/>
        <v>1.4305860069277774</v>
      </c>
      <c r="L133" s="2">
        <f t="shared" si="58"/>
        <v>1.4234392340052133</v>
      </c>
      <c r="M133" s="2">
        <f t="shared" si="59"/>
        <v>1.4358907874607825</v>
      </c>
      <c r="N133" s="2">
        <f t="shared" si="59"/>
        <v>1.4277456647398843</v>
      </c>
    </row>
    <row r="134" spans="1:14">
      <c r="A134" t="s">
        <v>118</v>
      </c>
      <c r="B134" s="1">
        <v>146843</v>
      </c>
      <c r="C134" s="1">
        <v>150040</v>
      </c>
      <c r="D134" s="1">
        <v>150014</v>
      </c>
      <c r="E134" s="1">
        <v>150069</v>
      </c>
      <c r="F134" s="1">
        <v>150479</v>
      </c>
      <c r="G134" s="1">
        <v>138463</v>
      </c>
      <c r="I134" s="2">
        <f t="shared" si="55"/>
        <v>1.9338750460938734</v>
      </c>
      <c r="J134" s="2">
        <f t="shared" si="56"/>
        <v>1.9576988817995591</v>
      </c>
      <c r="K134" s="2">
        <f t="shared" si="57"/>
        <v>1.9461864791582881</v>
      </c>
      <c r="L134" s="2">
        <f t="shared" si="58"/>
        <v>1.936524117996232</v>
      </c>
      <c r="M134" s="2">
        <f t="shared" si="59"/>
        <v>1.9508776933647938</v>
      </c>
      <c r="N134" s="2">
        <f t="shared" si="59"/>
        <v>1.8273154380130388</v>
      </c>
    </row>
    <row r="135" spans="1:14">
      <c r="A135" t="s">
        <v>119</v>
      </c>
      <c r="B135" s="1">
        <v>163210</v>
      </c>
      <c r="C135" s="1">
        <v>165363</v>
      </c>
      <c r="D135" s="1">
        <v>165795</v>
      </c>
      <c r="E135" s="1">
        <v>164401</v>
      </c>
      <c r="F135" s="1">
        <v>166809</v>
      </c>
      <c r="G135" s="1">
        <v>160550</v>
      </c>
      <c r="I135" s="2">
        <f t="shared" si="55"/>
        <v>2.1494231680977718</v>
      </c>
      <c r="J135" s="2">
        <f t="shared" si="56"/>
        <v>2.1576310329980037</v>
      </c>
      <c r="K135" s="2">
        <f t="shared" si="57"/>
        <v>2.1509191629584463</v>
      </c>
      <c r="L135" s="2">
        <f t="shared" si="58"/>
        <v>2.1214674684491701</v>
      </c>
      <c r="M135" s="2">
        <f t="shared" si="59"/>
        <v>2.1625871859361632</v>
      </c>
      <c r="N135" s="2">
        <f t="shared" si="59"/>
        <v>2.1188006440203764</v>
      </c>
    </row>
    <row r="136" spans="1:14">
      <c r="A136" t="s">
        <v>120</v>
      </c>
      <c r="B136" s="1">
        <v>179060</v>
      </c>
      <c r="C136" s="1">
        <v>180545</v>
      </c>
      <c r="D136" s="1">
        <v>182224</v>
      </c>
      <c r="E136" s="1">
        <v>182776</v>
      </c>
      <c r="F136" s="1">
        <v>183017</v>
      </c>
      <c r="G136" s="1">
        <v>179330</v>
      </c>
      <c r="I136" s="2">
        <f t="shared" si="55"/>
        <v>2.3581625665068744</v>
      </c>
      <c r="J136" s="2">
        <f t="shared" si="56"/>
        <v>2.3557234378465832</v>
      </c>
      <c r="K136" s="2">
        <f t="shared" si="57"/>
        <v>2.3640585877194122</v>
      </c>
      <c r="L136" s="2">
        <f t="shared" si="58"/>
        <v>2.3585825999432215</v>
      </c>
      <c r="M136" s="2">
        <f t="shared" si="59"/>
        <v>2.3727150154276972</v>
      </c>
      <c r="N136" s="2">
        <f t="shared" si="59"/>
        <v>2.3666429118167183</v>
      </c>
    </row>
    <row r="137" spans="1:14">
      <c r="A137" t="s">
        <v>121</v>
      </c>
      <c r="B137" s="1">
        <v>188436</v>
      </c>
      <c r="C137" s="1">
        <v>190558</v>
      </c>
      <c r="D137" s="1">
        <v>192960</v>
      </c>
      <c r="E137" s="1">
        <v>194954</v>
      </c>
      <c r="F137" s="1">
        <v>196374</v>
      </c>
      <c r="G137" s="1">
        <v>194733</v>
      </c>
      <c r="I137" s="2">
        <f t="shared" si="55"/>
        <v>2.4816414686825055</v>
      </c>
      <c r="J137" s="2">
        <f t="shared" si="56"/>
        <v>2.4863715243799009</v>
      </c>
      <c r="K137" s="2">
        <f t="shared" si="57"/>
        <v>2.5033406416626667</v>
      </c>
      <c r="L137" s="2">
        <f t="shared" si="58"/>
        <v>2.5157302500838776</v>
      </c>
      <c r="M137" s="2">
        <f t="shared" si="59"/>
        <v>2.5458811937666916</v>
      </c>
      <c r="N137" s="2">
        <f t="shared" si="59"/>
        <v>2.5699184416818435</v>
      </c>
    </row>
    <row r="138" spans="1:14">
      <c r="A138" t="s">
        <v>122</v>
      </c>
      <c r="B138" s="1">
        <v>163352</v>
      </c>
      <c r="C138" s="1">
        <v>163769</v>
      </c>
      <c r="D138" s="1">
        <v>165705</v>
      </c>
      <c r="E138" s="1">
        <v>166433</v>
      </c>
      <c r="F138" s="1">
        <v>168650</v>
      </c>
      <c r="G138" s="1">
        <v>162922</v>
      </c>
      <c r="I138" s="2">
        <f t="shared" si="55"/>
        <v>2.151293262392667</v>
      </c>
      <c r="J138" s="2">
        <f t="shared" si="56"/>
        <v>2.1368327657520125</v>
      </c>
      <c r="K138" s="2">
        <f t="shared" si="57"/>
        <v>2.149751560047223</v>
      </c>
      <c r="L138" s="2">
        <f t="shared" si="58"/>
        <v>2.1476888533305805</v>
      </c>
      <c r="M138" s="2">
        <f t="shared" si="59"/>
        <v>2.186454741099904</v>
      </c>
      <c r="N138" s="2">
        <f t="shared" si="59"/>
        <v>2.1501042573969964</v>
      </c>
    </row>
    <row r="139" spans="1:14">
      <c r="A139" t="s">
        <v>123</v>
      </c>
      <c r="B139" s="1">
        <v>132656</v>
      </c>
      <c r="C139" s="1">
        <v>136390</v>
      </c>
      <c r="D139" s="1">
        <v>136813</v>
      </c>
      <c r="E139" s="1">
        <v>137447</v>
      </c>
      <c r="F139" s="1">
        <v>137624</v>
      </c>
      <c r="G139" s="1">
        <v>134007</v>
      </c>
      <c r="I139" s="2">
        <f t="shared" si="55"/>
        <v>1.7470368224200601</v>
      </c>
      <c r="J139" s="2">
        <f t="shared" si="56"/>
        <v>1.7795957777168878</v>
      </c>
      <c r="K139" s="2">
        <f t="shared" si="57"/>
        <v>1.7749250788131965</v>
      </c>
      <c r="L139" s="2">
        <f t="shared" si="58"/>
        <v>1.7736469920251889</v>
      </c>
      <c r="M139" s="2">
        <f t="shared" si="59"/>
        <v>1.7842196696657764</v>
      </c>
      <c r="N139" s="2">
        <f t="shared" si="59"/>
        <v>1.7685089872515638</v>
      </c>
    </row>
    <row r="140" spans="1:14">
      <c r="A140" t="s">
        <v>124</v>
      </c>
      <c r="B140" s="1">
        <v>87299</v>
      </c>
      <c r="C140" s="1">
        <v>86412</v>
      </c>
      <c r="D140" s="1">
        <v>85673</v>
      </c>
      <c r="E140" s="1">
        <v>85063</v>
      </c>
      <c r="F140" s="1">
        <v>84674</v>
      </c>
      <c r="G140" s="1">
        <v>80182</v>
      </c>
      <c r="I140" s="2">
        <f t="shared" si="55"/>
        <v>1.1496997313385662</v>
      </c>
      <c r="J140" s="2">
        <f t="shared" si="56"/>
        <v>1.1274905076917054</v>
      </c>
      <c r="K140" s="2">
        <f t="shared" si="57"/>
        <v>1.1114671579247803</v>
      </c>
      <c r="L140" s="2">
        <f t="shared" si="58"/>
        <v>1.0976720778382842</v>
      </c>
      <c r="M140" s="2">
        <f t="shared" si="59"/>
        <v>1.0977519641143982</v>
      </c>
      <c r="N140" s="2">
        <f t="shared" si="59"/>
        <v>1.0581729880961808</v>
      </c>
    </row>
    <row r="141" spans="1:14">
      <c r="A141" t="s">
        <v>125</v>
      </c>
      <c r="B141" s="1">
        <v>107103</v>
      </c>
      <c r="C141" s="1">
        <v>107615</v>
      </c>
      <c r="D141" s="1">
        <v>109226</v>
      </c>
      <c r="E141" s="1">
        <v>108780</v>
      </c>
      <c r="F141" s="1">
        <v>109266</v>
      </c>
      <c r="G141" s="1">
        <v>104321</v>
      </c>
      <c r="I141" s="2">
        <f t="shared" si="55"/>
        <v>1.4105120370858135</v>
      </c>
      <c r="J141" s="2">
        <f t="shared" si="56"/>
        <v>1.4041439960334547</v>
      </c>
      <c r="K141" s="2">
        <f t="shared" si="57"/>
        <v>1.4170288397919073</v>
      </c>
      <c r="L141" s="2">
        <f t="shared" si="58"/>
        <v>1.4037215784447827</v>
      </c>
      <c r="M141" s="2">
        <f t="shared" si="59"/>
        <v>1.4165737547644359</v>
      </c>
      <c r="N141" s="2">
        <f t="shared" si="59"/>
        <v>1.3767387230448438</v>
      </c>
    </row>
    <row r="142" spans="1:14">
      <c r="A142" t="s">
        <v>126</v>
      </c>
      <c r="B142" s="1">
        <v>189729</v>
      </c>
      <c r="C142" s="1">
        <v>191664</v>
      </c>
      <c r="D142" s="1">
        <v>193037</v>
      </c>
      <c r="E142" s="1">
        <v>193547</v>
      </c>
      <c r="F142" s="1">
        <v>193774</v>
      </c>
      <c r="G142" s="1">
        <v>193576</v>
      </c>
      <c r="I142" s="2">
        <f t="shared" si="55"/>
        <v>2.4986698625085602</v>
      </c>
      <c r="J142" s="2">
        <f t="shared" si="56"/>
        <v>2.5008024425568558</v>
      </c>
      <c r="K142" s="2">
        <f t="shared" si="57"/>
        <v>2.5043395908200465</v>
      </c>
      <c r="L142" s="2">
        <f t="shared" si="58"/>
        <v>2.4975740057294757</v>
      </c>
      <c r="M142" s="2">
        <f t="shared" si="59"/>
        <v>2.5121736199341407</v>
      </c>
      <c r="N142" s="2">
        <f t="shared" si="59"/>
        <v>2.554649352020482</v>
      </c>
    </row>
    <row r="143" spans="1:14">
      <c r="A143" t="s">
        <v>127</v>
      </c>
      <c r="B143" s="1">
        <v>167913</v>
      </c>
      <c r="C143" s="1">
        <v>171868</v>
      </c>
      <c r="D143" s="1">
        <v>173203</v>
      </c>
      <c r="E143" s="1">
        <v>175750</v>
      </c>
      <c r="F143" s="1">
        <v>178734</v>
      </c>
      <c r="G143" s="1">
        <v>173468</v>
      </c>
      <c r="I143" s="2">
        <f t="shared" si="55"/>
        <v>2.2113601643575831</v>
      </c>
      <c r="J143" s="2">
        <f t="shared" si="56"/>
        <v>2.2425072741743977</v>
      </c>
      <c r="K143" s="2">
        <f t="shared" si="57"/>
        <v>2.2470258559178009</v>
      </c>
      <c r="L143" s="2">
        <f t="shared" si="58"/>
        <v>2.2679175161948022</v>
      </c>
      <c r="M143" s="2">
        <f t="shared" si="59"/>
        <v>2.3171882697643063</v>
      </c>
      <c r="N143" s="2">
        <f t="shared" si="59"/>
        <v>2.2892812838176684</v>
      </c>
    </row>
    <row r="144" spans="1:14">
      <c r="A144" t="s">
        <v>128</v>
      </c>
      <c r="B144" s="1">
        <v>130323</v>
      </c>
      <c r="C144" s="1">
        <v>133010</v>
      </c>
      <c r="D144" s="1">
        <v>132637</v>
      </c>
      <c r="E144" s="1">
        <v>133792</v>
      </c>
      <c r="F144" s="1">
        <v>132225</v>
      </c>
      <c r="G144" s="1">
        <v>129817</v>
      </c>
      <c r="I144" s="2">
        <f t="shared" si="55"/>
        <v>1.7163119633356161</v>
      </c>
      <c r="J144" s="2">
        <f t="shared" si="56"/>
        <v>1.7354940567059407</v>
      </c>
      <c r="K144" s="2">
        <f t="shared" si="57"/>
        <v>1.7207483037324374</v>
      </c>
      <c r="L144" s="2">
        <f t="shared" si="58"/>
        <v>1.7264820502232432</v>
      </c>
      <c r="M144" s="2">
        <f t="shared" si="59"/>
        <v>1.7142245961573366</v>
      </c>
      <c r="N144" s="2">
        <f t="shared" si="59"/>
        <v>1.7132129754269274</v>
      </c>
    </row>
    <row r="145" spans="1:14">
      <c r="A145" t="s">
        <v>129</v>
      </c>
      <c r="B145" s="1">
        <v>171381</v>
      </c>
      <c r="C145" s="1">
        <v>177931</v>
      </c>
      <c r="D145" s="1">
        <v>180188</v>
      </c>
      <c r="E145" s="1">
        <v>179938</v>
      </c>
      <c r="F145" s="1">
        <v>166501</v>
      </c>
      <c r="G145" s="1">
        <v>165961</v>
      </c>
      <c r="I145" s="2">
        <f t="shared" si="55"/>
        <v>2.2570326081230574</v>
      </c>
      <c r="J145" s="2">
        <f t="shared" si="56"/>
        <v>2.3216163672185908</v>
      </c>
      <c r="K145" s="2">
        <f t="shared" si="57"/>
        <v>2.3376448151944058</v>
      </c>
      <c r="L145" s="2">
        <f t="shared" si="58"/>
        <v>2.321960409838181</v>
      </c>
      <c r="M145" s="2">
        <f t="shared" si="59"/>
        <v>2.1585941348821533</v>
      </c>
      <c r="N145" s="2">
        <f t="shared" si="59"/>
        <v>2.190210362393433</v>
      </c>
    </row>
    <row r="146" spans="1:14">
      <c r="A146" t="s">
        <v>130</v>
      </c>
      <c r="B146" s="1">
        <v>190563</v>
      </c>
      <c r="C146" s="1">
        <v>192926</v>
      </c>
      <c r="D146" s="1">
        <v>196397</v>
      </c>
      <c r="E146" s="1">
        <v>195759</v>
      </c>
      <c r="F146" s="1">
        <v>198615</v>
      </c>
      <c r="G146" s="1">
        <v>194814</v>
      </c>
      <c r="I146" s="2">
        <f t="shared" si="55"/>
        <v>2.5096533740715379</v>
      </c>
      <c r="J146" s="2">
        <f t="shared" si="56"/>
        <v>2.5172688247804702</v>
      </c>
      <c r="K146" s="2">
        <f t="shared" si="57"/>
        <v>2.5479300995057148</v>
      </c>
      <c r="L146" s="2">
        <f t="shared" si="58"/>
        <v>2.5261181510826645</v>
      </c>
      <c r="M146" s="2">
        <f t="shared" si="59"/>
        <v>2.5749345295200561</v>
      </c>
      <c r="N146" s="2">
        <f t="shared" si="59"/>
        <v>2.5709874099295273</v>
      </c>
    </row>
    <row r="147" spans="1:14">
      <c r="A147" t="s">
        <v>131</v>
      </c>
      <c r="B147" s="1">
        <v>127288</v>
      </c>
      <c r="C147" s="1">
        <v>128846</v>
      </c>
      <c r="D147" s="1">
        <v>129227</v>
      </c>
      <c r="E147" s="1">
        <v>129425</v>
      </c>
      <c r="F147" s="1">
        <v>129237</v>
      </c>
      <c r="G147" s="1">
        <v>125317</v>
      </c>
      <c r="I147" s="2">
        <f t="shared" si="55"/>
        <v>1.6763419902017596</v>
      </c>
      <c r="J147" s="2">
        <f t="shared" si="56"/>
        <v>1.6811628240758862</v>
      </c>
      <c r="K147" s="2">
        <f t="shared" si="57"/>
        <v>1.6765091267627561</v>
      </c>
      <c r="L147" s="2">
        <f t="shared" si="58"/>
        <v>1.6701293003329289</v>
      </c>
      <c r="M147" s="2">
        <f t="shared" si="59"/>
        <v>1.6754868151528508</v>
      </c>
      <c r="N147" s="2">
        <f t="shared" si="59"/>
        <v>1.6538258505555996</v>
      </c>
    </row>
    <row r="148" spans="1:14">
      <c r="A148" t="s">
        <v>132</v>
      </c>
      <c r="B148" s="1">
        <v>177545</v>
      </c>
      <c r="C148" s="1">
        <v>180837</v>
      </c>
      <c r="D148" s="1">
        <v>182976</v>
      </c>
      <c r="E148" s="1">
        <v>183568</v>
      </c>
      <c r="F148" s="1">
        <v>185487</v>
      </c>
      <c r="G148" s="1">
        <v>181157</v>
      </c>
      <c r="I148" s="2">
        <f t="shared" si="55"/>
        <v>2.338210504135279</v>
      </c>
      <c r="J148" s="2">
        <f t="shared" si="56"/>
        <v>2.3595334090108429</v>
      </c>
      <c r="K148" s="2">
        <f t="shared" si="57"/>
        <v>2.3738145587109662</v>
      </c>
      <c r="L148" s="2">
        <f t="shared" si="58"/>
        <v>2.3688027460190466</v>
      </c>
      <c r="M148" s="2">
        <f t="shared" si="59"/>
        <v>2.4047372105686207</v>
      </c>
      <c r="N148" s="2">
        <f t="shared" si="59"/>
        <v>2.3907540845144775</v>
      </c>
    </row>
    <row r="149" spans="1:14">
      <c r="A149" t="s">
        <v>133</v>
      </c>
      <c r="B149" s="1">
        <v>132884</v>
      </c>
      <c r="C149" s="1">
        <v>133615</v>
      </c>
      <c r="D149" s="1">
        <v>137484</v>
      </c>
      <c r="E149" s="1">
        <v>139068</v>
      </c>
      <c r="F149" s="1">
        <v>140022</v>
      </c>
      <c r="G149" s="1">
        <v>139084</v>
      </c>
      <c r="I149" s="2">
        <f t="shared" si="55"/>
        <v>1.7500395090343992</v>
      </c>
      <c r="J149" s="2">
        <f t="shared" si="56"/>
        <v>1.7433880038099712</v>
      </c>
      <c r="K149" s="2">
        <f t="shared" si="57"/>
        <v>1.7836302071846499</v>
      </c>
      <c r="L149" s="2">
        <f t="shared" si="58"/>
        <v>1.7945647404960383</v>
      </c>
      <c r="M149" s="2">
        <f t="shared" si="59"/>
        <v>1.8153084243005679</v>
      </c>
      <c r="N149" s="2">
        <f t="shared" si="59"/>
        <v>1.835510861245282</v>
      </c>
    </row>
    <row r="150" spans="1:14">
      <c r="A150" t="s">
        <v>134</v>
      </c>
      <c r="B150" s="1">
        <v>147152</v>
      </c>
      <c r="C150" s="1">
        <v>154500</v>
      </c>
      <c r="D150" s="1">
        <v>155182</v>
      </c>
      <c r="E150" s="1">
        <v>145170</v>
      </c>
      <c r="F150" s="1">
        <v>157521</v>
      </c>
      <c r="G150" s="1">
        <v>153335</v>
      </c>
      <c r="I150" s="2">
        <f t="shared" si="55"/>
        <v>1.9379444766369911</v>
      </c>
      <c r="J150" s="2">
        <f t="shared" si="56"/>
        <v>2.0158922769796845</v>
      </c>
      <c r="K150" s="2">
        <f t="shared" si="57"/>
        <v>2.0132328329938636</v>
      </c>
      <c r="L150" s="2">
        <f t="shared" si="58"/>
        <v>1.8733063204893281</v>
      </c>
      <c r="M150" s="2">
        <f t="shared" si="59"/>
        <v>2.0421733606451111</v>
      </c>
      <c r="N150" s="2">
        <f t="shared" si="59"/>
        <v>2.0235832871433472</v>
      </c>
    </row>
    <row r="151" spans="1:14">
      <c r="A151" t="s">
        <v>135</v>
      </c>
      <c r="B151" s="1">
        <v>157516</v>
      </c>
      <c r="C151" s="1">
        <v>158450</v>
      </c>
      <c r="D151" s="1">
        <v>159638</v>
      </c>
      <c r="E151" s="1">
        <v>159760</v>
      </c>
      <c r="F151" s="1">
        <v>160570</v>
      </c>
      <c r="G151" s="1">
        <v>156890</v>
      </c>
      <c r="I151" s="2">
        <f t="shared" si="55"/>
        <v>2.0744350208080915</v>
      </c>
      <c r="J151" s="2">
        <f t="shared" si="56"/>
        <v>2.0674312704688091</v>
      </c>
      <c r="K151" s="2">
        <f t="shared" si="57"/>
        <v>2.0710421504650953</v>
      </c>
      <c r="L151" s="2">
        <f t="shared" si="58"/>
        <v>2.0615789609518158</v>
      </c>
      <c r="M151" s="2">
        <f t="shared" si="59"/>
        <v>2.0817019731895146</v>
      </c>
      <c r="N151" s="2">
        <f t="shared" si="59"/>
        <v>2.0704991157916965</v>
      </c>
    </row>
    <row r="152" spans="1:14">
      <c r="A152" t="s">
        <v>136</v>
      </c>
      <c r="B152" s="1">
        <v>206157</v>
      </c>
      <c r="C152" s="1">
        <v>207888</v>
      </c>
      <c r="D152" s="1">
        <v>207153</v>
      </c>
      <c r="E152" s="1">
        <v>206035</v>
      </c>
      <c r="F152" s="1">
        <v>206553</v>
      </c>
      <c r="G152" s="1">
        <v>198785</v>
      </c>
      <c r="I152" s="2">
        <f t="shared" si="55"/>
        <v>2.7150213348785757</v>
      </c>
      <c r="J152" s="2">
        <f t="shared" si="56"/>
        <v>2.7124907034094021</v>
      </c>
      <c r="K152" s="2">
        <f t="shared" si="57"/>
        <v>2.6874716207625746</v>
      </c>
      <c r="L152" s="2">
        <f t="shared" si="58"/>
        <v>2.658721965571528</v>
      </c>
      <c r="M152" s="2">
        <f t="shared" si="59"/>
        <v>2.6778463453211296</v>
      </c>
      <c r="N152" s="2">
        <f t="shared" si="59"/>
        <v>2.623393248343759</v>
      </c>
    </row>
    <row r="153" spans="1:14">
      <c r="A153" t="s">
        <v>137</v>
      </c>
      <c r="B153" s="1">
        <v>122556</v>
      </c>
      <c r="C153" s="1">
        <v>125143</v>
      </c>
      <c r="D153" s="1">
        <v>121693</v>
      </c>
      <c r="E153" s="1">
        <v>119176</v>
      </c>
      <c r="F153" s="1">
        <v>115815</v>
      </c>
      <c r="G153" s="1">
        <v>107953</v>
      </c>
      <c r="I153" s="2">
        <f t="shared" si="55"/>
        <v>1.6140230732760892</v>
      </c>
      <c r="J153" s="2">
        <f t="shared" si="56"/>
        <v>1.6328466486606386</v>
      </c>
      <c r="K153" s="2">
        <f t="shared" si="57"/>
        <v>1.5787677897276891</v>
      </c>
      <c r="L153" s="2">
        <f t="shared" si="58"/>
        <v>1.537873899914832</v>
      </c>
      <c r="M153" s="2">
        <f t="shared" si="59"/>
        <v>1.5014779474680426</v>
      </c>
      <c r="N153" s="2">
        <f t="shared" si="59"/>
        <v>1.4246707313854357</v>
      </c>
    </row>
    <row r="154" spans="1:14">
      <c r="A154" t="s">
        <v>138</v>
      </c>
      <c r="B154" s="1">
        <v>5947</v>
      </c>
      <c r="C154" s="1">
        <v>5933</v>
      </c>
      <c r="D154" s="1">
        <v>5992</v>
      </c>
      <c r="E154" s="1">
        <v>5898</v>
      </c>
      <c r="F154" s="1">
        <v>5921</v>
      </c>
      <c r="G154" s="1">
        <v>5853</v>
      </c>
      <c r="I154" s="2">
        <f t="shared" si="55"/>
        <v>7.8320075857346044E-2</v>
      </c>
      <c r="J154" s="2">
        <f t="shared" si="56"/>
        <v>7.7412873005310467E-2</v>
      </c>
      <c r="K154" s="2">
        <f t="shared" si="57"/>
        <v>7.7736407156108508E-2</v>
      </c>
      <c r="L154" s="2">
        <f t="shared" si="58"/>
        <v>7.6109118125274211E-2</v>
      </c>
      <c r="M154" s="2">
        <f t="shared" si="59"/>
        <v>7.6762517177898199E-2</v>
      </c>
      <c r="N154" s="2">
        <f t="shared" si="59"/>
        <v>7.7242853749307144E-2</v>
      </c>
    </row>
    <row r="155" spans="1:14">
      <c r="B155" s="1"/>
      <c r="C155" s="1"/>
      <c r="D155" s="1"/>
      <c r="E155" s="1"/>
      <c r="F155" s="1"/>
      <c r="G155" s="1"/>
      <c r="I155" s="2"/>
      <c r="J155" s="2"/>
      <c r="K155" s="2"/>
      <c r="L155" s="2"/>
      <c r="M155" s="2"/>
      <c r="N155" s="2"/>
    </row>
    <row r="156" spans="1:14">
      <c r="A156" s="3" t="s">
        <v>139</v>
      </c>
      <c r="B156" s="4">
        <f>SUM(B122:B154)</f>
        <v>5186985</v>
      </c>
      <c r="C156" s="4">
        <f t="shared" ref="C156:G156" si="60">SUM(C122:C154)</f>
        <v>5266904</v>
      </c>
      <c r="D156" s="4">
        <f t="shared" si="60"/>
        <v>5300233</v>
      </c>
      <c r="E156" s="4">
        <f t="shared" si="60"/>
        <v>5304583</v>
      </c>
      <c r="F156" s="4">
        <f t="shared" si="60"/>
        <v>5295063</v>
      </c>
      <c r="G156" s="4">
        <f t="shared" si="60"/>
        <v>5183157</v>
      </c>
      <c r="H156" s="3"/>
      <c r="I156" s="5">
        <f t="shared" ref="I156:N156" si="61">B156/B$454</f>
        <v>68.310922931043564</v>
      </c>
      <c r="J156" s="5">
        <f t="shared" si="61"/>
        <v>68.721754674390994</v>
      </c>
      <c r="K156" s="5">
        <f t="shared" si="61"/>
        <v>68.761860899573179</v>
      </c>
      <c r="L156" s="5">
        <f t="shared" si="61"/>
        <v>68.451531731488885</v>
      </c>
      <c r="M156" s="5">
        <f t="shared" si="61"/>
        <v>68.64758731558068</v>
      </c>
      <c r="N156" s="5">
        <f t="shared" si="61"/>
        <v>68.402842663710501</v>
      </c>
    </row>
    <row r="157" spans="1:14">
      <c r="B157" s="1"/>
      <c r="C157" s="1"/>
      <c r="D157" s="1"/>
      <c r="E157" s="1"/>
      <c r="F157" s="1"/>
      <c r="G157" s="1"/>
      <c r="I157" s="2"/>
      <c r="J157" s="2"/>
      <c r="K157" s="2"/>
      <c r="L157" s="2"/>
      <c r="M157" s="2"/>
      <c r="N157" s="2"/>
    </row>
    <row r="158" spans="1:14">
      <c r="A158" t="s">
        <v>141</v>
      </c>
      <c r="B158" s="1">
        <v>69284</v>
      </c>
      <c r="C158" s="1">
        <v>70010</v>
      </c>
      <c r="D158" s="1">
        <v>70203</v>
      </c>
      <c r="E158" s="1">
        <v>70426</v>
      </c>
      <c r="F158" s="1">
        <v>70463</v>
      </c>
      <c r="G158" s="1">
        <v>68796</v>
      </c>
      <c r="I158" s="2">
        <f t="shared" ref="I158:N162" si="62">B158/B$454</f>
        <v>0.91244797977137437</v>
      </c>
      <c r="J158" s="2">
        <f t="shared" si="62"/>
        <v>0.9134797301705353</v>
      </c>
      <c r="K158" s="2">
        <f t="shared" si="62"/>
        <v>0.91076919085118258</v>
      </c>
      <c r="L158" s="2">
        <f t="shared" si="62"/>
        <v>0.90879293880816581</v>
      </c>
      <c r="M158" s="2">
        <f t="shared" si="62"/>
        <v>0.91351414421655819</v>
      </c>
      <c r="N158" s="2">
        <f t="shared" si="62"/>
        <v>0.90791036503286082</v>
      </c>
    </row>
    <row r="159" spans="1:14">
      <c r="A159" t="s">
        <v>142</v>
      </c>
      <c r="B159" s="1">
        <v>100536</v>
      </c>
      <c r="C159" s="1">
        <v>100528</v>
      </c>
      <c r="D159" s="1">
        <v>100367</v>
      </c>
      <c r="E159" s="1">
        <v>100405</v>
      </c>
      <c r="F159" s="1">
        <v>99049</v>
      </c>
      <c r="G159" s="1">
        <v>98731</v>
      </c>
      <c r="I159" s="2">
        <f t="shared" si="62"/>
        <v>1.3240267607859664</v>
      </c>
      <c r="J159" s="2">
        <f t="shared" si="62"/>
        <v>1.3116739082214481</v>
      </c>
      <c r="K159" s="2">
        <f t="shared" si="62"/>
        <v>1.3020977932304978</v>
      </c>
      <c r="L159" s="2">
        <f t="shared" si="62"/>
        <v>1.2956486953828683</v>
      </c>
      <c r="M159" s="2">
        <f t="shared" si="62"/>
        <v>1.2841159540539839</v>
      </c>
      <c r="N159" s="2">
        <f t="shared" si="62"/>
        <v>1.3029667168157943</v>
      </c>
    </row>
    <row r="160" spans="1:14">
      <c r="A160" t="s">
        <v>143</v>
      </c>
      <c r="B160" s="1">
        <v>105718</v>
      </c>
      <c r="C160" s="1">
        <v>105394</v>
      </c>
      <c r="D160" s="1">
        <v>105792</v>
      </c>
      <c r="E160" s="1">
        <v>105819</v>
      </c>
      <c r="F160" s="1">
        <v>104221</v>
      </c>
      <c r="G160" s="1">
        <v>100231</v>
      </c>
      <c r="I160" s="2">
        <f t="shared" si="62"/>
        <v>1.3922720328715166</v>
      </c>
      <c r="J160" s="2">
        <f t="shared" si="62"/>
        <v>1.3751647290614684</v>
      </c>
      <c r="K160" s="2">
        <f t="shared" si="62"/>
        <v>1.3724783020458997</v>
      </c>
      <c r="L160" s="2">
        <f t="shared" si="62"/>
        <v>1.3655121686840272</v>
      </c>
      <c r="M160" s="2">
        <f t="shared" si="62"/>
        <v>1.3511680970778126</v>
      </c>
      <c r="N160" s="2">
        <f t="shared" si="62"/>
        <v>1.3227624251062369</v>
      </c>
    </row>
    <row r="161" spans="1:14">
      <c r="A161" t="s">
        <v>145</v>
      </c>
      <c r="B161" s="1">
        <v>140914</v>
      </c>
      <c r="C161" s="1">
        <v>141854</v>
      </c>
      <c r="D161" s="1">
        <v>142275</v>
      </c>
      <c r="E161" s="1">
        <v>143110</v>
      </c>
      <c r="F161" s="1">
        <v>143108</v>
      </c>
      <c r="G161" s="1">
        <v>138618</v>
      </c>
      <c r="I161" s="2">
        <f t="shared" si="62"/>
        <v>1.8557920244429227</v>
      </c>
      <c r="J161" s="2">
        <f t="shared" si="62"/>
        <v>1.850889210735768</v>
      </c>
      <c r="K161" s="2">
        <f t="shared" si="62"/>
        <v>1.845785602158768</v>
      </c>
      <c r="L161" s="2">
        <f t="shared" si="62"/>
        <v>1.8467236173123081</v>
      </c>
      <c r="M161" s="2">
        <f t="shared" si="62"/>
        <v>1.8553167215495112</v>
      </c>
      <c r="N161" s="2">
        <f t="shared" si="62"/>
        <v>1.8293609945363845</v>
      </c>
    </row>
    <row r="162" spans="1:14">
      <c r="A162" t="s">
        <v>951</v>
      </c>
      <c r="B162" s="1">
        <f>SUM(B158:B161)</f>
        <v>416452</v>
      </c>
      <c r="C162" s="1">
        <f t="shared" ref="C162:G162" si="63">SUM(C158:C161)</f>
        <v>417786</v>
      </c>
      <c r="D162" s="1">
        <f t="shared" si="63"/>
        <v>418637</v>
      </c>
      <c r="E162" s="1">
        <f t="shared" si="63"/>
        <v>419760</v>
      </c>
      <c r="F162" s="1">
        <f t="shared" si="63"/>
        <v>416841</v>
      </c>
      <c r="G162" s="1">
        <f t="shared" si="63"/>
        <v>406376</v>
      </c>
      <c r="I162" s="2">
        <f t="shared" si="62"/>
        <v>5.4845387978717799</v>
      </c>
      <c r="J162" s="2">
        <f t="shared" si="62"/>
        <v>5.4512075781892202</v>
      </c>
      <c r="K162" s="2">
        <f t="shared" si="62"/>
        <v>5.431130888286348</v>
      </c>
      <c r="L162" s="2">
        <f t="shared" si="62"/>
        <v>5.4166774201873693</v>
      </c>
      <c r="M162" s="2">
        <f t="shared" si="62"/>
        <v>5.4041149168978659</v>
      </c>
      <c r="N162" s="2">
        <f t="shared" si="62"/>
        <v>5.3630005014912765</v>
      </c>
    </row>
    <row r="163" spans="1:14">
      <c r="B163" s="1"/>
      <c r="C163" s="1"/>
      <c r="D163" s="1"/>
      <c r="E163" s="1"/>
      <c r="F163" s="1"/>
      <c r="G163" s="1"/>
      <c r="I163" s="2"/>
      <c r="J163" s="2"/>
      <c r="K163" s="2"/>
      <c r="L163" s="2"/>
      <c r="M163" s="2"/>
      <c r="N163" s="2"/>
    </row>
    <row r="164" spans="1:14">
      <c r="A164" t="s">
        <v>140</v>
      </c>
      <c r="B164" s="1">
        <v>79460</v>
      </c>
      <c r="C164" s="1">
        <v>78463</v>
      </c>
      <c r="D164" s="1">
        <v>79127</v>
      </c>
      <c r="E164" s="1">
        <v>79236</v>
      </c>
      <c r="F164" s="1">
        <v>78571</v>
      </c>
      <c r="G164" s="1">
        <v>76844</v>
      </c>
      <c r="I164" s="2">
        <f t="shared" ref="I164:N166" si="64">B164/B$454</f>
        <v>1.0464626244534583</v>
      </c>
      <c r="J164" s="2">
        <f t="shared" si="64"/>
        <v>1.0237731762372619</v>
      </c>
      <c r="K164" s="2">
        <f t="shared" si="64"/>
        <v>1.0265435061818087</v>
      </c>
      <c r="L164" s="2">
        <f t="shared" si="64"/>
        <v>1.0224791596768783</v>
      </c>
      <c r="M164" s="2">
        <f t="shared" si="64"/>
        <v>1.0186299167682216</v>
      </c>
      <c r="N164" s="2">
        <f t="shared" si="64"/>
        <v>1.0141209385805157</v>
      </c>
    </row>
    <row r="165" spans="1:14">
      <c r="A165" t="s">
        <v>383</v>
      </c>
      <c r="B165" s="1">
        <v>391444</v>
      </c>
      <c r="C165" s="1">
        <v>404896</v>
      </c>
      <c r="D165" s="1">
        <v>406894</v>
      </c>
      <c r="E165" s="1">
        <v>407465</v>
      </c>
      <c r="F165" s="1">
        <v>400686</v>
      </c>
      <c r="G165" s="1">
        <v>374451</v>
      </c>
      <c r="I165" s="2">
        <f t="shared" si="64"/>
        <v>5.1551914871200548</v>
      </c>
      <c r="J165" s="2">
        <f t="shared" si="64"/>
        <v>5.2830208374107857</v>
      </c>
      <c r="K165" s="2">
        <f t="shared" si="64"/>
        <v>5.278784655103073</v>
      </c>
      <c r="L165" s="2">
        <f t="shared" si="64"/>
        <v>5.2580199757400576</v>
      </c>
      <c r="M165" s="2">
        <f t="shared" si="64"/>
        <v>5.1946742033344568</v>
      </c>
      <c r="N165" s="2">
        <f t="shared" si="64"/>
        <v>4.9416818433763563</v>
      </c>
    </row>
    <row r="166" spans="1:14">
      <c r="A166" t="s">
        <v>384</v>
      </c>
      <c r="B166" s="1">
        <f>B164+B165</f>
        <v>470904</v>
      </c>
      <c r="C166" s="1">
        <f t="shared" ref="C166:G166" si="65">C164+C165</f>
        <v>483359</v>
      </c>
      <c r="D166" s="1">
        <f t="shared" si="65"/>
        <v>486021</v>
      </c>
      <c r="E166" s="1">
        <f t="shared" si="65"/>
        <v>486701</v>
      </c>
      <c r="F166" s="1">
        <f t="shared" si="65"/>
        <v>479257</v>
      </c>
      <c r="G166" s="1">
        <f t="shared" si="65"/>
        <v>451295</v>
      </c>
      <c r="I166" s="2">
        <f t="shared" si="64"/>
        <v>6.2016541115735135</v>
      </c>
      <c r="J166" s="2">
        <f t="shared" si="64"/>
        <v>6.3067940136480471</v>
      </c>
      <c r="K166" s="2">
        <f t="shared" si="64"/>
        <v>6.3053281612848817</v>
      </c>
      <c r="L166" s="2">
        <f t="shared" si="64"/>
        <v>6.2804991354169353</v>
      </c>
      <c r="M166" s="2">
        <f t="shared" si="64"/>
        <v>6.2133041201026789</v>
      </c>
      <c r="N166" s="2">
        <f t="shared" si="64"/>
        <v>5.955802781956872</v>
      </c>
    </row>
    <row r="167" spans="1:14">
      <c r="B167" s="1"/>
      <c r="C167" s="1"/>
      <c r="D167" s="1"/>
      <c r="E167" s="1"/>
      <c r="F167" s="1"/>
      <c r="G167" s="1"/>
      <c r="I167" s="2"/>
      <c r="J167" s="2"/>
      <c r="K167" s="2"/>
      <c r="L167" s="2"/>
      <c r="M167" s="2"/>
      <c r="N167" s="2"/>
    </row>
    <row r="168" spans="1:14">
      <c r="A168" t="s">
        <v>144</v>
      </c>
      <c r="B168" s="1">
        <v>245114</v>
      </c>
      <c r="C168" s="1">
        <v>241852</v>
      </c>
      <c r="D168" s="1">
        <v>245348</v>
      </c>
      <c r="E168" s="1">
        <v>248229</v>
      </c>
      <c r="F168" s="1">
        <v>244701</v>
      </c>
      <c r="G168" s="1">
        <v>244610</v>
      </c>
      <c r="I168" s="2">
        <f t="shared" ref="I168:N168" si="66">B168/B$454</f>
        <v>3.2280724859084442</v>
      </c>
      <c r="J168" s="2">
        <f t="shared" si="66"/>
        <v>3.1556477603371564</v>
      </c>
      <c r="K168" s="2">
        <f t="shared" si="66"/>
        <v>3.182989322920045</v>
      </c>
      <c r="L168" s="2">
        <f t="shared" si="66"/>
        <v>3.2032028286060856</v>
      </c>
      <c r="M168" s="2">
        <f t="shared" si="66"/>
        <v>3.1724142401534992</v>
      </c>
      <c r="N168" s="2">
        <f t="shared" si="66"/>
        <v>3.2281521366167816</v>
      </c>
    </row>
    <row r="169" spans="1:14">
      <c r="B169" s="1"/>
      <c r="C169" s="1"/>
      <c r="D169" s="1"/>
      <c r="E169" s="1"/>
      <c r="F169" s="1"/>
      <c r="G169" s="1"/>
      <c r="I169" s="2"/>
      <c r="J169" s="2"/>
      <c r="K169" s="2"/>
      <c r="L169" s="2"/>
      <c r="M169" s="2"/>
      <c r="N169" s="2"/>
    </row>
    <row r="170" spans="1:14">
      <c r="A170" t="s">
        <v>146</v>
      </c>
      <c r="B170" s="1">
        <v>147060</v>
      </c>
      <c r="C170" s="1">
        <v>147346</v>
      </c>
      <c r="D170" s="1">
        <v>146978</v>
      </c>
      <c r="E170" s="1">
        <v>148302</v>
      </c>
      <c r="F170" s="1">
        <v>146899</v>
      </c>
      <c r="G170" s="1">
        <v>140622</v>
      </c>
      <c r="I170" s="2">
        <f t="shared" ref="I170:N175" si="67">B170/B$454</f>
        <v>1.9367328662487489</v>
      </c>
      <c r="J170" s="2">
        <f t="shared" si="67"/>
        <v>1.9225479834553307</v>
      </c>
      <c r="K170" s="2">
        <f t="shared" si="67"/>
        <v>1.9067993409530235</v>
      </c>
      <c r="L170" s="2">
        <f t="shared" si="67"/>
        <v>1.9137223526982734</v>
      </c>
      <c r="M170" s="2">
        <f t="shared" si="67"/>
        <v>1.9044649570876657</v>
      </c>
      <c r="N170" s="2">
        <f t="shared" si="67"/>
        <v>1.8558080608124159</v>
      </c>
    </row>
    <row r="171" spans="1:14">
      <c r="A171" t="s">
        <v>147</v>
      </c>
      <c r="B171" s="1">
        <v>192497</v>
      </c>
      <c r="C171" s="1">
        <v>193399</v>
      </c>
      <c r="D171" s="1">
        <v>198963</v>
      </c>
      <c r="E171" s="1">
        <v>200692</v>
      </c>
      <c r="F171" s="1">
        <v>196986</v>
      </c>
      <c r="G171" s="1">
        <v>180481</v>
      </c>
      <c r="I171" s="2">
        <f t="shared" si="67"/>
        <v>2.5351235315808882</v>
      </c>
      <c r="J171" s="2">
        <f t="shared" si="67"/>
        <v>2.523440456152712</v>
      </c>
      <c r="K171" s="2">
        <f t="shared" si="67"/>
        <v>2.581219755841258</v>
      </c>
      <c r="L171" s="2">
        <f t="shared" si="67"/>
        <v>2.5897746922342373</v>
      </c>
      <c r="M171" s="2">
        <f t="shared" si="67"/>
        <v>2.5538154380688152</v>
      </c>
      <c r="N171" s="2">
        <f t="shared" si="67"/>
        <v>2.3818328186449178</v>
      </c>
    </row>
    <row r="172" spans="1:14">
      <c r="A172" t="s">
        <v>148</v>
      </c>
      <c r="B172" s="1">
        <v>154834</v>
      </c>
      <c r="C172" s="1">
        <v>155235</v>
      </c>
      <c r="D172" s="1">
        <v>156824</v>
      </c>
      <c r="E172" s="1">
        <v>157479</v>
      </c>
      <c r="F172" s="1">
        <v>157043</v>
      </c>
      <c r="G172" s="1">
        <v>154774</v>
      </c>
      <c r="I172" s="2">
        <f t="shared" si="67"/>
        <v>2.0391139440552073</v>
      </c>
      <c r="J172" s="2">
        <f t="shared" si="67"/>
        <v>2.0254824441225976</v>
      </c>
      <c r="K172" s="2">
        <f t="shared" si="67"/>
        <v>2.034535099440848</v>
      </c>
      <c r="L172" s="2">
        <f t="shared" si="67"/>
        <v>2.0321444240844451</v>
      </c>
      <c r="M172" s="2">
        <f t="shared" si="67"/>
        <v>2.0359763528405113</v>
      </c>
      <c r="N172" s="2">
        <f t="shared" si="67"/>
        <v>2.0425739699633119</v>
      </c>
    </row>
    <row r="173" spans="1:14">
      <c r="A173" t="s">
        <v>149</v>
      </c>
      <c r="B173" s="1">
        <v>115648</v>
      </c>
      <c r="C173" s="1">
        <v>115688</v>
      </c>
      <c r="D173" s="1">
        <v>115818</v>
      </c>
      <c r="E173" s="1">
        <v>116396</v>
      </c>
      <c r="F173" s="1">
        <v>115153</v>
      </c>
      <c r="G173" s="1">
        <v>114494</v>
      </c>
      <c r="I173" s="2">
        <f t="shared" si="67"/>
        <v>1.5230469367328663</v>
      </c>
      <c r="J173" s="2">
        <f t="shared" si="67"/>
        <v>1.5094792604480631</v>
      </c>
      <c r="K173" s="2">
        <f t="shared" si="67"/>
        <v>1.5025492663561708</v>
      </c>
      <c r="L173" s="2">
        <f t="shared" si="67"/>
        <v>1.502000154850698</v>
      </c>
      <c r="M173" s="2">
        <f t="shared" si="67"/>
        <v>1.4928954805922161</v>
      </c>
      <c r="N173" s="2">
        <f t="shared" si="67"/>
        <v>1.5109932166706259</v>
      </c>
    </row>
    <row r="174" spans="1:14">
      <c r="A174" t="s">
        <v>150</v>
      </c>
      <c r="B174" s="1">
        <v>213163</v>
      </c>
      <c r="C174" s="1">
        <v>216584</v>
      </c>
      <c r="D174" s="1">
        <v>218220</v>
      </c>
      <c r="E174" s="1">
        <v>215432</v>
      </c>
      <c r="F174" s="1">
        <v>213711</v>
      </c>
      <c r="G174" s="1">
        <v>208509</v>
      </c>
      <c r="I174" s="2">
        <f t="shared" si="67"/>
        <v>2.8072880998788388</v>
      </c>
      <c r="J174" s="2">
        <f t="shared" si="67"/>
        <v>2.8259547761641941</v>
      </c>
      <c r="K174" s="2">
        <f t="shared" si="67"/>
        <v>2.8310478587459946</v>
      </c>
      <c r="L174" s="2">
        <f t="shared" si="67"/>
        <v>2.7799829664232067</v>
      </c>
      <c r="M174" s="2">
        <f t="shared" si="67"/>
        <v>2.7706458889724375</v>
      </c>
      <c r="N174" s="2">
        <f t="shared" si="67"/>
        <v>2.7517222266212684</v>
      </c>
    </row>
    <row r="175" spans="1:14">
      <c r="A175" t="s">
        <v>151</v>
      </c>
      <c r="B175" s="1">
        <f>SUM(B170:B174)</f>
        <v>823202</v>
      </c>
      <c r="C175" s="1">
        <f t="shared" ref="C175:F175" si="68">SUM(C170:C174)</f>
        <v>828252</v>
      </c>
      <c r="D175" s="1">
        <f t="shared" si="68"/>
        <v>836803</v>
      </c>
      <c r="E175" s="1">
        <f t="shared" si="68"/>
        <v>838301</v>
      </c>
      <c r="F175" s="1">
        <f t="shared" si="68"/>
        <v>829792</v>
      </c>
      <c r="G175" s="1">
        <f t="shared" ref="G175" si="69">SUM(G170:G174)</f>
        <v>798880</v>
      </c>
      <c r="I175" s="2">
        <f t="shared" si="67"/>
        <v>10.84130537849655</v>
      </c>
      <c r="J175" s="2">
        <f t="shared" si="67"/>
        <v>10.806904920342898</v>
      </c>
      <c r="K175" s="2">
        <f t="shared" si="67"/>
        <v>10.856151321337295</v>
      </c>
      <c r="L175" s="2">
        <f t="shared" si="67"/>
        <v>10.817624590290862</v>
      </c>
      <c r="M175" s="2">
        <f t="shared" si="67"/>
        <v>10.757798117561647</v>
      </c>
      <c r="N175" s="2">
        <f t="shared" si="67"/>
        <v>10.542930292712541</v>
      </c>
    </row>
    <row r="176" spans="1:14">
      <c r="B176" s="1"/>
      <c r="C176" s="1"/>
      <c r="D176" s="1"/>
      <c r="E176" s="1"/>
      <c r="F176" s="1"/>
      <c r="G176" s="1"/>
      <c r="I176" s="2"/>
      <c r="J176" s="2"/>
      <c r="K176" s="2"/>
      <c r="L176" s="2"/>
      <c r="M176" s="2"/>
      <c r="N176" s="2"/>
    </row>
    <row r="177" spans="1:14">
      <c r="A177" s="3" t="s">
        <v>152</v>
      </c>
      <c r="B177" s="4">
        <f>B162+B166+B168+B175</f>
        <v>1955672</v>
      </c>
      <c r="C177" s="4">
        <f t="shared" ref="C177:F177" si="70">C162+C166+C168+C175</f>
        <v>1971249</v>
      </c>
      <c r="D177" s="4">
        <f t="shared" si="70"/>
        <v>1986809</v>
      </c>
      <c r="E177" s="4">
        <f t="shared" si="70"/>
        <v>1992991</v>
      </c>
      <c r="F177" s="4">
        <f t="shared" si="70"/>
        <v>1970591</v>
      </c>
      <c r="G177" s="4">
        <f t="shared" ref="G177" si="71">G162+G166+G168+G175</f>
        <v>1901161</v>
      </c>
      <c r="H177" s="3"/>
      <c r="I177" s="5">
        <f t="shared" ref="I177:N177" si="72">B177/B$454</f>
        <v>25.755570773850287</v>
      </c>
      <c r="J177" s="5">
        <f t="shared" si="72"/>
        <v>25.720554272517322</v>
      </c>
      <c r="K177" s="5">
        <f t="shared" si="72"/>
        <v>25.775599693828571</v>
      </c>
      <c r="L177" s="5">
        <f t="shared" si="72"/>
        <v>25.718003974501251</v>
      </c>
      <c r="M177" s="5">
        <f t="shared" si="72"/>
        <v>25.54763139471569</v>
      </c>
      <c r="N177" s="5">
        <f t="shared" si="72"/>
        <v>25.08988571277747</v>
      </c>
    </row>
    <row r="178" spans="1:14">
      <c r="B178" s="1"/>
      <c r="C178" s="1"/>
      <c r="D178" s="1"/>
      <c r="E178" s="1"/>
      <c r="F178" s="1"/>
      <c r="G178" s="1"/>
      <c r="I178" s="2"/>
      <c r="J178" s="2"/>
      <c r="K178" s="2"/>
      <c r="L178" s="2"/>
      <c r="M178" s="2"/>
      <c r="N178" s="2"/>
    </row>
    <row r="179" spans="1:14">
      <c r="A179" t="s">
        <v>153</v>
      </c>
      <c r="B179" s="1">
        <v>288796</v>
      </c>
      <c r="C179" s="1">
        <v>286944</v>
      </c>
      <c r="D179" s="1">
        <v>287281</v>
      </c>
      <c r="E179" s="1">
        <v>285686</v>
      </c>
      <c r="F179" s="1">
        <v>285058</v>
      </c>
      <c r="G179" s="6">
        <v>268206</v>
      </c>
      <c r="I179" s="2">
        <f t="shared" ref="I179:N183" si="73">B179/B$454</f>
        <v>3.8033503661170522</v>
      </c>
      <c r="J179" s="2">
        <f t="shared" si="73"/>
        <v>3.7440012525932596</v>
      </c>
      <c r="K179" s="2">
        <f t="shared" si="73"/>
        <v>3.7270014659903219</v>
      </c>
      <c r="L179" s="2">
        <f t="shared" si="73"/>
        <v>3.6865563785583402</v>
      </c>
      <c r="M179" s="2">
        <f t="shared" si="73"/>
        <v>3.6956206082920633</v>
      </c>
      <c r="N179" s="2">
        <f t="shared" si="73"/>
        <v>3.5395518251643043</v>
      </c>
    </row>
    <row r="180" spans="1:14">
      <c r="A180" t="s">
        <v>154</v>
      </c>
      <c r="B180" s="1">
        <v>251933</v>
      </c>
      <c r="C180" s="1">
        <v>249503</v>
      </c>
      <c r="D180" s="1">
        <v>247681</v>
      </c>
      <c r="E180" s="1">
        <v>251088</v>
      </c>
      <c r="F180" s="1">
        <v>254379</v>
      </c>
      <c r="G180" s="6">
        <v>256791</v>
      </c>
      <c r="I180" s="2">
        <f t="shared" si="73"/>
        <v>3.3178765210978245</v>
      </c>
      <c r="J180" s="2">
        <f t="shared" si="73"/>
        <v>3.2554768335486228</v>
      </c>
      <c r="K180" s="2">
        <f t="shared" si="73"/>
        <v>3.2132561850520882</v>
      </c>
      <c r="L180" s="2">
        <f t="shared" si="73"/>
        <v>3.2400960074328333</v>
      </c>
      <c r="M180" s="2">
        <f t="shared" si="73"/>
        <v>3.2978842015194338</v>
      </c>
      <c r="N180" s="2">
        <f t="shared" si="73"/>
        <v>3.388906485074036</v>
      </c>
    </row>
    <row r="181" spans="1:14">
      <c r="A181" t="s">
        <v>155</v>
      </c>
      <c r="B181" s="1">
        <v>91631</v>
      </c>
      <c r="C181" s="1">
        <v>92550</v>
      </c>
      <c r="D181" s="1">
        <v>94044</v>
      </c>
      <c r="E181" s="1">
        <v>94403</v>
      </c>
      <c r="F181" s="1">
        <v>94006</v>
      </c>
      <c r="G181" s="6">
        <v>94619</v>
      </c>
      <c r="I181" s="2">
        <f t="shared" si="73"/>
        <v>1.2067507770110097</v>
      </c>
      <c r="J181" s="2">
        <f t="shared" si="73"/>
        <v>1.2075781892198694</v>
      </c>
      <c r="K181" s="2">
        <f t="shared" si="73"/>
        <v>1.2200672020342238</v>
      </c>
      <c r="L181" s="2">
        <f t="shared" si="73"/>
        <v>1.2181975378738998</v>
      </c>
      <c r="M181" s="2">
        <f t="shared" si="73"/>
        <v>1.2187362252703089</v>
      </c>
      <c r="N181" s="2">
        <f t="shared" si="73"/>
        <v>1.2487000818222609</v>
      </c>
    </row>
    <row r="182" spans="1:14">
      <c r="A182" t="s">
        <v>196</v>
      </c>
      <c r="B182" s="1">
        <v>150586</v>
      </c>
      <c r="C182" s="1">
        <v>153048</v>
      </c>
      <c r="D182" s="1">
        <v>154422</v>
      </c>
      <c r="E182" s="1">
        <v>156070</v>
      </c>
      <c r="F182" s="1">
        <v>159271</v>
      </c>
      <c r="G182" s="6">
        <v>156073</v>
      </c>
      <c r="I182" s="2">
        <f t="shared" si="73"/>
        <v>1.9831691513459411</v>
      </c>
      <c r="J182" s="2">
        <f t="shared" si="73"/>
        <v>1.9969468039300113</v>
      </c>
      <c r="K182" s="2">
        <f t="shared" si="73"/>
        <v>2.0033730750768672</v>
      </c>
      <c r="L182" s="2">
        <f t="shared" si="73"/>
        <v>2.0139623712803574</v>
      </c>
      <c r="M182" s="2">
        <f t="shared" si="73"/>
        <v>2.0648611507247128</v>
      </c>
      <c r="N182" s="2">
        <f t="shared" si="73"/>
        <v>2.0597170533428351</v>
      </c>
    </row>
    <row r="183" spans="1:14">
      <c r="A183" t="s">
        <v>385</v>
      </c>
      <c r="B183" s="1">
        <f>SUM(B179:B182)</f>
        <v>782946</v>
      </c>
      <c r="C183" s="1">
        <f t="shared" ref="C183:G183" si="74">SUM(C179:C182)</f>
        <v>782045</v>
      </c>
      <c r="D183" s="1">
        <f t="shared" si="74"/>
        <v>783428</v>
      </c>
      <c r="E183" s="1">
        <f t="shared" si="74"/>
        <v>787247</v>
      </c>
      <c r="F183" s="1">
        <f t="shared" si="74"/>
        <v>792714</v>
      </c>
      <c r="G183" s="1">
        <f t="shared" si="74"/>
        <v>775689</v>
      </c>
      <c r="I183" s="2">
        <f t="shared" si="73"/>
        <v>10.311146815571828</v>
      </c>
      <c r="J183" s="2">
        <f t="shared" si="73"/>
        <v>10.204003079291763</v>
      </c>
      <c r="K183" s="2">
        <f t="shared" si="73"/>
        <v>10.163697928153502</v>
      </c>
      <c r="L183" s="2">
        <f t="shared" si="73"/>
        <v>10.158812295145431</v>
      </c>
      <c r="M183" s="2">
        <f t="shared" si="73"/>
        <v>10.277102185806518</v>
      </c>
      <c r="N183" s="2">
        <f t="shared" si="73"/>
        <v>10.236875445403436</v>
      </c>
    </row>
    <row r="184" spans="1:14">
      <c r="B184" s="1"/>
      <c r="C184" s="1"/>
      <c r="D184" s="1"/>
      <c r="E184" s="1"/>
      <c r="F184" s="1"/>
      <c r="G184" s="1"/>
      <c r="I184" s="2"/>
      <c r="J184" s="2"/>
      <c r="K184" s="2"/>
      <c r="L184" s="2"/>
      <c r="M184" s="2"/>
      <c r="N184" s="2"/>
    </row>
    <row r="185" spans="1:14">
      <c r="A185" t="s">
        <v>156</v>
      </c>
      <c r="B185" s="1">
        <v>73780</v>
      </c>
      <c r="C185" s="1">
        <v>73411</v>
      </c>
      <c r="D185" s="1">
        <v>74117</v>
      </c>
      <c r="E185" s="1">
        <v>74503</v>
      </c>
      <c r="F185" s="1">
        <v>68633</v>
      </c>
      <c r="G185" s="1">
        <v>70353</v>
      </c>
      <c r="I185" s="2">
        <f t="shared" ref="I185:N191" si="75">B185/B$454</f>
        <v>0.97165885265764107</v>
      </c>
      <c r="J185" s="2">
        <f t="shared" si="75"/>
        <v>0.95785545595699428</v>
      </c>
      <c r="K185" s="2">
        <f t="shared" si="75"/>
        <v>0.961546944123714</v>
      </c>
      <c r="L185" s="2">
        <f t="shared" si="75"/>
        <v>0.9614034634939479</v>
      </c>
      <c r="M185" s="2">
        <f t="shared" si="75"/>
        <v>0.88978919801903178</v>
      </c>
      <c r="N185" s="2">
        <f t="shared" si="75"/>
        <v>0.92845831023834036</v>
      </c>
    </row>
    <row r="186" spans="1:14">
      <c r="A186" t="s">
        <v>157</v>
      </c>
      <c r="B186" s="1">
        <v>53283</v>
      </c>
      <c r="C186" s="1">
        <v>53225</v>
      </c>
      <c r="D186" s="1">
        <v>53014</v>
      </c>
      <c r="E186" s="1">
        <v>53708</v>
      </c>
      <c r="F186" s="1">
        <v>52505</v>
      </c>
      <c r="G186" s="1">
        <v>52222</v>
      </c>
      <c r="I186" s="2">
        <f t="shared" si="75"/>
        <v>0.70171995996417846</v>
      </c>
      <c r="J186" s="2">
        <f t="shared" si="75"/>
        <v>0.69447162745788804</v>
      </c>
      <c r="K186" s="2">
        <f t="shared" si="75"/>
        <v>0.68777000817322043</v>
      </c>
      <c r="L186" s="2">
        <f t="shared" si="75"/>
        <v>0.69306010787931971</v>
      </c>
      <c r="M186" s="2">
        <f t="shared" si="75"/>
        <v>0.68069852464542224</v>
      </c>
      <c r="N186" s="2">
        <f t="shared" si="75"/>
        <v>0.6891809855623301</v>
      </c>
    </row>
    <row r="187" spans="1:14">
      <c r="A187" t="s">
        <v>158</v>
      </c>
      <c r="B187" s="1">
        <v>83014</v>
      </c>
      <c r="C187" s="1">
        <v>83854</v>
      </c>
      <c r="D187" s="1">
        <v>84098</v>
      </c>
      <c r="E187" s="1">
        <v>83932</v>
      </c>
      <c r="F187" s="1">
        <v>83519</v>
      </c>
      <c r="G187" s="1">
        <v>81765</v>
      </c>
      <c r="I187" s="2">
        <f t="shared" si="75"/>
        <v>1.0932676605383764</v>
      </c>
      <c r="J187" s="2">
        <f t="shared" si="75"/>
        <v>1.0941141164650774</v>
      </c>
      <c r="K187" s="2">
        <f t="shared" si="75"/>
        <v>1.0910341069783733</v>
      </c>
      <c r="L187" s="2">
        <f t="shared" si="75"/>
        <v>1.0830773995406096</v>
      </c>
      <c r="M187" s="2">
        <f t="shared" si="75"/>
        <v>1.0827780226618611</v>
      </c>
      <c r="N187" s="2">
        <f t="shared" si="75"/>
        <v>1.0790640589120279</v>
      </c>
    </row>
    <row r="188" spans="1:14">
      <c r="A188" t="s">
        <v>159</v>
      </c>
      <c r="B188" s="1">
        <v>55619</v>
      </c>
      <c r="C188" s="1">
        <v>55710</v>
      </c>
      <c r="D188" s="1">
        <v>55736</v>
      </c>
      <c r="E188" s="1">
        <v>55510</v>
      </c>
      <c r="F188" s="1">
        <v>54095</v>
      </c>
      <c r="G188" s="1">
        <v>53730</v>
      </c>
      <c r="I188" s="2">
        <f t="shared" si="75"/>
        <v>0.73248432808302166</v>
      </c>
      <c r="J188" s="2">
        <f t="shared" si="75"/>
        <v>0.7268955258934513</v>
      </c>
      <c r="K188" s="2">
        <f t="shared" si="75"/>
        <v>0.72308350955488387</v>
      </c>
      <c r="L188" s="2">
        <f t="shared" si="75"/>
        <v>0.71631352104679069</v>
      </c>
      <c r="M188" s="2">
        <f t="shared" si="75"/>
        <v>0.70131200248917469</v>
      </c>
      <c r="N188" s="2">
        <f t="shared" si="75"/>
        <v>0.70908227096365506</v>
      </c>
    </row>
    <row r="189" spans="1:14">
      <c r="A189" t="s">
        <v>160</v>
      </c>
      <c r="B189" s="1">
        <v>41639</v>
      </c>
      <c r="C189" s="1">
        <v>41638</v>
      </c>
      <c r="D189" s="1">
        <v>41610</v>
      </c>
      <c r="E189" s="1">
        <v>41576</v>
      </c>
      <c r="F189" s="1">
        <v>41109</v>
      </c>
      <c r="G189" s="1">
        <v>41083</v>
      </c>
      <c r="I189" s="2">
        <f t="shared" si="75"/>
        <v>0.54837222778275296</v>
      </c>
      <c r="J189" s="2">
        <f t="shared" si="75"/>
        <v>0.54328623060763825</v>
      </c>
      <c r="K189" s="2">
        <f t="shared" si="75"/>
        <v>0.53982174595555321</v>
      </c>
      <c r="L189" s="2">
        <f t="shared" si="75"/>
        <v>0.53650605208145141</v>
      </c>
      <c r="M189" s="2">
        <f t="shared" si="75"/>
        <v>0.53295563564705573</v>
      </c>
      <c r="N189" s="2">
        <f t="shared" si="75"/>
        <v>0.54217805579750311</v>
      </c>
    </row>
    <row r="190" spans="1:14">
      <c r="A190" t="s">
        <v>161</v>
      </c>
      <c r="B190" s="1">
        <v>83025</v>
      </c>
      <c r="C190" s="1">
        <v>82532</v>
      </c>
      <c r="D190" s="1">
        <v>82423</v>
      </c>
      <c r="E190" s="1">
        <v>82783</v>
      </c>
      <c r="F190" s="1">
        <v>79729</v>
      </c>
      <c r="G190" s="1">
        <v>80278</v>
      </c>
      <c r="I190" s="2">
        <f t="shared" si="75"/>
        <v>1.0934125269978401</v>
      </c>
      <c r="J190" s="2">
        <f t="shared" si="75"/>
        <v>1.0768648634542868</v>
      </c>
      <c r="K190" s="2">
        <f t="shared" si="75"/>
        <v>1.0693037194639405</v>
      </c>
      <c r="L190" s="2">
        <f t="shared" si="75"/>
        <v>1.0682504451957571</v>
      </c>
      <c r="M190" s="2">
        <f t="shared" si="75"/>
        <v>1.0336427515751809</v>
      </c>
      <c r="N190" s="2">
        <f t="shared" si="75"/>
        <v>1.0594399134267691</v>
      </c>
    </row>
    <row r="191" spans="1:14">
      <c r="A191" t="s">
        <v>162</v>
      </c>
      <c r="B191" s="1">
        <f>SUM(B185:B190)</f>
        <v>390360</v>
      </c>
      <c r="C191" s="1">
        <f t="shared" ref="C191:G191" si="76">SUM(C185:C190)</f>
        <v>390370</v>
      </c>
      <c r="D191" s="1">
        <f t="shared" si="76"/>
        <v>390998</v>
      </c>
      <c r="E191" s="1">
        <f t="shared" si="76"/>
        <v>392012</v>
      </c>
      <c r="F191" s="1">
        <f t="shared" si="76"/>
        <v>379590</v>
      </c>
      <c r="G191" s="1">
        <f t="shared" si="76"/>
        <v>379431</v>
      </c>
      <c r="I191" s="2">
        <f t="shared" si="75"/>
        <v>5.1409155560238107</v>
      </c>
      <c r="J191" s="2">
        <f t="shared" si="75"/>
        <v>5.0934878198353362</v>
      </c>
      <c r="K191" s="2">
        <f t="shared" si="75"/>
        <v>5.072560034249685</v>
      </c>
      <c r="L191" s="2">
        <f t="shared" si="75"/>
        <v>5.0586109892378763</v>
      </c>
      <c r="M191" s="2">
        <f t="shared" si="75"/>
        <v>4.9211761350377268</v>
      </c>
      <c r="N191" s="2">
        <f t="shared" si="75"/>
        <v>5.0074035949006257</v>
      </c>
    </row>
    <row r="192" spans="1:14">
      <c r="B192" s="1"/>
      <c r="C192" s="1"/>
      <c r="D192" s="1"/>
      <c r="E192" s="1"/>
      <c r="F192" s="1"/>
      <c r="G192" s="1"/>
      <c r="I192" s="2"/>
      <c r="J192" s="2"/>
      <c r="K192" s="2"/>
      <c r="L192" s="2"/>
      <c r="M192" s="2"/>
      <c r="N192" s="2"/>
    </row>
    <row r="193" spans="1:14">
      <c r="A193" t="s">
        <v>163</v>
      </c>
      <c r="B193" s="1">
        <v>196202</v>
      </c>
      <c r="C193" s="1">
        <v>196180</v>
      </c>
      <c r="D193" s="1">
        <v>195499</v>
      </c>
      <c r="E193" s="1">
        <v>196620</v>
      </c>
      <c r="F193" s="1">
        <v>196840</v>
      </c>
      <c r="G193" s="1">
        <v>196320</v>
      </c>
      <c r="I193" s="2">
        <f t="shared" ref="I193:I203" si="77">B193/B$454</f>
        <v>2.5839171890638992</v>
      </c>
      <c r="J193" s="2">
        <f t="shared" ref="J193:J203" si="78">C193/C$454</f>
        <v>2.5597265171383463</v>
      </c>
      <c r="K193" s="2">
        <f t="shared" ref="K193:K203" si="79">D193/D$454</f>
        <v>2.5362800171248425</v>
      </c>
      <c r="L193" s="2">
        <f t="shared" ref="L193:L203" si="80">E193/E$454</f>
        <v>2.5372286886726716</v>
      </c>
      <c r="M193" s="2">
        <f t="shared" ref="M193:N203" si="81">F193/F$454</f>
        <v>2.5519226281536027</v>
      </c>
      <c r="N193" s="2">
        <f t="shared" si="81"/>
        <v>2.5908623010531318</v>
      </c>
    </row>
    <row r="194" spans="1:14">
      <c r="A194" t="s">
        <v>164</v>
      </c>
      <c r="B194" s="1">
        <v>141734</v>
      </c>
      <c r="C194" s="1">
        <v>143051</v>
      </c>
      <c r="D194" s="1">
        <v>143109</v>
      </c>
      <c r="E194" s="1">
        <v>143450</v>
      </c>
      <c r="F194" s="1">
        <v>143181</v>
      </c>
      <c r="G194" s="1">
        <v>140417</v>
      </c>
      <c r="I194" s="2">
        <f t="shared" si="77"/>
        <v>1.8665911605120371</v>
      </c>
      <c r="J194" s="2">
        <f t="shared" si="78"/>
        <v>1.8665074829399408</v>
      </c>
      <c r="K194" s="2">
        <f t="shared" si="79"/>
        <v>1.8566053891361036</v>
      </c>
      <c r="L194" s="2">
        <f t="shared" si="80"/>
        <v>1.8511110537590008</v>
      </c>
      <c r="M194" s="2">
        <f t="shared" si="81"/>
        <v>1.8562631265071174</v>
      </c>
      <c r="N194" s="2">
        <f t="shared" si="81"/>
        <v>1.8531026473460555</v>
      </c>
    </row>
    <row r="195" spans="1:14">
      <c r="A195" t="s">
        <v>165</v>
      </c>
      <c r="B195" s="1">
        <v>336366</v>
      </c>
      <c r="C195" s="1">
        <v>343889</v>
      </c>
      <c r="D195" s="1">
        <v>351324</v>
      </c>
      <c r="E195" s="1">
        <v>353684</v>
      </c>
      <c r="F195" s="1">
        <v>358357</v>
      </c>
      <c r="G195" s="1">
        <v>346080</v>
      </c>
      <c r="I195" s="2">
        <f t="shared" si="77"/>
        <v>4.429831954907022</v>
      </c>
      <c r="J195" s="2">
        <f t="shared" si="78"/>
        <v>4.4870108688560952</v>
      </c>
      <c r="K195" s="2">
        <f t="shared" si="79"/>
        <v>4.5578547242511123</v>
      </c>
      <c r="L195" s="2">
        <f t="shared" si="80"/>
        <v>4.5640178594471834</v>
      </c>
      <c r="M195" s="2">
        <f t="shared" si="81"/>
        <v>4.6459019368890502</v>
      </c>
      <c r="N195" s="2">
        <f t="shared" si="81"/>
        <v>4.5672658167709237</v>
      </c>
    </row>
    <row r="196" spans="1:14">
      <c r="A196" t="s">
        <v>166</v>
      </c>
      <c r="B196" s="1">
        <v>160184</v>
      </c>
      <c r="C196" s="1">
        <v>160369</v>
      </c>
      <c r="D196" s="1">
        <v>158724</v>
      </c>
      <c r="E196" s="1">
        <v>160486</v>
      </c>
      <c r="F196" s="1">
        <v>160329</v>
      </c>
      <c r="G196" s="1">
        <v>155990</v>
      </c>
      <c r="I196" s="2">
        <f t="shared" si="77"/>
        <v>2.1095717220671126</v>
      </c>
      <c r="J196" s="2">
        <f t="shared" si="78"/>
        <v>2.0924700878120066</v>
      </c>
      <c r="K196" s="2">
        <f t="shared" si="79"/>
        <v>2.0591844942333388</v>
      </c>
      <c r="L196" s="2">
        <f t="shared" si="80"/>
        <v>2.0709474281879889</v>
      </c>
      <c r="M196" s="2">
        <f t="shared" si="81"/>
        <v>2.0785775403842663</v>
      </c>
      <c r="N196" s="2">
        <f t="shared" si="81"/>
        <v>2.0586216908174308</v>
      </c>
    </row>
    <row r="197" spans="1:14">
      <c r="A197" t="s">
        <v>167</v>
      </c>
      <c r="B197" s="1">
        <v>156502</v>
      </c>
      <c r="C197" s="1">
        <v>157335</v>
      </c>
      <c r="D197" s="1">
        <v>157055</v>
      </c>
      <c r="E197" s="1">
        <v>158823</v>
      </c>
      <c r="F197" s="1">
        <v>157282</v>
      </c>
      <c r="G197" s="1">
        <v>157278</v>
      </c>
      <c r="I197" s="2">
        <f t="shared" si="77"/>
        <v>2.0610809671811623</v>
      </c>
      <c r="J197" s="2">
        <f t="shared" si="78"/>
        <v>2.0528829216737776</v>
      </c>
      <c r="K197" s="2">
        <f t="shared" si="79"/>
        <v>2.0375319469129876</v>
      </c>
      <c r="L197" s="2">
        <f t="shared" si="80"/>
        <v>2.0494877022737246</v>
      </c>
      <c r="M197" s="2">
        <f t="shared" si="81"/>
        <v>2.0390748567428112</v>
      </c>
      <c r="N197" s="2">
        <f t="shared" si="81"/>
        <v>2.0756196056694907</v>
      </c>
    </row>
    <row r="198" spans="1:14">
      <c r="A198" t="s">
        <v>168</v>
      </c>
      <c r="B198" s="1">
        <v>162868</v>
      </c>
      <c r="C198" s="1">
        <v>165689</v>
      </c>
      <c r="D198" s="1">
        <v>167566</v>
      </c>
      <c r="E198" s="1">
        <v>168738</v>
      </c>
      <c r="F198" s="1">
        <v>169093</v>
      </c>
      <c r="G198" s="1">
        <v>159585</v>
      </c>
      <c r="I198" s="2">
        <f t="shared" si="77"/>
        <v>2.1449191381762631</v>
      </c>
      <c r="J198" s="2">
        <f t="shared" si="78"/>
        <v>2.1618846309416631</v>
      </c>
      <c r="K198" s="2">
        <f t="shared" si="79"/>
        <v>2.1738949935781839</v>
      </c>
      <c r="L198" s="2">
        <f t="shared" si="80"/>
        <v>2.177433091594188</v>
      </c>
      <c r="M198" s="2">
        <f t="shared" si="81"/>
        <v>2.1921979931029116</v>
      </c>
      <c r="N198" s="2">
        <f t="shared" si="81"/>
        <v>2.1060654050201917</v>
      </c>
    </row>
    <row r="199" spans="1:14">
      <c r="A199" t="s">
        <v>169</v>
      </c>
      <c r="B199" s="1">
        <v>218383</v>
      </c>
      <c r="C199" s="1">
        <v>217872</v>
      </c>
      <c r="D199" s="1">
        <v>220277</v>
      </c>
      <c r="E199" s="1">
        <v>221580</v>
      </c>
      <c r="F199" s="1">
        <v>219880</v>
      </c>
      <c r="G199" s="1">
        <v>220746</v>
      </c>
      <c r="I199" s="2">
        <f t="shared" si="77"/>
        <v>2.8760338197334456</v>
      </c>
      <c r="J199" s="2">
        <f t="shared" si="78"/>
        <v>2.8427604023955846</v>
      </c>
      <c r="K199" s="2">
        <f t="shared" si="79"/>
        <v>2.8577340719502859</v>
      </c>
      <c r="L199" s="2">
        <f t="shared" si="80"/>
        <v>2.8593181407592847</v>
      </c>
      <c r="M199" s="2">
        <f t="shared" si="81"/>
        <v>2.8506235901159021</v>
      </c>
      <c r="N199" s="2">
        <f t="shared" si="81"/>
        <v>2.9132156148546997</v>
      </c>
    </row>
    <row r="200" spans="1:14">
      <c r="A200" t="s">
        <v>170</v>
      </c>
      <c r="B200" s="1">
        <v>164902</v>
      </c>
      <c r="C200" s="1">
        <v>168321</v>
      </c>
      <c r="D200" s="1">
        <v>166636</v>
      </c>
      <c r="E200" s="1">
        <v>165961</v>
      </c>
      <c r="F200" s="1">
        <v>169561</v>
      </c>
      <c r="G200" s="1">
        <v>166761</v>
      </c>
      <c r="I200" s="2">
        <f t="shared" si="77"/>
        <v>2.1717062634989199</v>
      </c>
      <c r="J200" s="2">
        <f t="shared" si="78"/>
        <v>2.1962265628058089</v>
      </c>
      <c r="K200" s="2">
        <f t="shared" si="79"/>
        <v>2.1618297634955437</v>
      </c>
      <c r="L200" s="2">
        <f t="shared" si="80"/>
        <v>2.1415980592045836</v>
      </c>
      <c r="M200" s="2">
        <f t="shared" si="81"/>
        <v>2.198265356392771</v>
      </c>
      <c r="N200" s="2">
        <f t="shared" si="81"/>
        <v>2.2007680734816693</v>
      </c>
    </row>
    <row r="201" spans="1:14">
      <c r="A201" t="s">
        <v>171</v>
      </c>
      <c r="B201" s="1">
        <v>164342</v>
      </c>
      <c r="C201" s="1">
        <v>165686</v>
      </c>
      <c r="D201" s="1">
        <v>158458</v>
      </c>
      <c r="E201" s="1">
        <v>158924</v>
      </c>
      <c r="F201" s="1">
        <v>160141</v>
      </c>
      <c r="G201" s="1">
        <v>158831</v>
      </c>
      <c r="I201" s="2">
        <f t="shared" si="77"/>
        <v>2.1643312437444027</v>
      </c>
      <c r="J201" s="2">
        <f t="shared" si="78"/>
        <v>2.1618454874023043</v>
      </c>
      <c r="K201" s="2">
        <f t="shared" si="79"/>
        <v>2.0557335789623901</v>
      </c>
      <c r="L201" s="2">
        <f t="shared" si="80"/>
        <v>2.0507910289828888</v>
      </c>
      <c r="M201" s="2">
        <f t="shared" si="81"/>
        <v>2.0761402235071436</v>
      </c>
      <c r="N201" s="2">
        <f t="shared" si="81"/>
        <v>2.0961147623195293</v>
      </c>
    </row>
    <row r="202" spans="1:14">
      <c r="A202" t="s">
        <v>172</v>
      </c>
      <c r="B202" s="1">
        <v>234430</v>
      </c>
      <c r="C202" s="1">
        <v>239598</v>
      </c>
      <c r="D202" s="1">
        <v>241713</v>
      </c>
      <c r="E202" s="1">
        <v>243181</v>
      </c>
      <c r="F202" s="1">
        <v>243386</v>
      </c>
      <c r="G202" s="1">
        <v>231622</v>
      </c>
      <c r="I202" s="2">
        <f t="shared" si="77"/>
        <v>3.0873676447347629</v>
      </c>
      <c r="J202" s="2">
        <f t="shared" si="78"/>
        <v>3.126237914432223</v>
      </c>
      <c r="K202" s="2">
        <f t="shared" si="79"/>
        <v>3.1358311386723057</v>
      </c>
      <c r="L202" s="2">
        <f t="shared" si="80"/>
        <v>3.1380623015975431</v>
      </c>
      <c r="M202" s="2">
        <f t="shared" si="81"/>
        <v>3.1553659864651125</v>
      </c>
      <c r="N202" s="2">
        <f t="shared" si="81"/>
        <v>3.0567476970992691</v>
      </c>
    </row>
    <row r="203" spans="1:14">
      <c r="A203" t="s">
        <v>173</v>
      </c>
      <c r="B203" s="1">
        <f>SUM(B193:B202)</f>
        <v>1935913</v>
      </c>
      <c r="C203" s="1">
        <f t="shared" ref="C203:G203" si="82">SUM(C193:C202)</f>
        <v>1957990</v>
      </c>
      <c r="D203" s="1">
        <f t="shared" si="82"/>
        <v>1960361</v>
      </c>
      <c r="E203" s="1">
        <f t="shared" si="82"/>
        <v>1971447</v>
      </c>
      <c r="F203" s="1">
        <f t="shared" si="82"/>
        <v>1978050</v>
      </c>
      <c r="G203" s="1">
        <f t="shared" si="82"/>
        <v>1933630</v>
      </c>
      <c r="I203" s="2">
        <f t="shared" si="77"/>
        <v>25.495351103619029</v>
      </c>
      <c r="J203" s="2">
        <f t="shared" si="78"/>
        <v>25.547552876397752</v>
      </c>
      <c r="K203" s="2">
        <f t="shared" si="79"/>
        <v>25.432480118317095</v>
      </c>
      <c r="L203" s="2">
        <f t="shared" si="80"/>
        <v>25.439995354479056</v>
      </c>
      <c r="M203" s="2">
        <f t="shared" si="81"/>
        <v>25.644333238260689</v>
      </c>
      <c r="N203" s="2">
        <f t="shared" si="81"/>
        <v>25.518383614432391</v>
      </c>
    </row>
    <row r="204" spans="1:14">
      <c r="B204" s="1"/>
      <c r="C204" s="1"/>
      <c r="D204" s="1"/>
      <c r="E204" s="1"/>
      <c r="F204" s="1"/>
      <c r="G204" s="1"/>
      <c r="I204" s="2"/>
      <c r="J204" s="2"/>
      <c r="K204" s="2"/>
      <c r="L204" s="2"/>
      <c r="M204" s="2"/>
      <c r="N204" s="2"/>
    </row>
    <row r="205" spans="1:14">
      <c r="A205" t="s">
        <v>174</v>
      </c>
      <c r="B205" s="1">
        <v>66876</v>
      </c>
      <c r="C205" s="1">
        <v>67003</v>
      </c>
      <c r="D205" s="1">
        <v>66950</v>
      </c>
      <c r="E205" s="1">
        <v>65897</v>
      </c>
      <c r="F205" s="1">
        <v>66830</v>
      </c>
      <c r="G205" s="1">
        <v>63833</v>
      </c>
      <c r="I205" s="2">
        <f t="shared" ref="I205:I220" si="83">B205/B$454</f>
        <v>0.8807353948269504</v>
      </c>
      <c r="J205" s="2">
        <f t="shared" ref="J205:J220" si="84">C205/C$454</f>
        <v>0.87424485588653589</v>
      </c>
      <c r="K205" s="2">
        <f t="shared" ref="K205:K220" si="85">D205/D$454</f>
        <v>0.86856683229330189</v>
      </c>
      <c r="L205" s="2">
        <f t="shared" ref="L205:L220" si="86">E205/E$454</f>
        <v>0.85034970449325109</v>
      </c>
      <c r="M205" s="2">
        <f t="shared" ref="M205:N220" si="87">F205/F$454</f>
        <v>0.86641429201130504</v>
      </c>
      <c r="N205" s="2">
        <f t="shared" si="87"/>
        <v>0.84241296486921635</v>
      </c>
    </row>
    <row r="206" spans="1:14">
      <c r="A206" t="s">
        <v>175</v>
      </c>
      <c r="B206" s="1">
        <v>79444</v>
      </c>
      <c r="C206" s="1">
        <v>79612</v>
      </c>
      <c r="D206" s="1">
        <v>80727</v>
      </c>
      <c r="E206" s="1">
        <v>81776</v>
      </c>
      <c r="F206" s="1">
        <v>82425</v>
      </c>
      <c r="G206" s="1">
        <v>80674</v>
      </c>
      <c r="I206" s="2">
        <f t="shared" si="83"/>
        <v>1.0462519096033294</v>
      </c>
      <c r="J206" s="2">
        <f t="shared" si="84"/>
        <v>1.0387651518116934</v>
      </c>
      <c r="K206" s="2">
        <f t="shared" si="85"/>
        <v>1.0473008912702222</v>
      </c>
      <c r="L206" s="2">
        <f t="shared" si="86"/>
        <v>1.0552558907786409</v>
      </c>
      <c r="M206" s="2">
        <f t="shared" si="87"/>
        <v>1.0685949127492416</v>
      </c>
      <c r="N206" s="2">
        <f t="shared" si="87"/>
        <v>1.0646659804154459</v>
      </c>
    </row>
    <row r="207" spans="1:14">
      <c r="A207" t="s">
        <v>176</v>
      </c>
      <c r="B207" s="1">
        <v>61208</v>
      </c>
      <c r="C207" s="1">
        <v>61748</v>
      </c>
      <c r="D207" s="1">
        <v>60559</v>
      </c>
      <c r="E207" s="1">
        <v>61240</v>
      </c>
      <c r="F207" s="1">
        <v>60486</v>
      </c>
      <c r="G207" s="1">
        <v>59258</v>
      </c>
      <c r="I207" s="2">
        <f t="shared" si="83"/>
        <v>0.80608965916872988</v>
      </c>
      <c r="J207" s="2">
        <f t="shared" si="84"/>
        <v>0.80567842277632074</v>
      </c>
      <c r="K207" s="2">
        <f t="shared" si="85"/>
        <v>0.78565405223077023</v>
      </c>
      <c r="L207" s="2">
        <f t="shared" si="86"/>
        <v>0.79025472939840502</v>
      </c>
      <c r="M207" s="2">
        <f t="shared" si="87"/>
        <v>0.78416781185988016</v>
      </c>
      <c r="N207" s="2">
        <f t="shared" si="87"/>
        <v>0.78203605458336634</v>
      </c>
    </row>
    <row r="208" spans="1:14">
      <c r="A208" t="s">
        <v>177</v>
      </c>
      <c r="B208" s="1">
        <v>57978</v>
      </c>
      <c r="C208" s="1">
        <v>60671</v>
      </c>
      <c r="D208" s="1">
        <v>60554</v>
      </c>
      <c r="E208" s="1">
        <v>60099</v>
      </c>
      <c r="F208" s="1">
        <v>60381</v>
      </c>
      <c r="G208" s="1">
        <v>58870</v>
      </c>
      <c r="I208" s="2">
        <f t="shared" si="83"/>
        <v>0.76355159879892531</v>
      </c>
      <c r="J208" s="2">
        <f t="shared" si="84"/>
        <v>0.79162589214650125</v>
      </c>
      <c r="K208" s="2">
        <f t="shared" si="85"/>
        <v>0.78558918540236888</v>
      </c>
      <c r="L208" s="2">
        <f t="shared" si="86"/>
        <v>0.7755310088522982</v>
      </c>
      <c r="M208" s="2">
        <f t="shared" si="87"/>
        <v>0.78280654445510411</v>
      </c>
      <c r="N208" s="2">
        <f t="shared" si="87"/>
        <v>0.77691556470557188</v>
      </c>
    </row>
    <row r="209" spans="1:14">
      <c r="A209" t="s">
        <v>178</v>
      </c>
      <c r="B209" s="1">
        <v>107588</v>
      </c>
      <c r="C209" s="1">
        <v>109144</v>
      </c>
      <c r="D209" s="1">
        <v>106678</v>
      </c>
      <c r="E209" s="1">
        <v>105377</v>
      </c>
      <c r="F209" s="1">
        <v>99352</v>
      </c>
      <c r="G209" s="1">
        <v>98929</v>
      </c>
      <c r="I209" s="2">
        <f t="shared" si="83"/>
        <v>1.4168993309803508</v>
      </c>
      <c r="J209" s="2">
        <f t="shared" si="84"/>
        <v>1.4240941532600044</v>
      </c>
      <c r="K209" s="2">
        <f t="shared" si="85"/>
        <v>1.3839727040386087</v>
      </c>
      <c r="L209" s="2">
        <f t="shared" si="86"/>
        <v>1.3598085013033268</v>
      </c>
      <c r="M209" s="2">
        <f t="shared" si="87"/>
        <v>1.2880441828506235</v>
      </c>
      <c r="N209" s="2">
        <f t="shared" si="87"/>
        <v>1.3055797503101327</v>
      </c>
    </row>
    <row r="210" spans="1:14">
      <c r="A210" t="s">
        <v>179</v>
      </c>
      <c r="B210" s="1">
        <v>66461</v>
      </c>
      <c r="C210" s="1">
        <v>66735</v>
      </c>
      <c r="D210" s="1">
        <v>66918</v>
      </c>
      <c r="E210" s="1">
        <v>66780</v>
      </c>
      <c r="F210" s="1">
        <v>66688</v>
      </c>
      <c r="G210" s="1">
        <v>64241</v>
      </c>
      <c r="I210" s="2">
        <f t="shared" si="83"/>
        <v>0.87526997840172782</v>
      </c>
      <c r="J210" s="2">
        <f t="shared" si="84"/>
        <v>0.87074803303714721</v>
      </c>
      <c r="K210" s="2">
        <f t="shared" si="85"/>
        <v>0.86815168459153358</v>
      </c>
      <c r="L210" s="2">
        <f t="shared" si="86"/>
        <v>0.86174413502980873</v>
      </c>
      <c r="M210" s="2">
        <f t="shared" si="87"/>
        <v>0.8645733399019887</v>
      </c>
      <c r="N210" s="2">
        <f t="shared" si="87"/>
        <v>0.84779739752421679</v>
      </c>
    </row>
    <row r="211" spans="1:14">
      <c r="A211" t="s">
        <v>180</v>
      </c>
      <c r="B211" s="1">
        <v>96714</v>
      </c>
      <c r="C211" s="1">
        <v>97094</v>
      </c>
      <c r="D211" s="1">
        <v>97619</v>
      </c>
      <c r="E211" s="1">
        <v>98089</v>
      </c>
      <c r="F211" s="1">
        <v>96919</v>
      </c>
      <c r="G211" s="1">
        <v>92823</v>
      </c>
      <c r="I211" s="2">
        <f t="shared" si="83"/>
        <v>1.2736922509613866</v>
      </c>
      <c r="J211" s="2">
        <f t="shared" si="84"/>
        <v>1.2668676035020421</v>
      </c>
      <c r="K211" s="2">
        <f t="shared" si="85"/>
        <v>1.2664469843411477</v>
      </c>
      <c r="L211" s="2">
        <f t="shared" si="86"/>
        <v>1.2657625106459856</v>
      </c>
      <c r="M211" s="2">
        <f t="shared" si="87"/>
        <v>1.2565016724142402</v>
      </c>
      <c r="N211" s="2">
        <f t="shared" si="87"/>
        <v>1.2249980204291711</v>
      </c>
    </row>
    <row r="212" spans="1:14">
      <c r="A212" t="s">
        <v>181</v>
      </c>
      <c r="B212" s="1">
        <v>45891</v>
      </c>
      <c r="C212" s="1">
        <v>46058</v>
      </c>
      <c r="D212" s="1">
        <v>45845</v>
      </c>
      <c r="E212" s="1">
        <v>45909</v>
      </c>
      <c r="F212" s="1">
        <v>46181</v>
      </c>
      <c r="G212" s="1">
        <v>46114</v>
      </c>
      <c r="I212" s="2">
        <f t="shared" si="83"/>
        <v>0.60436969920455141</v>
      </c>
      <c r="J212" s="2">
        <f t="shared" si="84"/>
        <v>0.60095771192964598</v>
      </c>
      <c r="K212" s="2">
        <f t="shared" si="85"/>
        <v>0.59476394961144774</v>
      </c>
      <c r="L212" s="2">
        <f t="shared" si="86"/>
        <v>0.59242005832709632</v>
      </c>
      <c r="M212" s="2">
        <f t="shared" si="87"/>
        <v>0.59871133352347861</v>
      </c>
      <c r="N212" s="2">
        <f t="shared" si="87"/>
        <v>0.60857286140364764</v>
      </c>
    </row>
    <row r="213" spans="1:14">
      <c r="A213" t="s">
        <v>182</v>
      </c>
      <c r="B213" s="1">
        <v>52506</v>
      </c>
      <c r="C213" s="1">
        <v>52692</v>
      </c>
      <c r="D213" s="1">
        <v>52934</v>
      </c>
      <c r="E213" s="1">
        <v>53014</v>
      </c>
      <c r="F213" s="1">
        <v>53123</v>
      </c>
      <c r="G213" s="1">
        <v>52269</v>
      </c>
      <c r="I213" s="2">
        <f t="shared" si="83"/>
        <v>0.69148712005478585</v>
      </c>
      <c r="J213" s="2">
        <f t="shared" si="84"/>
        <v>0.68751712529846953</v>
      </c>
      <c r="K213" s="2">
        <f t="shared" si="85"/>
        <v>0.68673213891879969</v>
      </c>
      <c r="L213" s="2">
        <f t="shared" si="86"/>
        <v>0.68410457583812945</v>
      </c>
      <c r="M213" s="2">
        <f t="shared" si="87"/>
        <v>0.68871055565639017</v>
      </c>
      <c r="N213" s="2">
        <f t="shared" si="87"/>
        <v>0.689801251088764</v>
      </c>
    </row>
    <row r="214" spans="1:14">
      <c r="A214" t="s">
        <v>183</v>
      </c>
      <c r="B214" s="1">
        <v>85769</v>
      </c>
      <c r="C214" s="1">
        <v>85661</v>
      </c>
      <c r="D214" s="1">
        <v>85680</v>
      </c>
      <c r="E214" s="1">
        <v>85731</v>
      </c>
      <c r="F214" s="1">
        <v>85801</v>
      </c>
      <c r="G214" s="1">
        <v>83999</v>
      </c>
      <c r="I214" s="2">
        <f t="shared" si="83"/>
        <v>1.1295501237949745</v>
      </c>
      <c r="J214" s="2">
        <f t="shared" si="84"/>
        <v>1.1176915750055454</v>
      </c>
      <c r="K214" s="2">
        <f t="shared" si="85"/>
        <v>1.1115579714845423</v>
      </c>
      <c r="L214" s="2">
        <f t="shared" si="86"/>
        <v>1.1062921000335511</v>
      </c>
      <c r="M214" s="2">
        <f t="shared" si="87"/>
        <v>1.1123629009256619</v>
      </c>
      <c r="N214" s="2">
        <f t="shared" si="87"/>
        <v>1.1085464671259271</v>
      </c>
    </row>
    <row r="215" spans="1:14">
      <c r="A215" t="s">
        <v>184</v>
      </c>
      <c r="B215" s="1">
        <v>84768</v>
      </c>
      <c r="C215" s="1">
        <v>85583</v>
      </c>
      <c r="D215" s="1">
        <v>86433</v>
      </c>
      <c r="E215" s="1">
        <v>84744</v>
      </c>
      <c r="F215" s="1">
        <v>86819</v>
      </c>
      <c r="G215" s="1">
        <v>81784</v>
      </c>
      <c r="I215" s="2">
        <f t="shared" si="83"/>
        <v>1.1163672759837751</v>
      </c>
      <c r="J215" s="2">
        <f t="shared" si="84"/>
        <v>1.1166738429822158</v>
      </c>
      <c r="K215" s="2">
        <f t="shared" si="85"/>
        <v>1.1213269158417769</v>
      </c>
      <c r="L215" s="2">
        <f t="shared" si="86"/>
        <v>1.0935556301132991</v>
      </c>
      <c r="M215" s="2">
        <f t="shared" si="87"/>
        <v>1.125560712526253</v>
      </c>
      <c r="N215" s="2">
        <f t="shared" si="87"/>
        <v>1.0793148045503735</v>
      </c>
    </row>
    <row r="216" spans="1:14">
      <c r="A216" t="s">
        <v>185</v>
      </c>
      <c r="B216" s="1">
        <v>85516</v>
      </c>
      <c r="C216" s="1">
        <v>85714</v>
      </c>
      <c r="D216" s="1">
        <v>85489</v>
      </c>
      <c r="E216" s="1">
        <v>86091</v>
      </c>
      <c r="F216" s="1">
        <v>85470</v>
      </c>
      <c r="G216" s="1">
        <v>81944</v>
      </c>
      <c r="I216" s="2">
        <f t="shared" si="83"/>
        <v>1.1262181952273087</v>
      </c>
      <c r="J216" s="2">
        <f t="shared" si="84"/>
        <v>1.1183831108675513</v>
      </c>
      <c r="K216" s="2">
        <f t="shared" si="85"/>
        <v>1.1090800586396128</v>
      </c>
      <c r="L216" s="2">
        <f t="shared" si="86"/>
        <v>1.1109376209771078</v>
      </c>
      <c r="M216" s="2">
        <f t="shared" si="87"/>
        <v>1.1080716674877487</v>
      </c>
      <c r="N216" s="2">
        <f t="shared" si="87"/>
        <v>1.0814263467680207</v>
      </c>
    </row>
    <row r="217" spans="1:14">
      <c r="A217" t="s">
        <v>186</v>
      </c>
      <c r="B217" s="1">
        <f>SUM(B205:B216)</f>
        <v>890719</v>
      </c>
      <c r="C217" s="1">
        <f t="shared" ref="C217:G217" si="88">SUM(C205:C216)</f>
        <v>897715</v>
      </c>
      <c r="D217" s="1">
        <f t="shared" si="88"/>
        <v>896386</v>
      </c>
      <c r="E217" s="1">
        <f t="shared" si="88"/>
        <v>894747</v>
      </c>
      <c r="F217" s="1">
        <f t="shared" si="88"/>
        <v>890475</v>
      </c>
      <c r="G217" s="1">
        <f t="shared" si="88"/>
        <v>864738</v>
      </c>
      <c r="I217" s="2">
        <f t="shared" si="83"/>
        <v>11.730482537006795</v>
      </c>
      <c r="J217" s="2">
        <f t="shared" si="84"/>
        <v>11.713247478503673</v>
      </c>
      <c r="K217" s="2">
        <f t="shared" si="85"/>
        <v>11.629143368664133</v>
      </c>
      <c r="L217" s="2">
        <f t="shared" si="86"/>
        <v>11.546016465790901</v>
      </c>
      <c r="M217" s="2">
        <f t="shared" si="87"/>
        <v>11.544519926361916</v>
      </c>
      <c r="N217" s="2">
        <f t="shared" si="87"/>
        <v>11.412067463773854</v>
      </c>
    </row>
    <row r="218" spans="1:14">
      <c r="A218" t="s">
        <v>187</v>
      </c>
      <c r="B218" s="1">
        <v>101354</v>
      </c>
      <c r="C218" s="1">
        <v>101809</v>
      </c>
      <c r="D218" s="1">
        <v>103306</v>
      </c>
      <c r="E218" s="1">
        <v>104152</v>
      </c>
      <c r="F218" s="1">
        <v>103291</v>
      </c>
      <c r="G218" s="1">
        <v>102110</v>
      </c>
      <c r="I218" s="2">
        <f t="shared" si="83"/>
        <v>1.3347995574988147</v>
      </c>
      <c r="J218" s="2">
        <f t="shared" si="84"/>
        <v>1.3283881995276681</v>
      </c>
      <c r="K218" s="2">
        <f t="shared" si="85"/>
        <v>1.3402265149647774</v>
      </c>
      <c r="L218" s="2">
        <f t="shared" si="86"/>
        <v>1.3440008258703899</v>
      </c>
      <c r="M218" s="2">
        <f t="shared" si="87"/>
        <v>1.3391111572069385</v>
      </c>
      <c r="N218" s="2">
        <f t="shared" si="87"/>
        <v>1.3475598490247314</v>
      </c>
    </row>
    <row r="219" spans="1:14">
      <c r="A219" t="s">
        <v>188</v>
      </c>
      <c r="B219" s="1">
        <v>111499</v>
      </c>
      <c r="C219" s="1">
        <v>112268</v>
      </c>
      <c r="D219" s="1">
        <v>112618</v>
      </c>
      <c r="E219" s="1">
        <v>110956</v>
      </c>
      <c r="F219" s="1">
        <v>109362</v>
      </c>
      <c r="G219" s="1">
        <v>100358</v>
      </c>
      <c r="I219" s="2">
        <f t="shared" si="83"/>
        <v>1.4684059421587736</v>
      </c>
      <c r="J219" s="2">
        <f t="shared" si="84"/>
        <v>1.4648556255789982</v>
      </c>
      <c r="K219" s="2">
        <f t="shared" si="85"/>
        <v>1.4610344961793438</v>
      </c>
      <c r="L219" s="2">
        <f t="shared" si="86"/>
        <v>1.4318011717036159</v>
      </c>
      <c r="M219" s="2">
        <f t="shared" si="87"/>
        <v>1.4178183421059456</v>
      </c>
      <c r="N219" s="2">
        <f t="shared" si="87"/>
        <v>1.3244384617414944</v>
      </c>
    </row>
    <row r="220" spans="1:14">
      <c r="A220" t="s">
        <v>189</v>
      </c>
      <c r="B220" s="1">
        <f>SUM(B217:B219)</f>
        <v>1103572</v>
      </c>
      <c r="C220" s="1">
        <f t="shared" ref="C220:G220" si="89">SUM(C217:C219)</f>
        <v>1111792</v>
      </c>
      <c r="D220" s="1">
        <f t="shared" si="89"/>
        <v>1112310</v>
      </c>
      <c r="E220" s="1">
        <f t="shared" si="89"/>
        <v>1109855</v>
      </c>
      <c r="F220" s="1">
        <f t="shared" si="89"/>
        <v>1103128</v>
      </c>
      <c r="G220" s="1">
        <f t="shared" si="89"/>
        <v>1067206</v>
      </c>
      <c r="I220" s="2">
        <f t="shared" si="83"/>
        <v>14.533688036664383</v>
      </c>
      <c r="J220" s="2">
        <f t="shared" si="84"/>
        <v>14.506491303610339</v>
      </c>
      <c r="K220" s="2">
        <f t="shared" si="85"/>
        <v>14.430404379808254</v>
      </c>
      <c r="L220" s="2">
        <f t="shared" si="86"/>
        <v>14.321818463364906</v>
      </c>
      <c r="M220" s="2">
        <f t="shared" si="87"/>
        <v>14.3014494256748</v>
      </c>
      <c r="N220" s="2">
        <f t="shared" si="87"/>
        <v>14.084065774540079</v>
      </c>
    </row>
    <row r="221" spans="1:14">
      <c r="B221" s="1"/>
      <c r="C221" s="1"/>
      <c r="D221" s="1"/>
      <c r="E221" s="1"/>
      <c r="F221" s="1"/>
      <c r="G221" s="1"/>
      <c r="I221" s="2"/>
      <c r="J221" s="2"/>
      <c r="K221" s="2"/>
      <c r="L221" s="2"/>
      <c r="M221" s="2"/>
      <c r="N221" s="2"/>
    </row>
    <row r="222" spans="1:14">
      <c r="A222" t="s">
        <v>190</v>
      </c>
      <c r="B222" s="1">
        <v>111228</v>
      </c>
      <c r="C222" s="1">
        <v>111388</v>
      </c>
      <c r="D222" s="1">
        <v>111832</v>
      </c>
      <c r="E222" s="1">
        <v>112616</v>
      </c>
      <c r="F222" s="1">
        <v>112265</v>
      </c>
      <c r="G222" s="1">
        <v>110513</v>
      </c>
      <c r="I222" s="2">
        <f t="shared" ref="I222:N227" si="90">B222/B$454</f>
        <v>1.4648369593847126</v>
      </c>
      <c r="J222" s="2">
        <f t="shared" si="90"/>
        <v>1.4533735207004084</v>
      </c>
      <c r="K222" s="2">
        <f t="shared" si="90"/>
        <v>1.4508374307546608</v>
      </c>
      <c r="L222" s="2">
        <f t="shared" si="90"/>
        <v>1.4532221849433504</v>
      </c>
      <c r="M222" s="2">
        <f t="shared" si="90"/>
        <v>1.4554541447351363</v>
      </c>
      <c r="N222" s="2">
        <f t="shared" si="90"/>
        <v>1.4584554068677911</v>
      </c>
    </row>
    <row r="223" spans="1:14">
      <c r="A223" t="s">
        <v>191</v>
      </c>
      <c r="B223" s="1">
        <v>317103</v>
      </c>
      <c r="C223" s="1">
        <v>315865</v>
      </c>
      <c r="D223" s="1">
        <v>316483</v>
      </c>
      <c r="E223" s="1">
        <v>317585</v>
      </c>
      <c r="F223" s="1">
        <v>319104</v>
      </c>
      <c r="G223" s="1">
        <v>299961</v>
      </c>
      <c r="I223" s="2">
        <f t="shared" si="90"/>
        <v>4.1761444450297631</v>
      </c>
      <c r="J223" s="2">
        <f t="shared" si="90"/>
        <v>4.121358019858822</v>
      </c>
      <c r="K223" s="2">
        <f t="shared" si="90"/>
        <v>4.1058496905852282</v>
      </c>
      <c r="L223" s="2">
        <f t="shared" si="90"/>
        <v>4.098188246832013</v>
      </c>
      <c r="M223" s="2">
        <f t="shared" si="90"/>
        <v>4.1370083231778461</v>
      </c>
      <c r="N223" s="2">
        <f t="shared" si="90"/>
        <v>3.958626969672975</v>
      </c>
    </row>
    <row r="224" spans="1:14">
      <c r="A224" t="s">
        <v>192</v>
      </c>
      <c r="B224" s="1">
        <v>138155</v>
      </c>
      <c r="C224" s="1">
        <v>137767</v>
      </c>
      <c r="D224" s="1">
        <v>137983</v>
      </c>
      <c r="E224" s="1">
        <v>138632</v>
      </c>
      <c r="F224" s="1">
        <v>135297</v>
      </c>
      <c r="G224" s="1">
        <v>134182</v>
      </c>
      <c r="I224" s="2">
        <f t="shared" si="90"/>
        <v>1.8194568824737924</v>
      </c>
      <c r="J224" s="2">
        <f t="shared" si="90"/>
        <v>1.7975626622825902</v>
      </c>
      <c r="K224" s="2">
        <f t="shared" si="90"/>
        <v>1.7901039166590988</v>
      </c>
      <c r="L224" s="2">
        <f t="shared" si="90"/>
        <v>1.7889384984643972</v>
      </c>
      <c r="M224" s="2">
        <f t="shared" si="90"/>
        <v>1.7540513910856432</v>
      </c>
      <c r="N224" s="2">
        <f t="shared" si="90"/>
        <v>1.7708184865521155</v>
      </c>
    </row>
    <row r="225" spans="1:14">
      <c r="A225" t="s">
        <v>193</v>
      </c>
      <c r="B225" s="1">
        <v>207522</v>
      </c>
      <c r="C225" s="1">
        <v>206323</v>
      </c>
      <c r="D225" s="1">
        <v>204776</v>
      </c>
      <c r="E225" s="1">
        <v>200718</v>
      </c>
      <c r="F225" s="1">
        <v>203483</v>
      </c>
      <c r="G225" s="1">
        <v>199765</v>
      </c>
      <c r="I225" s="2">
        <f t="shared" si="90"/>
        <v>2.7329979455302111</v>
      </c>
      <c r="J225" s="2">
        <f t="shared" si="90"/>
        <v>2.6920708237105466</v>
      </c>
      <c r="K225" s="2">
        <f t="shared" si="90"/>
        <v>2.6566339305405999</v>
      </c>
      <c r="L225" s="2">
        <f t="shared" si="90"/>
        <v>2.5901102020801612</v>
      </c>
      <c r="M225" s="2">
        <f t="shared" si="90"/>
        <v>2.638045479295771</v>
      </c>
      <c r="N225" s="2">
        <f t="shared" si="90"/>
        <v>2.6363264444268482</v>
      </c>
    </row>
    <row r="226" spans="1:14">
      <c r="A226" t="s">
        <v>194</v>
      </c>
      <c r="B226" s="1">
        <v>240390</v>
      </c>
      <c r="C226" s="1">
        <v>239479</v>
      </c>
      <c r="D226" s="1">
        <v>237847</v>
      </c>
      <c r="E226" s="1">
        <v>239388</v>
      </c>
      <c r="F226" s="1">
        <v>238979</v>
      </c>
      <c r="G226" s="1">
        <v>233652</v>
      </c>
      <c r="I226" s="2">
        <f t="shared" si="90"/>
        <v>3.1658589264078385</v>
      </c>
      <c r="J226" s="2">
        <f t="shared" si="90"/>
        <v>3.1246852207043228</v>
      </c>
      <c r="K226" s="2">
        <f t="shared" si="90"/>
        <v>3.0856761069524268</v>
      </c>
      <c r="L226" s="2">
        <f t="shared" si="90"/>
        <v>3.0891165767672337</v>
      </c>
      <c r="M226" s="2">
        <f t="shared" si="90"/>
        <v>3.0982316488189383</v>
      </c>
      <c r="N226" s="2">
        <f t="shared" si="90"/>
        <v>3.0835378889856679</v>
      </c>
    </row>
    <row r="227" spans="1:14">
      <c r="A227" t="s">
        <v>195</v>
      </c>
      <c r="B227" s="1">
        <f>SUM(B222:B226)</f>
        <v>1014398</v>
      </c>
      <c r="C227" s="1">
        <f t="shared" ref="C227:G227" si="91">SUM(C222:C226)</f>
        <v>1010822</v>
      </c>
      <c r="D227" s="1">
        <f t="shared" si="91"/>
        <v>1008921</v>
      </c>
      <c r="E227" s="1">
        <f t="shared" si="91"/>
        <v>1008939</v>
      </c>
      <c r="F227" s="1">
        <f t="shared" si="91"/>
        <v>1009128</v>
      </c>
      <c r="G227" s="1">
        <f t="shared" si="91"/>
        <v>978073</v>
      </c>
      <c r="I227" s="2">
        <f t="shared" si="90"/>
        <v>13.359295158826319</v>
      </c>
      <c r="J227" s="2">
        <f t="shared" si="90"/>
        <v>13.18905024725669</v>
      </c>
      <c r="K227" s="2">
        <f t="shared" si="90"/>
        <v>13.089101075492016</v>
      </c>
      <c r="L227" s="2">
        <f t="shared" si="90"/>
        <v>13.019575709087155</v>
      </c>
      <c r="M227" s="2">
        <f t="shared" si="90"/>
        <v>13.082790987113336</v>
      </c>
      <c r="N227" s="2">
        <f t="shared" si="90"/>
        <v>12.907765196505398</v>
      </c>
    </row>
    <row r="228" spans="1:14">
      <c r="B228" s="1"/>
      <c r="C228" s="1"/>
      <c r="D228" s="1"/>
      <c r="E228" s="1"/>
      <c r="F228" s="1"/>
      <c r="G228" s="1"/>
      <c r="I228" s="2"/>
      <c r="J228" s="2"/>
      <c r="K228" s="2"/>
      <c r="L228" s="2"/>
      <c r="M228" s="2"/>
      <c r="N228" s="2"/>
    </row>
    <row r="229" spans="1:14">
      <c r="A229" s="3" t="s">
        <v>197</v>
      </c>
      <c r="B229" s="4">
        <f>B183+B191+B203+B220+B227</f>
        <v>5227189</v>
      </c>
      <c r="C229" s="4">
        <f t="shared" ref="C229:G229" si="92">C183+C191+C203+C220+C227</f>
        <v>5253019</v>
      </c>
      <c r="D229" s="4">
        <f t="shared" si="92"/>
        <v>5256018</v>
      </c>
      <c r="E229" s="4">
        <f t="shared" si="92"/>
        <v>5269500</v>
      </c>
      <c r="F229" s="4">
        <f t="shared" si="92"/>
        <v>5262610</v>
      </c>
      <c r="G229" s="4">
        <f t="shared" si="92"/>
        <v>5134029</v>
      </c>
      <c r="H229" s="3"/>
      <c r="I229" s="5">
        <f t="shared" ref="I229:N229" si="93">B229/B$454</f>
        <v>68.840396670705374</v>
      </c>
      <c r="J229" s="5">
        <f t="shared" si="93"/>
        <v>68.540585326391877</v>
      </c>
      <c r="K229" s="5">
        <f t="shared" si="93"/>
        <v>68.188243536020551</v>
      </c>
      <c r="L229" s="5">
        <f t="shared" si="93"/>
        <v>67.998812811314423</v>
      </c>
      <c r="M229" s="5">
        <f t="shared" si="93"/>
        <v>68.226851971893069</v>
      </c>
      <c r="N229" s="5">
        <f t="shared" si="93"/>
        <v>67.754493625781933</v>
      </c>
    </row>
    <row r="230" spans="1:14">
      <c r="B230" s="1"/>
      <c r="C230" s="1"/>
      <c r="D230" s="1"/>
      <c r="E230" s="1"/>
      <c r="F230" s="1"/>
      <c r="G230" s="1"/>
      <c r="I230" s="2"/>
      <c r="J230" s="2"/>
      <c r="K230" s="2"/>
      <c r="L230" s="2"/>
      <c r="M230" s="2"/>
      <c r="N230" s="2"/>
    </row>
    <row r="231" spans="1:14">
      <c r="A231" t="s">
        <v>386</v>
      </c>
      <c r="B231" s="1">
        <v>81831</v>
      </c>
      <c r="C231" s="1">
        <v>82764</v>
      </c>
      <c r="D231" s="1">
        <v>82926</v>
      </c>
      <c r="E231" s="1">
        <v>83644</v>
      </c>
      <c r="F231" s="1">
        <v>84240</v>
      </c>
      <c r="G231" s="1">
        <v>81494</v>
      </c>
      <c r="I231" s="2">
        <f t="shared" ref="I231:N237" si="94">B231/B$454</f>
        <v>1.0776879313069589</v>
      </c>
      <c r="J231" s="2">
        <f t="shared" si="94"/>
        <v>1.0798919638313695</v>
      </c>
      <c r="K231" s="2">
        <f t="shared" si="94"/>
        <v>1.0758293224011106</v>
      </c>
      <c r="L231" s="2">
        <f t="shared" si="94"/>
        <v>1.079360982785764</v>
      </c>
      <c r="M231" s="2">
        <f t="shared" si="94"/>
        <v>1.092125392174657</v>
      </c>
      <c r="N231" s="2">
        <f t="shared" si="94"/>
        <v>1.0754876342808879</v>
      </c>
    </row>
    <row r="232" spans="1:14">
      <c r="A232" t="s">
        <v>387</v>
      </c>
      <c r="B232" s="1">
        <v>104169</v>
      </c>
      <c r="C232" s="1">
        <v>109451</v>
      </c>
      <c r="D232" s="1">
        <v>111680</v>
      </c>
      <c r="E232" s="1">
        <v>109811</v>
      </c>
      <c r="F232" s="1">
        <v>110047</v>
      </c>
      <c r="G232" s="1">
        <v>99868</v>
      </c>
      <c r="I232" s="2">
        <f t="shared" si="94"/>
        <v>1.3718722014433968</v>
      </c>
      <c r="J232" s="2">
        <f t="shared" si="94"/>
        <v>1.428099842121058</v>
      </c>
      <c r="K232" s="2">
        <f t="shared" si="94"/>
        <v>1.4488654791712614</v>
      </c>
      <c r="L232" s="2">
        <f t="shared" si="94"/>
        <v>1.4170258342581361</v>
      </c>
      <c r="M232" s="2">
        <f t="shared" si="94"/>
        <v>1.4266989913656754</v>
      </c>
      <c r="N232" s="2">
        <f t="shared" si="94"/>
        <v>1.3179718636999498</v>
      </c>
    </row>
    <row r="233" spans="1:14">
      <c r="A233" t="s">
        <v>388</v>
      </c>
      <c r="B233" s="1">
        <v>82005</v>
      </c>
      <c r="C233" s="1">
        <v>84908</v>
      </c>
      <c r="D233" s="1">
        <v>85694</v>
      </c>
      <c r="E233" s="1">
        <v>87024</v>
      </c>
      <c r="F233" s="1">
        <v>88433</v>
      </c>
      <c r="G233" s="1">
        <v>87772</v>
      </c>
      <c r="I233" s="2">
        <f t="shared" si="94"/>
        <v>1.0799794553021125</v>
      </c>
      <c r="J233" s="2">
        <f t="shared" si="94"/>
        <v>1.1078665466264792</v>
      </c>
      <c r="K233" s="2">
        <f t="shared" si="94"/>
        <v>1.1117395986040659</v>
      </c>
      <c r="L233" s="2">
        <f t="shared" si="94"/>
        <v>1.1229772627558263</v>
      </c>
      <c r="M233" s="2">
        <f t="shared" si="94"/>
        <v>1.1464853372053829</v>
      </c>
      <c r="N233" s="2">
        <f t="shared" si="94"/>
        <v>1.1583392720458205</v>
      </c>
    </row>
    <row r="234" spans="1:14">
      <c r="A234" t="s">
        <v>389</v>
      </c>
      <c r="B234" s="1">
        <v>113835</v>
      </c>
      <c r="C234" s="1">
        <v>113065</v>
      </c>
      <c r="D234" s="1">
        <v>111375</v>
      </c>
      <c r="E234" s="1">
        <v>114661</v>
      </c>
      <c r="F234" s="1">
        <v>113985</v>
      </c>
      <c r="G234" s="1">
        <v>112436</v>
      </c>
      <c r="I234" s="2">
        <f t="shared" si="94"/>
        <v>1.4991703102776168</v>
      </c>
      <c r="J234" s="2">
        <f t="shared" si="94"/>
        <v>1.4752547592019938</v>
      </c>
      <c r="K234" s="2">
        <f t="shared" si="94"/>
        <v>1.4449086026387825</v>
      </c>
      <c r="L234" s="2">
        <f t="shared" si="94"/>
        <v>1.4796113247477225</v>
      </c>
      <c r="M234" s="2">
        <f t="shared" si="94"/>
        <v>1.4777530012705162</v>
      </c>
      <c r="N234" s="2">
        <f t="shared" si="94"/>
        <v>1.4838335048961384</v>
      </c>
    </row>
    <row r="235" spans="1:14">
      <c r="A235" t="s">
        <v>390</v>
      </c>
      <c r="B235" s="1">
        <v>97888</v>
      </c>
      <c r="C235" s="1">
        <v>100820</v>
      </c>
      <c r="D235" s="1">
        <v>102251</v>
      </c>
      <c r="E235" s="1">
        <v>102413</v>
      </c>
      <c r="F235" s="1">
        <v>101745</v>
      </c>
      <c r="G235" s="1">
        <v>99418</v>
      </c>
      <c r="I235" s="2">
        <f t="shared" si="94"/>
        <v>1.2891534530896065</v>
      </c>
      <c r="J235" s="2">
        <f t="shared" si="94"/>
        <v>1.3154838793857073</v>
      </c>
      <c r="K235" s="2">
        <f t="shared" si="94"/>
        <v>1.3265396141721046</v>
      </c>
      <c r="L235" s="2">
        <f t="shared" si="94"/>
        <v>1.3215603788680415</v>
      </c>
      <c r="M235" s="2">
        <f t="shared" si="94"/>
        <v>1.3190681152280448</v>
      </c>
      <c r="N235" s="2">
        <f t="shared" si="94"/>
        <v>1.3120331512128172</v>
      </c>
    </row>
    <row r="236" spans="1:14">
      <c r="A236" t="s">
        <v>391</v>
      </c>
      <c r="B236" s="1">
        <v>118450</v>
      </c>
      <c r="C236" s="1">
        <v>117640</v>
      </c>
      <c r="D236" s="1">
        <v>118427</v>
      </c>
      <c r="E236" s="1">
        <v>118694</v>
      </c>
      <c r="F236" s="1">
        <v>119191</v>
      </c>
      <c r="G236" s="1">
        <v>117037</v>
      </c>
      <c r="I236" s="2">
        <f t="shared" si="94"/>
        <v>1.5599483748617184</v>
      </c>
      <c r="J236" s="2">
        <f t="shared" si="94"/>
        <v>1.5349486567242077</v>
      </c>
      <c r="K236" s="2">
        <f t="shared" si="94"/>
        <v>1.536396777415965</v>
      </c>
      <c r="L236" s="2">
        <f t="shared" si="94"/>
        <v>1.5316540635404032</v>
      </c>
      <c r="M236" s="2">
        <f t="shared" si="94"/>
        <v>1.5452459356444628</v>
      </c>
      <c r="N236" s="2">
        <f t="shared" si="94"/>
        <v>1.5445535407923563</v>
      </c>
    </row>
    <row r="237" spans="1:14">
      <c r="A237" t="s">
        <v>198</v>
      </c>
      <c r="B237" s="1">
        <f>SUM(B231:B236)</f>
        <v>598178</v>
      </c>
      <c r="C237" s="1">
        <f t="shared" ref="C237:G237" si="95">SUM(C231:C236)</f>
        <v>608648</v>
      </c>
      <c r="D237" s="1">
        <f t="shared" si="95"/>
        <v>612353</v>
      </c>
      <c r="E237" s="1">
        <f t="shared" si="95"/>
        <v>616247</v>
      </c>
      <c r="F237" s="1">
        <f t="shared" si="95"/>
        <v>617641</v>
      </c>
      <c r="G237" s="1">
        <f t="shared" si="95"/>
        <v>598025</v>
      </c>
      <c r="I237" s="2">
        <f t="shared" si="94"/>
        <v>7.8778117262814096</v>
      </c>
      <c r="J237" s="2">
        <f t="shared" si="94"/>
        <v>7.9415456478908153</v>
      </c>
      <c r="K237" s="2">
        <f t="shared" si="94"/>
        <v>7.9442793944032903</v>
      </c>
      <c r="L237" s="2">
        <f t="shared" si="94"/>
        <v>7.9521898469558936</v>
      </c>
      <c r="M237" s="2">
        <f t="shared" si="94"/>
        <v>8.0073767728887386</v>
      </c>
      <c r="N237" s="2">
        <f t="shared" si="94"/>
        <v>7.8922189669279703</v>
      </c>
    </row>
    <row r="238" spans="1:14">
      <c r="B238" s="1"/>
      <c r="C238" s="1"/>
      <c r="D238" s="1"/>
      <c r="E238" s="1"/>
      <c r="F238" s="1"/>
      <c r="G238" s="1"/>
      <c r="I238" s="2"/>
      <c r="J238" s="2"/>
      <c r="K238" s="2"/>
      <c r="L238" s="2"/>
      <c r="M238" s="2"/>
      <c r="N238" s="2"/>
    </row>
    <row r="239" spans="1:14">
      <c r="A239" t="s">
        <v>199</v>
      </c>
      <c r="B239" s="1">
        <v>129328</v>
      </c>
      <c r="C239" s="1">
        <v>130566</v>
      </c>
      <c r="D239" s="1">
        <v>131781</v>
      </c>
      <c r="E239" s="1">
        <v>133964</v>
      </c>
      <c r="F239" s="1">
        <v>135862</v>
      </c>
      <c r="G239" s="1">
        <v>132570</v>
      </c>
      <c r="I239" s="2">
        <f t="shared" ref="I239:N245" si="96">B239/B$454</f>
        <v>1.703208133593215</v>
      </c>
      <c r="J239" s="2">
        <f t="shared" si="96"/>
        <v>1.7036051199749482</v>
      </c>
      <c r="K239" s="2">
        <f t="shared" si="96"/>
        <v>1.7096431027101362</v>
      </c>
      <c r="L239" s="2">
        <f t="shared" si="96"/>
        <v>1.7287015768962759</v>
      </c>
      <c r="M239" s="2">
        <f t="shared" si="96"/>
        <v>1.761376306168486</v>
      </c>
      <c r="N239" s="2">
        <f t="shared" si="96"/>
        <v>1.7495446987093197</v>
      </c>
    </row>
    <row r="240" spans="1:14">
      <c r="A240" t="s">
        <v>200</v>
      </c>
      <c r="B240" s="1">
        <v>70021</v>
      </c>
      <c r="C240" s="1">
        <v>70723</v>
      </c>
      <c r="D240" s="1">
        <v>71302</v>
      </c>
      <c r="E240" s="1">
        <v>71912</v>
      </c>
      <c r="F240" s="1">
        <v>72319</v>
      </c>
      <c r="G240" s="1">
        <v>72231</v>
      </c>
      <c r="I240" s="2">
        <f t="shared" si="96"/>
        <v>0.92215403255544437</v>
      </c>
      <c r="J240" s="2">
        <f t="shared" si="96"/>
        <v>0.92278284469148364</v>
      </c>
      <c r="K240" s="2">
        <f t="shared" si="96"/>
        <v>0.92502691973378659</v>
      </c>
      <c r="L240" s="2">
        <f t="shared" si="96"/>
        <v>0.92796861692518129</v>
      </c>
      <c r="M240" s="2">
        <f t="shared" si="96"/>
        <v>0.93757616615241013</v>
      </c>
      <c r="N240" s="2">
        <f t="shared" si="96"/>
        <v>0.95324253701797446</v>
      </c>
    </row>
    <row r="241" spans="1:14">
      <c r="A241" t="s">
        <v>201</v>
      </c>
      <c r="B241" s="1">
        <v>49691</v>
      </c>
      <c r="C241" s="1">
        <v>50557</v>
      </c>
      <c r="D241" s="1">
        <v>51242</v>
      </c>
      <c r="E241" s="1">
        <v>51578</v>
      </c>
      <c r="F241" s="1">
        <v>51855</v>
      </c>
      <c r="G241" s="1">
        <v>51622</v>
      </c>
      <c r="I241" s="2">
        <f t="shared" si="96"/>
        <v>0.65441447611020387</v>
      </c>
      <c r="J241" s="2">
        <f t="shared" si="96"/>
        <v>0.65965997312143632</v>
      </c>
      <c r="K241" s="2">
        <f t="shared" si="96"/>
        <v>0.6647812041878024</v>
      </c>
      <c r="L241" s="2">
        <f t="shared" si="96"/>
        <v>0.66557410896327462</v>
      </c>
      <c r="M241" s="2">
        <f t="shared" si="96"/>
        <v>0.6722716311872845</v>
      </c>
      <c r="N241" s="2">
        <f t="shared" si="96"/>
        <v>0.68126270224615304</v>
      </c>
    </row>
    <row r="242" spans="1:14">
      <c r="A242" t="s">
        <v>202</v>
      </c>
      <c r="B242" s="1">
        <v>121664</v>
      </c>
      <c r="C242" s="1">
        <v>122534</v>
      </c>
      <c r="D242" s="1">
        <v>122020</v>
      </c>
      <c r="E242" s="1">
        <v>120294</v>
      </c>
      <c r="F242" s="1">
        <v>125901</v>
      </c>
      <c r="G242" s="1">
        <v>122633</v>
      </c>
      <c r="I242" s="2">
        <f t="shared" si="96"/>
        <v>1.602275720381394</v>
      </c>
      <c r="J242" s="2">
        <f t="shared" si="96"/>
        <v>1.5988048172649105</v>
      </c>
      <c r="K242" s="2">
        <f t="shared" si="96"/>
        <v>1.5830100803051335</v>
      </c>
      <c r="L242" s="2">
        <f t="shared" si="96"/>
        <v>1.552300823289545</v>
      </c>
      <c r="M242" s="2">
        <f t="shared" si="96"/>
        <v>1.6322374050353929</v>
      </c>
      <c r="N242" s="2">
        <f t="shared" si="96"/>
        <v>1.6184047298545676</v>
      </c>
    </row>
    <row r="243" spans="1:14">
      <c r="A243" t="s">
        <v>203</v>
      </c>
      <c r="B243" s="1">
        <f>SUM(B239:B242)</f>
        <v>370704</v>
      </c>
      <c r="C243" s="1">
        <f t="shared" ref="C243:G243" si="97">SUM(C239:C242)</f>
        <v>374380</v>
      </c>
      <c r="D243" s="1">
        <f t="shared" si="97"/>
        <v>376345</v>
      </c>
      <c r="E243" s="1">
        <f t="shared" si="97"/>
        <v>377748</v>
      </c>
      <c r="F243" s="1">
        <f t="shared" si="97"/>
        <v>385937</v>
      </c>
      <c r="G243" s="1">
        <f t="shared" si="97"/>
        <v>379056</v>
      </c>
      <c r="I243" s="2">
        <f t="shared" si="96"/>
        <v>4.8820523626402572</v>
      </c>
      <c r="J243" s="2">
        <f t="shared" si="96"/>
        <v>4.8848527550527789</v>
      </c>
      <c r="K243" s="2">
        <f t="shared" si="96"/>
        <v>4.8824613069368583</v>
      </c>
      <c r="L243" s="2">
        <f t="shared" si="96"/>
        <v>4.8745451260742767</v>
      </c>
      <c r="M243" s="2">
        <f t="shared" si="96"/>
        <v>5.0034615085435732</v>
      </c>
      <c r="N243" s="2">
        <f t="shared" si="96"/>
        <v>5.0024546678280153</v>
      </c>
    </row>
    <row r="244" spans="1:14">
      <c r="A244" t="s">
        <v>241</v>
      </c>
      <c r="B244" s="1">
        <v>168892</v>
      </c>
      <c r="C244" s="1">
        <v>166778</v>
      </c>
      <c r="D244" s="1">
        <v>171221</v>
      </c>
      <c r="E244" s="1">
        <v>174497</v>
      </c>
      <c r="F244" s="1">
        <v>177085</v>
      </c>
      <c r="G244" s="1">
        <v>172712</v>
      </c>
      <c r="I244" s="2">
        <f t="shared" si="96"/>
        <v>2.2242532792498553</v>
      </c>
      <c r="J244" s="2">
        <f t="shared" si="96"/>
        <v>2.1760937357289181</v>
      </c>
      <c r="K244" s="2">
        <f t="shared" si="96"/>
        <v>2.2213126451395286</v>
      </c>
      <c r="L244" s="2">
        <f t="shared" si="96"/>
        <v>2.2517485224662552</v>
      </c>
      <c r="M244" s="2">
        <f t="shared" si="96"/>
        <v>2.2958098892835843</v>
      </c>
      <c r="N244" s="2">
        <f t="shared" si="96"/>
        <v>2.2793042468392852</v>
      </c>
    </row>
    <row r="245" spans="1:14">
      <c r="A245" t="s">
        <v>392</v>
      </c>
      <c r="B245" s="1">
        <f>B243+B244</f>
        <v>539596</v>
      </c>
      <c r="C245" s="1">
        <f t="shared" ref="C245:G245" si="98">C243+C244</f>
        <v>541158</v>
      </c>
      <c r="D245" s="1">
        <f t="shared" si="98"/>
        <v>547566</v>
      </c>
      <c r="E245" s="1">
        <f t="shared" si="98"/>
        <v>552245</v>
      </c>
      <c r="F245" s="1">
        <f t="shared" si="98"/>
        <v>563022</v>
      </c>
      <c r="G245" s="1">
        <f t="shared" si="98"/>
        <v>551768</v>
      </c>
      <c r="I245" s="2">
        <f t="shared" si="96"/>
        <v>7.1063056418901125</v>
      </c>
      <c r="J245" s="2">
        <f t="shared" si="96"/>
        <v>7.0609464907816966</v>
      </c>
      <c r="K245" s="2">
        <f t="shared" si="96"/>
        <v>7.103773952076387</v>
      </c>
      <c r="L245" s="2">
        <f t="shared" si="96"/>
        <v>7.1262936485405319</v>
      </c>
      <c r="M245" s="2">
        <f t="shared" si="96"/>
        <v>7.2992713978271579</v>
      </c>
      <c r="N245" s="2">
        <f t="shared" si="96"/>
        <v>7.2817589146673001</v>
      </c>
    </row>
    <row r="246" spans="1:14">
      <c r="B246" s="1"/>
      <c r="C246" s="1"/>
      <c r="D246" s="1"/>
      <c r="E246" s="1"/>
      <c r="F246" s="1"/>
      <c r="G246" s="1"/>
      <c r="I246" s="2"/>
      <c r="J246" s="2"/>
      <c r="K246" s="2"/>
      <c r="L246" s="2"/>
      <c r="M246" s="2"/>
      <c r="N246" s="2"/>
    </row>
    <row r="247" spans="1:14">
      <c r="A247" t="s">
        <v>204</v>
      </c>
      <c r="B247" s="1">
        <v>71118</v>
      </c>
      <c r="C247" s="1">
        <v>70810</v>
      </c>
      <c r="D247" s="1">
        <v>71059</v>
      </c>
      <c r="E247" s="1">
        <v>71915</v>
      </c>
      <c r="F247" s="1">
        <v>70183</v>
      </c>
      <c r="G247" s="1">
        <v>70003</v>
      </c>
      <c r="I247" s="2">
        <f t="shared" ref="I247:N254" si="99">B247/B$454</f>
        <v>0.93660116946741823</v>
      </c>
      <c r="J247" s="2">
        <f t="shared" si="99"/>
        <v>0.92391800733288976</v>
      </c>
      <c r="K247" s="2">
        <f t="shared" si="99"/>
        <v>0.92187439187348375</v>
      </c>
      <c r="L247" s="2">
        <f t="shared" si="99"/>
        <v>0.928007329599711</v>
      </c>
      <c r="M247" s="2">
        <f t="shared" si="99"/>
        <v>0.90988409780382196</v>
      </c>
      <c r="N247" s="2">
        <f t="shared" si="99"/>
        <v>0.92383931163723709</v>
      </c>
    </row>
    <row r="248" spans="1:14">
      <c r="A248" t="s">
        <v>205</v>
      </c>
      <c r="B248" s="1">
        <v>62606</v>
      </c>
      <c r="C248" s="1">
        <v>61916</v>
      </c>
      <c r="D248" s="1">
        <v>62977</v>
      </c>
      <c r="E248" s="1">
        <v>63672</v>
      </c>
      <c r="F248" s="1">
        <v>59871</v>
      </c>
      <c r="G248" s="1">
        <v>58372</v>
      </c>
      <c r="I248" s="2">
        <f t="shared" si="99"/>
        <v>0.82450086919875676</v>
      </c>
      <c r="J248" s="2">
        <f t="shared" si="99"/>
        <v>0.80787046098041515</v>
      </c>
      <c r="K248" s="2">
        <f t="shared" si="99"/>
        <v>0.81702365044563507</v>
      </c>
      <c r="L248" s="2">
        <f t="shared" si="99"/>
        <v>0.82163780421710064</v>
      </c>
      <c r="M248" s="2">
        <f t="shared" si="99"/>
        <v>0.77619467420333443</v>
      </c>
      <c r="N248" s="2">
        <f t="shared" si="99"/>
        <v>0.77034338955314485</v>
      </c>
    </row>
    <row r="249" spans="1:14">
      <c r="A249" t="s">
        <v>206</v>
      </c>
      <c r="B249" s="1">
        <v>74039</v>
      </c>
      <c r="C249" s="1">
        <v>74491</v>
      </c>
      <c r="D249" s="1">
        <v>73777</v>
      </c>
      <c r="E249" s="1">
        <v>74836</v>
      </c>
      <c r="F249" s="1">
        <v>74614</v>
      </c>
      <c r="G249" s="1">
        <v>72629</v>
      </c>
      <c r="I249" s="2">
        <f t="shared" si="99"/>
        <v>0.9750697992941052</v>
      </c>
      <c r="J249" s="2">
        <f t="shared" si="99"/>
        <v>0.97194713012617262</v>
      </c>
      <c r="K249" s="2">
        <f t="shared" si="99"/>
        <v>0.95713599979242614</v>
      </c>
      <c r="L249" s="2">
        <f t="shared" si="99"/>
        <v>0.96570057036673806</v>
      </c>
      <c r="M249" s="2">
        <f t="shared" si="99"/>
        <v>0.96732958228537347</v>
      </c>
      <c r="N249" s="2">
        <f t="shared" si="99"/>
        <v>0.9584949982843719</v>
      </c>
    </row>
    <row r="250" spans="1:14">
      <c r="A250" t="s">
        <v>207</v>
      </c>
      <c r="B250" s="1">
        <v>71008</v>
      </c>
      <c r="C250" s="1">
        <v>71289</v>
      </c>
      <c r="D250" s="1">
        <v>71636</v>
      </c>
      <c r="E250" s="1">
        <v>72208</v>
      </c>
      <c r="F250" s="1">
        <v>69469</v>
      </c>
      <c r="G250" s="1">
        <v>70279</v>
      </c>
      <c r="I250" s="2">
        <f t="shared" si="99"/>
        <v>0.9351525048727809</v>
      </c>
      <c r="J250" s="2">
        <f t="shared" si="99"/>
        <v>0.93016792578384933</v>
      </c>
      <c r="K250" s="2">
        <f t="shared" si="99"/>
        <v>0.92936002387099281</v>
      </c>
      <c r="L250" s="2">
        <f t="shared" si="99"/>
        <v>0.93178826747877253</v>
      </c>
      <c r="M250" s="2">
        <f t="shared" si="99"/>
        <v>0.90062747945134436</v>
      </c>
      <c r="N250" s="2">
        <f t="shared" si="99"/>
        <v>0.92748172196267853</v>
      </c>
    </row>
    <row r="251" spans="1:14">
      <c r="A251" t="s">
        <v>208</v>
      </c>
      <c r="B251" s="1">
        <v>114461</v>
      </c>
      <c r="C251" s="1">
        <v>115677</v>
      </c>
      <c r="D251" s="1">
        <v>116669</v>
      </c>
      <c r="E251" s="1">
        <v>118080</v>
      </c>
      <c r="F251" s="1">
        <v>116760</v>
      </c>
      <c r="G251" s="1">
        <v>117402</v>
      </c>
      <c r="I251" s="2">
        <f t="shared" si="99"/>
        <v>1.5074145287889165</v>
      </c>
      <c r="J251" s="2">
        <f t="shared" si="99"/>
        <v>1.5093357341370808</v>
      </c>
      <c r="K251" s="2">
        <f t="shared" si="99"/>
        <v>1.5135896005500706</v>
      </c>
      <c r="L251" s="2">
        <f t="shared" si="99"/>
        <v>1.52373086948667</v>
      </c>
      <c r="M251" s="2">
        <f t="shared" si="99"/>
        <v>1.5137293541110275</v>
      </c>
      <c r="N251" s="2">
        <f t="shared" si="99"/>
        <v>1.5493704964763639</v>
      </c>
    </row>
    <row r="252" spans="1:14">
      <c r="A252" t="s">
        <v>209</v>
      </c>
      <c r="B252" s="1">
        <f>SUM(B247:B251)</f>
        <v>393232</v>
      </c>
      <c r="C252" s="1">
        <f t="shared" ref="C252:G252" si="100">SUM(C247:C251)</f>
        <v>394183</v>
      </c>
      <c r="D252" s="1">
        <f t="shared" si="100"/>
        <v>396118</v>
      </c>
      <c r="E252" s="1">
        <f t="shared" si="100"/>
        <v>400711</v>
      </c>
      <c r="F252" s="1">
        <f t="shared" si="100"/>
        <v>390897</v>
      </c>
      <c r="G252" s="1">
        <f t="shared" si="100"/>
        <v>388685</v>
      </c>
      <c r="I252" s="2">
        <f t="shared" si="99"/>
        <v>5.1787388716219773</v>
      </c>
      <c r="J252" s="2">
        <f t="shared" si="99"/>
        <v>5.1432392583604072</v>
      </c>
      <c r="K252" s="2">
        <f t="shared" si="99"/>
        <v>5.1389836665326083</v>
      </c>
      <c r="L252" s="2">
        <f t="shared" si="99"/>
        <v>5.1708648411489921</v>
      </c>
      <c r="M252" s="2">
        <f t="shared" si="99"/>
        <v>5.0677651878549019</v>
      </c>
      <c r="N252" s="2">
        <f t="shared" si="99"/>
        <v>5.1295299179137963</v>
      </c>
    </row>
    <row r="253" spans="1:14">
      <c r="A253" t="s">
        <v>210</v>
      </c>
      <c r="B253" s="1">
        <v>191969</v>
      </c>
      <c r="C253" s="1">
        <v>195038</v>
      </c>
      <c r="D253" s="1">
        <v>195786</v>
      </c>
      <c r="E253" s="1">
        <v>200206</v>
      </c>
      <c r="F253" s="1">
        <v>196195</v>
      </c>
      <c r="G253" s="1">
        <v>182570</v>
      </c>
      <c r="I253" s="2">
        <f t="shared" si="99"/>
        <v>2.5281699415266292</v>
      </c>
      <c r="J253" s="2">
        <f t="shared" si="99"/>
        <v>2.5448258764890856</v>
      </c>
      <c r="K253" s="2">
        <f t="shared" si="99"/>
        <v>2.5400033730750771</v>
      </c>
      <c r="L253" s="2">
        <f t="shared" si="99"/>
        <v>2.5835032389604358</v>
      </c>
      <c r="M253" s="2">
        <f t="shared" si="99"/>
        <v>2.5435605569528352</v>
      </c>
      <c r="N253" s="2">
        <f t="shared" si="99"/>
        <v>2.4094016417240742</v>
      </c>
    </row>
    <row r="254" spans="1:14">
      <c r="A254" t="s">
        <v>211</v>
      </c>
      <c r="B254" s="1">
        <f>B252+B253</f>
        <v>585201</v>
      </c>
      <c r="C254" s="1">
        <f t="shared" ref="C254:G254" si="101">C252+C253</f>
        <v>589221</v>
      </c>
      <c r="D254" s="1">
        <f t="shared" si="101"/>
        <v>591904</v>
      </c>
      <c r="E254" s="1">
        <f t="shared" si="101"/>
        <v>600917</v>
      </c>
      <c r="F254" s="1">
        <f t="shared" si="101"/>
        <v>587092</v>
      </c>
      <c r="G254" s="1">
        <f t="shared" si="101"/>
        <v>571255</v>
      </c>
      <c r="I254" s="2">
        <f t="shared" si="99"/>
        <v>7.7069088131486065</v>
      </c>
      <c r="J254" s="2">
        <f t="shared" si="99"/>
        <v>7.6880651348494933</v>
      </c>
      <c r="K254" s="2">
        <f t="shared" si="99"/>
        <v>7.6789870396076854</v>
      </c>
      <c r="L254" s="2">
        <f t="shared" si="99"/>
        <v>7.7543680801094279</v>
      </c>
      <c r="M254" s="2">
        <f t="shared" si="99"/>
        <v>7.6113257448077372</v>
      </c>
      <c r="N254" s="2">
        <f t="shared" si="99"/>
        <v>7.5389315596378701</v>
      </c>
    </row>
    <row r="255" spans="1:14">
      <c r="B255" s="1"/>
      <c r="C255" s="1"/>
      <c r="D255" s="1"/>
      <c r="E255" s="1"/>
      <c r="F255" s="1"/>
      <c r="G255" s="1"/>
      <c r="I255" s="2"/>
      <c r="J255" s="2"/>
      <c r="K255" s="2"/>
      <c r="L255" s="2"/>
      <c r="M255" s="2"/>
      <c r="N255" s="2"/>
    </row>
    <row r="256" spans="1:14">
      <c r="A256" t="s">
        <v>212</v>
      </c>
      <c r="B256" s="1">
        <v>121140</v>
      </c>
      <c r="C256" s="1">
        <v>122037</v>
      </c>
      <c r="D256" s="1">
        <v>122819</v>
      </c>
      <c r="E256" s="1">
        <v>125592</v>
      </c>
      <c r="F256" s="1">
        <v>129203</v>
      </c>
      <c r="G256" s="1">
        <v>127353</v>
      </c>
      <c r="I256" s="2">
        <f t="shared" ref="I256:I270" si="102">B256/B$454</f>
        <v>1.5953748090396671</v>
      </c>
      <c r="J256" s="2">
        <f t="shared" ref="J256:J270" si="103">C256/C$454</f>
        <v>1.5923200375777977</v>
      </c>
      <c r="K256" s="2">
        <f t="shared" ref="K256:K270" si="104">D256/D$454</f>
        <v>1.5933757994836601</v>
      </c>
      <c r="L256" s="2">
        <f t="shared" ref="L256:L270" si="105">E256/E$454</f>
        <v>1.6206674065088911</v>
      </c>
      <c r="M256" s="2">
        <f t="shared" ref="M256:N270" si="106">F256/F$454</f>
        <v>1.6750460238027329</v>
      </c>
      <c r="N256" s="2">
        <f t="shared" si="106"/>
        <v>1.6806952252751604</v>
      </c>
    </row>
    <row r="257" spans="1:14">
      <c r="A257" t="s">
        <v>213</v>
      </c>
      <c r="B257" s="1">
        <v>88153</v>
      </c>
      <c r="C257" s="1">
        <v>89153</v>
      </c>
      <c r="D257" s="1">
        <v>89448</v>
      </c>
      <c r="E257" s="1">
        <v>89482</v>
      </c>
      <c r="F257" s="1">
        <v>87332</v>
      </c>
      <c r="G257" s="1">
        <v>87590</v>
      </c>
      <c r="I257" s="2">
        <f t="shared" si="102"/>
        <v>1.1609466364642047</v>
      </c>
      <c r="J257" s="2">
        <f t="shared" si="103"/>
        <v>1.1632546548192222</v>
      </c>
      <c r="K257" s="2">
        <f t="shared" si="104"/>
        <v>1.160441613367756</v>
      </c>
      <c r="L257" s="2">
        <f t="shared" si="105"/>
        <v>1.1546958474204454</v>
      </c>
      <c r="M257" s="2">
        <f t="shared" si="106"/>
        <v>1.1322114761324449</v>
      </c>
      <c r="N257" s="2">
        <f t="shared" si="106"/>
        <v>1.1559373927732468</v>
      </c>
    </row>
    <row r="258" spans="1:14">
      <c r="A258" t="s">
        <v>214</v>
      </c>
      <c r="B258" s="1">
        <v>93921</v>
      </c>
      <c r="C258" s="1">
        <v>94971</v>
      </c>
      <c r="D258" s="1">
        <v>96084</v>
      </c>
      <c r="E258" s="1">
        <v>96605</v>
      </c>
      <c r="F258" s="1">
        <v>97603</v>
      </c>
      <c r="G258" s="1">
        <v>95729</v>
      </c>
      <c r="I258" s="2">
        <f t="shared" si="102"/>
        <v>1.236909339935732</v>
      </c>
      <c r="J258" s="2">
        <f t="shared" si="103"/>
        <v>1.2391670254824441</v>
      </c>
      <c r="K258" s="2">
        <f t="shared" si="104"/>
        <v>1.246532868021951</v>
      </c>
      <c r="L258" s="2">
        <f t="shared" si="105"/>
        <v>1.2466126409786564</v>
      </c>
      <c r="M258" s="2">
        <f t="shared" si="106"/>
        <v>1.265369357222496</v>
      </c>
      <c r="N258" s="2">
        <f t="shared" si="106"/>
        <v>1.2633489059571885</v>
      </c>
    </row>
    <row r="259" spans="1:14">
      <c r="A259" t="s">
        <v>215</v>
      </c>
      <c r="B259" s="1">
        <v>87507</v>
      </c>
      <c r="C259" s="1">
        <v>88149</v>
      </c>
      <c r="D259" s="1">
        <v>88814</v>
      </c>
      <c r="E259" s="1">
        <v>89310</v>
      </c>
      <c r="F259" s="1">
        <v>89834</v>
      </c>
      <c r="G259" s="1">
        <v>88502</v>
      </c>
      <c r="I259" s="2">
        <f t="shared" si="102"/>
        <v>1.1524390243902438</v>
      </c>
      <c r="J259" s="2">
        <f t="shared" si="103"/>
        <v>1.1501546169804673</v>
      </c>
      <c r="K259" s="2">
        <f t="shared" si="104"/>
        <v>1.1522164995264721</v>
      </c>
      <c r="L259" s="2">
        <f t="shared" si="105"/>
        <v>1.1524763207474127</v>
      </c>
      <c r="M259" s="2">
        <f t="shared" si="106"/>
        <v>1.1646485337205383</v>
      </c>
      <c r="N259" s="2">
        <f t="shared" si="106"/>
        <v>1.1679731834138358</v>
      </c>
    </row>
    <row r="260" spans="1:14">
      <c r="A260" t="s">
        <v>216</v>
      </c>
      <c r="B260" s="1">
        <v>61202</v>
      </c>
      <c r="C260" s="1">
        <v>61153</v>
      </c>
      <c r="D260" s="1">
        <v>61856</v>
      </c>
      <c r="E260" s="1">
        <v>62526</v>
      </c>
      <c r="F260" s="1">
        <v>62965</v>
      </c>
      <c r="G260" s="1">
        <v>61777</v>
      </c>
      <c r="I260" s="2">
        <f t="shared" si="102"/>
        <v>0.80601064109993148</v>
      </c>
      <c r="J260" s="2">
        <f t="shared" si="103"/>
        <v>0.79791495413681968</v>
      </c>
      <c r="K260" s="2">
        <f t="shared" si="104"/>
        <v>0.80248050751806543</v>
      </c>
      <c r="L260" s="2">
        <f t="shared" si="105"/>
        <v>0.80684956254677787</v>
      </c>
      <c r="M260" s="2">
        <f t="shared" si="106"/>
        <v>0.81630668706407028</v>
      </c>
      <c r="N260" s="2">
        <f t="shared" si="106"/>
        <v>0.81527964737244962</v>
      </c>
    </row>
    <row r="261" spans="1:14">
      <c r="A261" t="s">
        <v>217</v>
      </c>
      <c r="B261" s="1">
        <v>67750</v>
      </c>
      <c r="C261" s="1">
        <v>68308</v>
      </c>
      <c r="D261" s="1">
        <v>69160</v>
      </c>
      <c r="E261" s="1">
        <v>69781</v>
      </c>
      <c r="F261" s="1">
        <v>69049</v>
      </c>
      <c r="G261" s="1">
        <v>69113</v>
      </c>
      <c r="I261" s="2">
        <f t="shared" si="102"/>
        <v>0.89224569351525052</v>
      </c>
      <c r="J261" s="2">
        <f t="shared" si="103"/>
        <v>0.89127229550762643</v>
      </c>
      <c r="K261" s="2">
        <f t="shared" si="104"/>
        <v>0.89723797044667297</v>
      </c>
      <c r="L261" s="2">
        <f t="shared" si="105"/>
        <v>0.90046971378429297</v>
      </c>
      <c r="M261" s="2">
        <f t="shared" si="106"/>
        <v>0.89518240983223996</v>
      </c>
      <c r="N261" s="2">
        <f t="shared" si="106"/>
        <v>0.91209385805157439</v>
      </c>
    </row>
    <row r="262" spans="1:14">
      <c r="A262" t="s">
        <v>218</v>
      </c>
      <c r="B262" s="1">
        <v>92494</v>
      </c>
      <c r="C262" s="1">
        <v>93260</v>
      </c>
      <c r="D262" s="1">
        <v>93423</v>
      </c>
      <c r="E262" s="1">
        <v>94029</v>
      </c>
      <c r="F262" s="1">
        <v>94362</v>
      </c>
      <c r="G262" s="1">
        <v>93180</v>
      </c>
      <c r="I262" s="2">
        <f t="shared" si="102"/>
        <v>1.2181162092398461</v>
      </c>
      <c r="J262" s="2">
        <f t="shared" si="103"/>
        <v>1.2168421602014587</v>
      </c>
      <c r="K262" s="2">
        <f t="shared" si="104"/>
        <v>1.2120107419467832</v>
      </c>
      <c r="L262" s="2">
        <f t="shared" si="105"/>
        <v>1.213371357782538</v>
      </c>
      <c r="M262" s="2">
        <f t="shared" si="106"/>
        <v>1.2233515699950734</v>
      </c>
      <c r="N262" s="2">
        <f t="shared" si="106"/>
        <v>1.2297093990022963</v>
      </c>
    </row>
    <row r="263" spans="1:14">
      <c r="A263" t="s">
        <v>219</v>
      </c>
      <c r="B263" s="1">
        <v>141194</v>
      </c>
      <c r="C263" s="1">
        <v>142529</v>
      </c>
      <c r="D263" s="1">
        <v>142229</v>
      </c>
      <c r="E263" s="1">
        <v>142509</v>
      </c>
      <c r="F263" s="1">
        <v>142854</v>
      </c>
      <c r="G263" s="1">
        <v>140768</v>
      </c>
      <c r="I263" s="2">
        <f t="shared" si="102"/>
        <v>1.8594795343201813</v>
      </c>
      <c r="J263" s="2">
        <f t="shared" si="103"/>
        <v>1.8596965070915046</v>
      </c>
      <c r="K263" s="2">
        <f t="shared" si="104"/>
        <v>1.8451888273374761</v>
      </c>
      <c r="L263" s="2">
        <f t="shared" si="105"/>
        <v>1.8389681781815366</v>
      </c>
      <c r="M263" s="2">
        <f t="shared" si="106"/>
        <v>1.8520237508751005</v>
      </c>
      <c r="N263" s="2">
        <f t="shared" si="106"/>
        <v>1.857734843086019</v>
      </c>
    </row>
    <row r="264" spans="1:14">
      <c r="A264" t="s">
        <v>220</v>
      </c>
      <c r="B264" s="1">
        <v>63054</v>
      </c>
      <c r="C264" s="1">
        <v>64410</v>
      </c>
      <c r="D264" s="1">
        <v>64751</v>
      </c>
      <c r="E264" s="1">
        <v>64847</v>
      </c>
      <c r="F264" s="1">
        <v>65082</v>
      </c>
      <c r="G264" s="1">
        <v>63659</v>
      </c>
      <c r="I264" s="2">
        <f t="shared" si="102"/>
        <v>0.83040088500237053</v>
      </c>
      <c r="J264" s="2">
        <f t="shared" si="103"/>
        <v>0.84041179003405486</v>
      </c>
      <c r="K264" s="2">
        <f t="shared" si="104"/>
        <v>0.84003840116241357</v>
      </c>
      <c r="L264" s="2">
        <f t="shared" si="105"/>
        <v>0.83680026840787669</v>
      </c>
      <c r="M264" s="2">
        <f t="shared" si="106"/>
        <v>0.84375243083465135</v>
      </c>
      <c r="N264" s="2">
        <f t="shared" si="106"/>
        <v>0.84011666270752505</v>
      </c>
    </row>
    <row r="265" spans="1:14">
      <c r="A265" t="s">
        <v>221</v>
      </c>
      <c r="B265" s="1">
        <v>89524</v>
      </c>
      <c r="C265" s="1">
        <v>89938</v>
      </c>
      <c r="D265" s="1">
        <v>90838</v>
      </c>
      <c r="E265" s="1">
        <v>91291</v>
      </c>
      <c r="F265" s="1">
        <v>92465</v>
      </c>
      <c r="G265" s="1">
        <v>91017</v>
      </c>
      <c r="I265" s="2">
        <f t="shared" si="102"/>
        <v>1.1790022651846388</v>
      </c>
      <c r="J265" s="2">
        <f t="shared" si="103"/>
        <v>1.1734972142847824</v>
      </c>
      <c r="K265" s="2">
        <f t="shared" si="104"/>
        <v>1.1784745916633153</v>
      </c>
      <c r="L265" s="2">
        <f t="shared" si="105"/>
        <v>1.178039590161819</v>
      </c>
      <c r="M265" s="2">
        <f t="shared" si="106"/>
        <v>1.1987580055487852</v>
      </c>
      <c r="N265" s="2">
        <f t="shared" si="106"/>
        <v>1.201163987647478</v>
      </c>
    </row>
    <row r="266" spans="1:14">
      <c r="A266" t="s">
        <v>222</v>
      </c>
      <c r="B266" s="1">
        <v>88180</v>
      </c>
      <c r="C266" s="1">
        <v>89574</v>
      </c>
      <c r="D266" s="1">
        <v>90456</v>
      </c>
      <c r="E266" s="1">
        <v>91112</v>
      </c>
      <c r="F266" s="1">
        <v>91952</v>
      </c>
      <c r="G266" s="1">
        <v>89503</v>
      </c>
      <c r="I266" s="2">
        <f t="shared" si="102"/>
        <v>1.1613022177737977</v>
      </c>
      <c r="J266" s="2">
        <f t="shared" si="103"/>
        <v>1.1687477981759111</v>
      </c>
      <c r="K266" s="2">
        <f t="shared" si="104"/>
        <v>1.1735187659734565</v>
      </c>
      <c r="L266" s="2">
        <f t="shared" si="105"/>
        <v>1.1757297339148838</v>
      </c>
      <c r="M266" s="2">
        <f t="shared" si="106"/>
        <v>1.1921072419425933</v>
      </c>
      <c r="N266" s="2">
        <f t="shared" si="106"/>
        <v>1.1811835194129912</v>
      </c>
    </row>
    <row r="267" spans="1:14">
      <c r="A267" t="s">
        <v>223</v>
      </c>
      <c r="B267" s="1">
        <f>SUM(B256:B266)</f>
        <v>994119</v>
      </c>
      <c r="C267" s="1">
        <f t="shared" ref="C267:G267" si="107">SUM(C256:C266)</f>
        <v>1003482</v>
      </c>
      <c r="D267" s="1">
        <f t="shared" si="107"/>
        <v>1009878</v>
      </c>
      <c r="E267" s="1">
        <f t="shared" si="107"/>
        <v>1017084</v>
      </c>
      <c r="F267" s="1">
        <f t="shared" si="107"/>
        <v>1022701</v>
      </c>
      <c r="G267" s="1">
        <f t="shared" si="107"/>
        <v>1008191</v>
      </c>
      <c r="I267" s="2">
        <f t="shared" si="102"/>
        <v>13.092227255965865</v>
      </c>
      <c r="J267" s="2">
        <f t="shared" si="103"/>
        <v>13.09327905429209</v>
      </c>
      <c r="K267" s="2">
        <f t="shared" si="104"/>
        <v>13.101516586448023</v>
      </c>
      <c r="L267" s="2">
        <f t="shared" si="105"/>
        <v>13.124680620435131</v>
      </c>
      <c r="M267" s="2">
        <f t="shared" si="106"/>
        <v>13.258757486970726</v>
      </c>
      <c r="N267" s="2">
        <f t="shared" si="106"/>
        <v>13.305236624699765</v>
      </c>
    </row>
    <row r="268" spans="1:14">
      <c r="A268" t="s">
        <v>248</v>
      </c>
      <c r="B268" s="1">
        <v>139920</v>
      </c>
      <c r="C268" s="1">
        <v>143745</v>
      </c>
      <c r="D268" s="1">
        <v>144921</v>
      </c>
      <c r="E268" s="1">
        <v>143647</v>
      </c>
      <c r="F268" s="1">
        <v>142892</v>
      </c>
      <c r="G268" s="1">
        <v>141701</v>
      </c>
      <c r="I268" s="2">
        <f t="shared" si="102"/>
        <v>1.8427013643786545</v>
      </c>
      <c r="J268" s="2">
        <f t="shared" si="103"/>
        <v>1.8755626883782832</v>
      </c>
      <c r="K268" s="2">
        <f t="shared" si="104"/>
        <v>1.880113127748732</v>
      </c>
      <c r="L268" s="2">
        <f t="shared" si="105"/>
        <v>1.8536531860531138</v>
      </c>
      <c r="M268" s="2">
        <f t="shared" si="106"/>
        <v>1.8525164000311147</v>
      </c>
      <c r="N268" s="2">
        <f t="shared" si="106"/>
        <v>1.8700477736426742</v>
      </c>
    </row>
    <row r="269" spans="1:14">
      <c r="A269" t="s">
        <v>224</v>
      </c>
      <c r="B269" s="1">
        <v>166253</v>
      </c>
      <c r="C269" s="1">
        <v>165725</v>
      </c>
      <c r="D269" s="1">
        <v>164387</v>
      </c>
      <c r="E269" s="1">
        <v>162415</v>
      </c>
      <c r="F269" s="1">
        <v>164847</v>
      </c>
      <c r="G269" s="1">
        <v>153712</v>
      </c>
      <c r="I269" s="2">
        <f t="shared" si="102"/>
        <v>2.1894984986566928</v>
      </c>
      <c r="J269" s="2">
        <f t="shared" si="103"/>
        <v>2.1623543534139689</v>
      </c>
      <c r="K269" s="2">
        <f t="shared" si="104"/>
        <v>2.1326526640806422</v>
      </c>
      <c r="L269" s="2">
        <f t="shared" si="105"/>
        <v>2.0958396779105479</v>
      </c>
      <c r="M269" s="2">
        <f t="shared" si="106"/>
        <v>2.1371509321440612</v>
      </c>
      <c r="N269" s="2">
        <f t="shared" si="106"/>
        <v>2.0285586084936784</v>
      </c>
    </row>
    <row r="270" spans="1:14">
      <c r="A270" t="s">
        <v>393</v>
      </c>
      <c r="B270" s="1">
        <f>SUM(B267:B269)</f>
        <v>1300292</v>
      </c>
      <c r="C270" s="1">
        <f t="shared" ref="C270:G270" si="108">SUM(C267:C269)</f>
        <v>1312952</v>
      </c>
      <c r="D270" s="1">
        <f t="shared" si="108"/>
        <v>1319186</v>
      </c>
      <c r="E270" s="1">
        <f t="shared" si="108"/>
        <v>1323146</v>
      </c>
      <c r="F270" s="1">
        <f t="shared" si="108"/>
        <v>1330440</v>
      </c>
      <c r="G270" s="1">
        <f t="shared" si="108"/>
        <v>1303604</v>
      </c>
      <c r="I270" s="2">
        <f t="shared" si="102"/>
        <v>17.124427119001211</v>
      </c>
      <c r="J270" s="2">
        <f t="shared" si="103"/>
        <v>17.131196096084341</v>
      </c>
      <c r="K270" s="2">
        <f t="shared" si="104"/>
        <v>17.114282378277398</v>
      </c>
      <c r="L270" s="2">
        <f t="shared" si="105"/>
        <v>17.074173484398791</v>
      </c>
      <c r="M270" s="2">
        <f t="shared" si="106"/>
        <v>17.248424819145903</v>
      </c>
      <c r="N270" s="2">
        <f t="shared" si="106"/>
        <v>17.203843006836117</v>
      </c>
    </row>
    <row r="271" spans="1:14">
      <c r="B271" s="1"/>
      <c r="C271" s="1"/>
      <c r="D271" s="1"/>
      <c r="E271" s="1"/>
      <c r="F271" s="1"/>
      <c r="G271" s="1"/>
      <c r="I271" s="2"/>
      <c r="J271" s="2"/>
      <c r="K271" s="2"/>
      <c r="L271" s="2"/>
      <c r="M271" s="2"/>
      <c r="N271" s="2"/>
    </row>
    <row r="272" spans="1:14">
      <c r="A272" t="s">
        <v>225</v>
      </c>
      <c r="B272" s="1">
        <v>110228</v>
      </c>
      <c r="C272" s="1">
        <v>110924</v>
      </c>
      <c r="D272" s="1">
        <v>110900</v>
      </c>
      <c r="E272" s="1">
        <v>111109</v>
      </c>
      <c r="F272" s="1">
        <v>111800</v>
      </c>
      <c r="G272" s="1">
        <v>107572</v>
      </c>
      <c r="I272" s="2">
        <f t="shared" ref="I272:I288" si="109">B272/B$454</f>
        <v>1.4516672812516462</v>
      </c>
      <c r="J272" s="2">
        <f t="shared" ref="J272:J288" si="110">C272/C$454</f>
        <v>1.4473193199462429</v>
      </c>
      <c r="K272" s="2">
        <f t="shared" ref="K272:K288" si="111">D272/D$454</f>
        <v>1.4387462539406599</v>
      </c>
      <c r="L272" s="2">
        <f t="shared" ref="L272:L288" si="112">E272/E$454</f>
        <v>1.4337755181046274</v>
      </c>
      <c r="M272" s="2">
        <f t="shared" ref="M272:N288" si="113">F272/F$454</f>
        <v>1.4494256747996992</v>
      </c>
      <c r="N272" s="2">
        <f t="shared" si="113"/>
        <v>1.4196426214796631</v>
      </c>
    </row>
    <row r="273" spans="1:14">
      <c r="B273" s="1"/>
      <c r="C273" s="1"/>
      <c r="D273" s="1"/>
      <c r="E273" s="1"/>
      <c r="F273" s="1"/>
      <c r="G273" s="1"/>
      <c r="I273" s="2">
        <f t="shared" si="109"/>
        <v>0</v>
      </c>
      <c r="J273" s="2">
        <f t="shared" si="110"/>
        <v>0</v>
      </c>
      <c r="K273" s="2">
        <f t="shared" si="111"/>
        <v>0</v>
      </c>
      <c r="L273" s="2">
        <f t="shared" si="112"/>
        <v>0</v>
      </c>
      <c r="M273" s="2">
        <f t="shared" si="113"/>
        <v>0</v>
      </c>
      <c r="N273" s="2">
        <f t="shared" si="113"/>
        <v>0</v>
      </c>
    </row>
    <row r="274" spans="1:14">
      <c r="A274" t="s">
        <v>226</v>
      </c>
      <c r="B274" s="1">
        <v>85182</v>
      </c>
      <c r="C274" s="1">
        <v>86043</v>
      </c>
      <c r="D274" s="1">
        <v>87420</v>
      </c>
      <c r="E274" s="1">
        <v>88804</v>
      </c>
      <c r="F274" s="1">
        <v>89111</v>
      </c>
      <c r="G274" s="1">
        <v>88043</v>
      </c>
      <c r="I274" s="2">
        <f t="shared" si="109"/>
        <v>1.1218195227308645</v>
      </c>
      <c r="J274" s="2">
        <f t="shared" si="110"/>
        <v>1.1226758523505695</v>
      </c>
      <c r="K274" s="2">
        <f t="shared" si="111"/>
        <v>1.1341316277681919</v>
      </c>
      <c r="L274" s="2">
        <f t="shared" si="112"/>
        <v>1.1459467829767467</v>
      </c>
      <c r="M274" s="2">
        <f t="shared" si="113"/>
        <v>1.1552752353047941</v>
      </c>
      <c r="N274" s="2">
        <f t="shared" si="113"/>
        <v>1.1619156966769604</v>
      </c>
    </row>
    <row r="275" spans="1:14">
      <c r="A275" t="s">
        <v>227</v>
      </c>
      <c r="B275" s="1">
        <v>104420</v>
      </c>
      <c r="C275" s="1">
        <v>104803</v>
      </c>
      <c r="D275" s="1">
        <v>107231</v>
      </c>
      <c r="E275" s="1">
        <v>110594</v>
      </c>
      <c r="F275" s="1">
        <v>110929</v>
      </c>
      <c r="G275" s="1">
        <v>111301</v>
      </c>
      <c r="I275" s="2">
        <f t="shared" si="109"/>
        <v>1.3751777906547964</v>
      </c>
      <c r="J275" s="2">
        <f t="shared" si="110"/>
        <v>1.3674534518077792</v>
      </c>
      <c r="K275" s="2">
        <f t="shared" si="111"/>
        <v>1.3911469752597916</v>
      </c>
      <c r="L275" s="2">
        <f t="shared" si="112"/>
        <v>1.4271298423103724</v>
      </c>
      <c r="M275" s="2">
        <f t="shared" si="113"/>
        <v>1.4381336375657945</v>
      </c>
      <c r="N275" s="2">
        <f t="shared" si="113"/>
        <v>1.4688547522897035</v>
      </c>
    </row>
    <row r="276" spans="1:14">
      <c r="A276" t="s">
        <v>228</v>
      </c>
      <c r="B276" s="1">
        <v>70176</v>
      </c>
      <c r="C276" s="1">
        <v>69972</v>
      </c>
      <c r="D276" s="1">
        <v>70539</v>
      </c>
      <c r="E276" s="1">
        <v>70841</v>
      </c>
      <c r="F276" s="1">
        <v>71396</v>
      </c>
      <c r="G276" s="1">
        <v>70507</v>
      </c>
      <c r="I276" s="2">
        <f t="shared" si="109"/>
        <v>0.92419533266606968</v>
      </c>
      <c r="J276" s="2">
        <f t="shared" si="110"/>
        <v>0.91298391200532347</v>
      </c>
      <c r="K276" s="2">
        <f t="shared" si="111"/>
        <v>0.91512824171974938</v>
      </c>
      <c r="L276" s="2">
        <f t="shared" si="112"/>
        <v>0.9141481921180995</v>
      </c>
      <c r="M276" s="2">
        <f t="shared" si="113"/>
        <v>0.92560997744185447</v>
      </c>
      <c r="N276" s="2">
        <f t="shared" si="113"/>
        <v>0.93049066962282578</v>
      </c>
    </row>
    <row r="277" spans="1:14">
      <c r="A277" t="s">
        <v>229</v>
      </c>
      <c r="B277" s="1">
        <v>82433</v>
      </c>
      <c r="C277" s="1">
        <v>82962</v>
      </c>
      <c r="D277" s="1">
        <v>83385</v>
      </c>
      <c r="E277" s="1">
        <v>83800</v>
      </c>
      <c r="F277" s="1">
        <v>84296</v>
      </c>
      <c r="G277" s="1">
        <v>83480</v>
      </c>
      <c r="I277" s="2">
        <f t="shared" si="109"/>
        <v>1.0856160775430648</v>
      </c>
      <c r="J277" s="2">
        <f t="shared" si="110"/>
        <v>1.0824754374290524</v>
      </c>
      <c r="K277" s="2">
        <f t="shared" si="111"/>
        <v>1.0817840972483492</v>
      </c>
      <c r="L277" s="2">
        <f t="shared" si="112"/>
        <v>1.0813740418613054</v>
      </c>
      <c r="M277" s="2">
        <f t="shared" si="113"/>
        <v>1.0928514014572044</v>
      </c>
      <c r="N277" s="2">
        <f t="shared" si="113"/>
        <v>1.1016971520574339</v>
      </c>
    </row>
    <row r="278" spans="1:14">
      <c r="A278" t="s">
        <v>230</v>
      </c>
      <c r="B278" s="1">
        <v>69898</v>
      </c>
      <c r="C278" s="1">
        <v>70412</v>
      </c>
      <c r="D278" s="1">
        <v>71521</v>
      </c>
      <c r="E278" s="1">
        <v>72182</v>
      </c>
      <c r="F278" s="1">
        <v>72466</v>
      </c>
      <c r="G278" s="1">
        <v>70140</v>
      </c>
      <c r="I278" s="2">
        <f t="shared" si="109"/>
        <v>0.92053416214507722</v>
      </c>
      <c r="J278" s="2">
        <f t="shared" si="110"/>
        <v>0.91872496444461837</v>
      </c>
      <c r="K278" s="2">
        <f t="shared" si="111"/>
        <v>0.92786808681776312</v>
      </c>
      <c r="L278" s="2">
        <f t="shared" si="112"/>
        <v>0.93145275763284896</v>
      </c>
      <c r="M278" s="2">
        <f t="shared" si="113"/>
        <v>0.93948194051909661</v>
      </c>
      <c r="N278" s="2">
        <f t="shared" si="113"/>
        <v>0.92564731966109748</v>
      </c>
    </row>
    <row r="279" spans="1:14">
      <c r="A279" t="s">
        <v>231</v>
      </c>
      <c r="B279" s="1">
        <v>113017</v>
      </c>
      <c r="C279" s="1">
        <v>111822</v>
      </c>
      <c r="D279" s="1">
        <v>115949</v>
      </c>
      <c r="E279" s="1">
        <v>117140</v>
      </c>
      <c r="F279" s="1">
        <v>108059</v>
      </c>
      <c r="G279" s="1">
        <v>109871</v>
      </c>
      <c r="I279" s="2">
        <f t="shared" si="109"/>
        <v>1.4883975135647685</v>
      </c>
      <c r="J279" s="2">
        <f t="shared" si="110"/>
        <v>1.4590362860609856</v>
      </c>
      <c r="K279" s="2">
        <f t="shared" si="111"/>
        <v>1.5042487772602846</v>
      </c>
      <c r="L279" s="2">
        <f t="shared" si="112"/>
        <v>1.5116008981340492</v>
      </c>
      <c r="M279" s="2">
        <f t="shared" si="113"/>
        <v>1.4009256618352477</v>
      </c>
      <c r="N279" s="2">
        <f t="shared" si="113"/>
        <v>1.4499828437194817</v>
      </c>
    </row>
    <row r="280" spans="1:14">
      <c r="A280" t="s">
        <v>232</v>
      </c>
      <c r="B280" s="1">
        <v>86849</v>
      </c>
      <c r="C280" s="1">
        <v>86547</v>
      </c>
      <c r="D280" s="1">
        <v>87289</v>
      </c>
      <c r="E280" s="1">
        <v>87556</v>
      </c>
      <c r="F280" s="1">
        <v>85648</v>
      </c>
      <c r="G280" s="1">
        <v>85835</v>
      </c>
      <c r="I280" s="2">
        <f t="shared" si="109"/>
        <v>1.1437733761786861</v>
      </c>
      <c r="J280" s="2">
        <f t="shared" si="110"/>
        <v>1.1292519669628527</v>
      </c>
      <c r="K280" s="2">
        <f t="shared" si="111"/>
        <v>1.1324321168640781</v>
      </c>
      <c r="L280" s="2">
        <f t="shared" si="112"/>
        <v>1.129842310372416</v>
      </c>
      <c r="M280" s="2">
        <f t="shared" si="113"/>
        <v>1.1103793398501309</v>
      </c>
      <c r="N280" s="2">
        <f t="shared" si="113"/>
        <v>1.1327764140734289</v>
      </c>
    </row>
    <row r="281" spans="1:14">
      <c r="A281" t="s">
        <v>233</v>
      </c>
      <c r="B281" s="1">
        <v>73479</v>
      </c>
      <c r="C281" s="1">
        <v>80060</v>
      </c>
      <c r="D281" s="1">
        <v>80849</v>
      </c>
      <c r="E281" s="1">
        <v>81387</v>
      </c>
      <c r="F281" s="1">
        <v>80513</v>
      </c>
      <c r="G281" s="1">
        <v>77897</v>
      </c>
      <c r="I281" s="2">
        <f t="shared" si="109"/>
        <v>0.96769477953958805</v>
      </c>
      <c r="J281" s="2">
        <f t="shared" si="110"/>
        <v>1.0446105870226119</v>
      </c>
      <c r="K281" s="2">
        <f t="shared" si="111"/>
        <v>1.0488836418832137</v>
      </c>
      <c r="L281" s="2">
        <f t="shared" si="112"/>
        <v>1.0502361473146309</v>
      </c>
      <c r="M281" s="2">
        <f t="shared" si="113"/>
        <v>1.0438068815308423</v>
      </c>
      <c r="N281" s="2">
        <f t="shared" si="113"/>
        <v>1.0280175258004065</v>
      </c>
    </row>
    <row r="282" spans="1:14">
      <c r="A282" t="s">
        <v>234</v>
      </c>
      <c r="B282" s="1">
        <v>95947</v>
      </c>
      <c r="C282" s="1">
        <v>95264</v>
      </c>
      <c r="D282" s="1">
        <v>96360</v>
      </c>
      <c r="E282" s="1">
        <v>96760</v>
      </c>
      <c r="F282" s="1">
        <v>97494</v>
      </c>
      <c r="G282" s="1">
        <v>92331</v>
      </c>
      <c r="I282" s="2">
        <f t="shared" si="109"/>
        <v>1.2635911078333246</v>
      </c>
      <c r="J282" s="2">
        <f t="shared" si="110"/>
        <v>1.2429900444931563</v>
      </c>
      <c r="K282" s="2">
        <f t="shared" si="111"/>
        <v>1.2501135169497022</v>
      </c>
      <c r="L282" s="2">
        <f t="shared" si="112"/>
        <v>1.2486127958293545</v>
      </c>
      <c r="M282" s="2">
        <f t="shared" si="113"/>
        <v>1.2639562320118236</v>
      </c>
      <c r="N282" s="2">
        <f t="shared" si="113"/>
        <v>1.2185050281099057</v>
      </c>
    </row>
    <row r="283" spans="1:14">
      <c r="A283" t="s">
        <v>235</v>
      </c>
      <c r="B283" s="1">
        <v>97254</v>
      </c>
      <c r="C283" s="1">
        <v>93087</v>
      </c>
      <c r="D283" s="1">
        <v>93568</v>
      </c>
      <c r="E283" s="1">
        <v>96861</v>
      </c>
      <c r="F283" s="1">
        <v>99158</v>
      </c>
      <c r="G283" s="1">
        <v>95394</v>
      </c>
      <c r="I283" s="2">
        <f t="shared" si="109"/>
        <v>1.2808038771532424</v>
      </c>
      <c r="J283" s="2">
        <f t="shared" si="110"/>
        <v>1.2145848827650996</v>
      </c>
      <c r="K283" s="2">
        <f t="shared" si="111"/>
        <v>1.2138918799704208</v>
      </c>
      <c r="L283" s="2">
        <f t="shared" si="112"/>
        <v>1.2499161225385191</v>
      </c>
      <c r="M283" s="2">
        <f t="shared" si="113"/>
        <v>1.2855290792646563</v>
      </c>
      <c r="N283" s="2">
        <f t="shared" si="113"/>
        <v>1.2589278644389896</v>
      </c>
    </row>
    <row r="284" spans="1:14">
      <c r="A284" t="s">
        <v>236</v>
      </c>
      <c r="B284" s="1">
        <v>86711</v>
      </c>
      <c r="C284" s="1">
        <v>88265</v>
      </c>
      <c r="D284" s="1">
        <v>89315</v>
      </c>
      <c r="E284" s="1">
        <v>90368</v>
      </c>
      <c r="F284" s="1">
        <v>84991</v>
      </c>
      <c r="G284" s="1">
        <v>88590</v>
      </c>
      <c r="I284" s="2">
        <f t="shared" si="109"/>
        <v>1.141955960596323</v>
      </c>
      <c r="J284" s="2">
        <f t="shared" si="110"/>
        <v>1.1516681671690088</v>
      </c>
      <c r="K284" s="2">
        <f t="shared" si="111"/>
        <v>1.1587161557322816</v>
      </c>
      <c r="L284" s="2">
        <f t="shared" si="112"/>
        <v>1.1661289906315329</v>
      </c>
      <c r="M284" s="2">
        <f t="shared" si="113"/>
        <v>1.1018616952316747</v>
      </c>
      <c r="N284" s="2">
        <f t="shared" si="113"/>
        <v>1.1691345316335418</v>
      </c>
    </row>
    <row r="285" spans="1:14">
      <c r="A285" t="s">
        <v>237</v>
      </c>
      <c r="B285" s="1">
        <v>79183</v>
      </c>
      <c r="C285" s="1">
        <v>79835</v>
      </c>
      <c r="D285" s="1">
        <v>79735</v>
      </c>
      <c r="E285" s="1">
        <v>80407</v>
      </c>
      <c r="F285" s="1">
        <v>80158</v>
      </c>
      <c r="G285" s="1">
        <v>78093</v>
      </c>
      <c r="I285" s="2">
        <f t="shared" si="109"/>
        <v>1.0428146236105991</v>
      </c>
      <c r="J285" s="2">
        <f t="shared" si="110"/>
        <v>1.0416748215706997</v>
      </c>
      <c r="K285" s="2">
        <f t="shared" si="111"/>
        <v>1.0344313125154059</v>
      </c>
      <c r="L285" s="2">
        <f t="shared" si="112"/>
        <v>1.0375900069682815</v>
      </c>
      <c r="M285" s="2">
        <f t="shared" si="113"/>
        <v>1.0392045012575517</v>
      </c>
      <c r="N285" s="2">
        <f t="shared" si="113"/>
        <v>1.0306041650170243</v>
      </c>
    </row>
    <row r="286" spans="1:14">
      <c r="A286" t="s">
        <v>238</v>
      </c>
      <c r="B286" s="1">
        <f>SUM(B274:B285)</f>
        <v>1044549</v>
      </c>
      <c r="C286" s="1">
        <f t="shared" ref="C286:G286" si="114">SUM(C274:C285)</f>
        <v>1049072</v>
      </c>
      <c r="D286" s="1">
        <f t="shared" si="114"/>
        <v>1063161</v>
      </c>
      <c r="E286" s="1">
        <f t="shared" si="114"/>
        <v>1076700</v>
      </c>
      <c r="F286" s="1">
        <f t="shared" si="114"/>
        <v>1064219</v>
      </c>
      <c r="G286" s="1">
        <f t="shared" si="114"/>
        <v>1051482</v>
      </c>
      <c r="I286" s="2">
        <f t="shared" si="109"/>
        <v>13.756374124216403</v>
      </c>
      <c r="J286" s="2">
        <f t="shared" si="110"/>
        <v>13.688130374081759</v>
      </c>
      <c r="K286" s="2">
        <f t="shared" si="111"/>
        <v>13.792776429989232</v>
      </c>
      <c r="L286" s="2">
        <f t="shared" si="112"/>
        <v>13.893978888688157</v>
      </c>
      <c r="M286" s="2">
        <f t="shared" si="113"/>
        <v>13.797015583270673</v>
      </c>
      <c r="N286" s="2">
        <f t="shared" si="113"/>
        <v>13.8765539631008</v>
      </c>
    </row>
    <row r="287" spans="1:14">
      <c r="A287" t="s">
        <v>239</v>
      </c>
      <c r="B287" s="1">
        <v>185837</v>
      </c>
      <c r="C287" s="1">
        <v>186433</v>
      </c>
      <c r="D287" s="1">
        <v>189356</v>
      </c>
      <c r="E287" s="1">
        <v>189930</v>
      </c>
      <c r="F287" s="1">
        <v>193662</v>
      </c>
      <c r="G287" s="1">
        <v>186805</v>
      </c>
      <c r="I287" s="2">
        <f t="shared" si="109"/>
        <v>2.4474134752146659</v>
      </c>
      <c r="J287" s="2">
        <f t="shared" si="110"/>
        <v>2.4325491577615113</v>
      </c>
      <c r="K287" s="2">
        <f t="shared" si="111"/>
        <v>2.4565846317510154</v>
      </c>
      <c r="L287" s="2">
        <f t="shared" si="112"/>
        <v>2.4508994244715718</v>
      </c>
      <c r="M287" s="2">
        <f t="shared" si="113"/>
        <v>2.5107216013690459</v>
      </c>
      <c r="N287" s="2">
        <f t="shared" si="113"/>
        <v>2.4652915247974239</v>
      </c>
    </row>
    <row r="288" spans="1:14">
      <c r="A288" t="s">
        <v>240</v>
      </c>
      <c r="B288" s="1">
        <f>B286+B287</f>
        <v>1230386</v>
      </c>
      <c r="C288" s="1">
        <f t="shared" ref="C288:G288" si="115">C286+C287</f>
        <v>1235505</v>
      </c>
      <c r="D288" s="1">
        <f t="shared" si="115"/>
        <v>1252517</v>
      </c>
      <c r="E288" s="1">
        <f t="shared" si="115"/>
        <v>1266630</v>
      </c>
      <c r="F288" s="1">
        <f t="shared" si="115"/>
        <v>1257881</v>
      </c>
      <c r="G288" s="1">
        <f t="shared" si="115"/>
        <v>1238287</v>
      </c>
      <c r="I288" s="2">
        <f t="shared" si="109"/>
        <v>16.20378759943107</v>
      </c>
      <c r="J288" s="2">
        <f t="shared" si="110"/>
        <v>16.120679531843269</v>
      </c>
      <c r="K288" s="2">
        <f t="shared" si="111"/>
        <v>16.249361061740249</v>
      </c>
      <c r="L288" s="2">
        <f t="shared" si="112"/>
        <v>16.344878313159729</v>
      </c>
      <c r="M288" s="2">
        <f t="shared" si="113"/>
        <v>16.307737184639716</v>
      </c>
      <c r="N288" s="2">
        <f t="shared" si="113"/>
        <v>16.341845487898222</v>
      </c>
    </row>
    <row r="289" spans="1:14">
      <c r="B289" s="1"/>
      <c r="C289" s="1"/>
      <c r="D289" s="1"/>
      <c r="E289" s="1"/>
      <c r="F289" s="1"/>
      <c r="G289" s="1"/>
      <c r="I289" s="2"/>
      <c r="J289" s="2"/>
      <c r="K289" s="2"/>
      <c r="L289" s="2"/>
      <c r="M289" s="2"/>
      <c r="N289" s="2"/>
    </row>
    <row r="290" spans="1:14">
      <c r="A290" t="s">
        <v>242</v>
      </c>
      <c r="B290" s="1">
        <v>102067</v>
      </c>
      <c r="C290" s="1">
        <v>101966</v>
      </c>
      <c r="D290" s="1">
        <v>103835</v>
      </c>
      <c r="E290" s="1">
        <v>105087</v>
      </c>
      <c r="F290" s="1">
        <v>104811</v>
      </c>
      <c r="G290" s="1">
        <v>102971</v>
      </c>
      <c r="I290" s="2">
        <f t="shared" ref="I290:N295" si="116">B290/B$454</f>
        <v>1.3441895380076911</v>
      </c>
      <c r="J290" s="2">
        <f t="shared" si="116"/>
        <v>1.33043671142078</v>
      </c>
      <c r="K290" s="2">
        <f t="shared" si="116"/>
        <v>1.3470894254096339</v>
      </c>
      <c r="L290" s="2">
        <f t="shared" si="116"/>
        <v>1.3560662760987947</v>
      </c>
      <c r="M290" s="2">
        <f t="shared" si="116"/>
        <v>1.3588171234475068</v>
      </c>
      <c r="N290" s="2">
        <f t="shared" si="116"/>
        <v>1.3589225855834455</v>
      </c>
    </row>
    <row r="291" spans="1:14">
      <c r="A291" t="s">
        <v>243</v>
      </c>
      <c r="B291" s="1">
        <v>101565</v>
      </c>
      <c r="C291" s="1">
        <v>103108</v>
      </c>
      <c r="D291" s="1">
        <v>103309</v>
      </c>
      <c r="E291" s="1">
        <v>102153</v>
      </c>
      <c r="F291" s="1">
        <v>101952</v>
      </c>
      <c r="G291" s="1">
        <v>91551</v>
      </c>
      <c r="I291" s="2">
        <f t="shared" si="116"/>
        <v>1.3375783595848918</v>
      </c>
      <c r="J291" s="2">
        <f t="shared" si="116"/>
        <v>1.3453373520700409</v>
      </c>
      <c r="K291" s="2">
        <f t="shared" si="116"/>
        <v>1.3402654350618182</v>
      </c>
      <c r="L291" s="2">
        <f t="shared" si="116"/>
        <v>1.3182052804088058</v>
      </c>
      <c r="M291" s="2">
        <f t="shared" si="116"/>
        <v>1.3217517566831747</v>
      </c>
      <c r="N291" s="2">
        <f t="shared" si="116"/>
        <v>1.2082112597988757</v>
      </c>
    </row>
    <row r="292" spans="1:14">
      <c r="A292" t="s">
        <v>244</v>
      </c>
      <c r="B292" s="1">
        <v>99930</v>
      </c>
      <c r="C292" s="1">
        <v>100482</v>
      </c>
      <c r="D292" s="1">
        <v>100930</v>
      </c>
      <c r="E292" s="1">
        <v>101709</v>
      </c>
      <c r="F292" s="1">
        <v>102398</v>
      </c>
      <c r="G292" s="1">
        <v>104680</v>
      </c>
      <c r="I292" s="2">
        <f t="shared" si="116"/>
        <v>1.3160459358373282</v>
      </c>
      <c r="J292" s="2">
        <f t="shared" si="116"/>
        <v>1.3110737072846126</v>
      </c>
      <c r="K292" s="2">
        <f t="shared" si="116"/>
        <v>1.3094017981084833</v>
      </c>
      <c r="L292" s="2">
        <f t="shared" si="116"/>
        <v>1.3124758045784191</v>
      </c>
      <c r="M292" s="2">
        <f t="shared" si="116"/>
        <v>1.3275339020406047</v>
      </c>
      <c r="N292" s="2">
        <f t="shared" si="116"/>
        <v>1.3814764958956898</v>
      </c>
    </row>
    <row r="293" spans="1:14">
      <c r="A293" t="s">
        <v>245</v>
      </c>
      <c r="B293" s="1">
        <v>90625</v>
      </c>
      <c r="C293" s="1">
        <v>91588</v>
      </c>
      <c r="D293" s="1">
        <v>92688</v>
      </c>
      <c r="E293" s="1">
        <v>92457</v>
      </c>
      <c r="F293" s="1">
        <v>93022</v>
      </c>
      <c r="G293" s="1">
        <v>95117</v>
      </c>
      <c r="I293" s="2">
        <f t="shared" si="116"/>
        <v>1.193502080809145</v>
      </c>
      <c r="J293" s="2">
        <f t="shared" si="116"/>
        <v>1.1950261609321382</v>
      </c>
      <c r="K293" s="2">
        <f t="shared" si="116"/>
        <v>1.2024753181717933</v>
      </c>
      <c r="L293" s="2">
        <f t="shared" si="116"/>
        <v>1.1930859163290062</v>
      </c>
      <c r="M293" s="2">
        <f t="shared" si="116"/>
        <v>1.2059792050198357</v>
      </c>
      <c r="N293" s="2">
        <f t="shared" si="116"/>
        <v>1.2552722569746879</v>
      </c>
    </row>
    <row r="294" spans="1:14">
      <c r="A294" t="s">
        <v>246</v>
      </c>
      <c r="B294" s="1">
        <v>78141</v>
      </c>
      <c r="C294" s="1">
        <v>78220</v>
      </c>
      <c r="D294" s="1">
        <v>79321</v>
      </c>
      <c r="E294" s="1">
        <v>79653</v>
      </c>
      <c r="F294" s="1">
        <v>79067</v>
      </c>
      <c r="G294" s="1">
        <v>77097</v>
      </c>
      <c r="I294" s="2">
        <f t="shared" si="116"/>
        <v>1.0290918189959437</v>
      </c>
      <c r="J294" s="2">
        <f t="shared" si="116"/>
        <v>1.0206025495491968</v>
      </c>
      <c r="K294" s="2">
        <f t="shared" si="116"/>
        <v>1.0290603391237789</v>
      </c>
      <c r="L294" s="2">
        <f t="shared" si="116"/>
        <v>1.0278602214364982</v>
      </c>
      <c r="M294" s="2">
        <f t="shared" si="116"/>
        <v>1.0250602846993544</v>
      </c>
      <c r="N294" s="2">
        <f t="shared" si="116"/>
        <v>1.0174598147121705</v>
      </c>
    </row>
    <row r="295" spans="1:14">
      <c r="A295" t="s">
        <v>247</v>
      </c>
      <c r="B295" s="1">
        <f>SUM(B290:B294)</f>
        <v>472328</v>
      </c>
      <c r="C295" s="1">
        <f t="shared" ref="C295:G295" si="117">SUM(C290:C294)</f>
        <v>475364</v>
      </c>
      <c r="D295" s="1">
        <f t="shared" si="117"/>
        <v>480083</v>
      </c>
      <c r="E295" s="1">
        <f t="shared" si="117"/>
        <v>481059</v>
      </c>
      <c r="F295" s="1">
        <f t="shared" si="117"/>
        <v>481250</v>
      </c>
      <c r="G295" s="1">
        <f t="shared" si="117"/>
        <v>471416</v>
      </c>
      <c r="I295" s="2">
        <f t="shared" si="116"/>
        <v>6.2204077332349996</v>
      </c>
      <c r="J295" s="2">
        <f t="shared" si="116"/>
        <v>6.2024764812567685</v>
      </c>
      <c r="K295" s="2">
        <f t="shared" si="116"/>
        <v>6.2282923158755077</v>
      </c>
      <c r="L295" s="2">
        <f t="shared" si="116"/>
        <v>6.2076934988515236</v>
      </c>
      <c r="M295" s="2">
        <f t="shared" si="116"/>
        <v>6.2391422718904765</v>
      </c>
      <c r="N295" s="2">
        <f t="shared" si="116"/>
        <v>6.2213424129648693</v>
      </c>
    </row>
    <row r="296" spans="1:14">
      <c r="B296" s="1"/>
      <c r="C296" s="1"/>
      <c r="D296" s="1"/>
      <c r="E296" s="1"/>
      <c r="F296" s="1"/>
      <c r="G296" s="1"/>
      <c r="I296" s="2"/>
      <c r="J296" s="2"/>
      <c r="K296" s="2"/>
      <c r="L296" s="2"/>
      <c r="M296" s="2"/>
      <c r="N296" s="2"/>
    </row>
    <row r="297" spans="1:14">
      <c r="A297" t="s">
        <v>249</v>
      </c>
      <c r="B297" s="1">
        <v>90315</v>
      </c>
      <c r="C297" s="1">
        <v>92023</v>
      </c>
      <c r="D297" s="1">
        <v>92628</v>
      </c>
      <c r="E297" s="1">
        <v>92704</v>
      </c>
      <c r="F297" s="1">
        <v>93112</v>
      </c>
      <c r="G297" s="1">
        <v>93133</v>
      </c>
      <c r="I297" s="2">
        <f t="shared" ref="I297:I308" si="118">B297/B$454</f>
        <v>1.1894194805878944</v>
      </c>
      <c r="J297" s="2">
        <f t="shared" ref="J297:J308" si="119">C297/C$454</f>
        <v>1.2007019741391682</v>
      </c>
      <c r="K297" s="2">
        <f t="shared" ref="K297:K308" si="120">D297/D$454</f>
        <v>1.2016969162309779</v>
      </c>
      <c r="L297" s="2">
        <f t="shared" ref="L297:L308" si="121">E297/E$454</f>
        <v>1.1962732598652799</v>
      </c>
      <c r="M297" s="2">
        <f t="shared" ref="M297:N308" si="122">F297/F$454</f>
        <v>1.2071460056525007</v>
      </c>
      <c r="N297" s="2">
        <f t="shared" si="122"/>
        <v>1.2290891334758625</v>
      </c>
    </row>
    <row r="298" spans="1:14">
      <c r="A298" t="s">
        <v>250</v>
      </c>
      <c r="B298" s="1">
        <v>53928</v>
      </c>
      <c r="C298" s="1">
        <v>54598</v>
      </c>
      <c r="D298" s="1">
        <v>54941</v>
      </c>
      <c r="E298" s="1">
        <v>55132</v>
      </c>
      <c r="F298" s="1">
        <v>55744</v>
      </c>
      <c r="G298" s="1">
        <v>54392</v>
      </c>
      <c r="I298" s="2">
        <f t="shared" si="118"/>
        <v>0.71021440236000632</v>
      </c>
      <c r="J298" s="2">
        <f t="shared" si="119"/>
        <v>0.71238632063777874</v>
      </c>
      <c r="K298" s="2">
        <f t="shared" si="120"/>
        <v>0.71276968383907835</v>
      </c>
      <c r="L298" s="2">
        <f t="shared" si="121"/>
        <v>0.71143572405605593</v>
      </c>
      <c r="M298" s="2">
        <f t="shared" si="122"/>
        <v>0.72269038296989652</v>
      </c>
      <c r="N298" s="2">
        <f t="shared" si="122"/>
        <v>0.7178187768891704</v>
      </c>
    </row>
    <row r="299" spans="1:14">
      <c r="A299" t="s">
        <v>251</v>
      </c>
      <c r="B299" s="1">
        <v>99998</v>
      </c>
      <c r="C299" s="1">
        <v>101014</v>
      </c>
      <c r="D299" s="1">
        <v>101584</v>
      </c>
      <c r="E299" s="1">
        <v>101190</v>
      </c>
      <c r="F299" s="1">
        <v>101541</v>
      </c>
      <c r="G299" s="1">
        <v>96215</v>
      </c>
      <c r="I299" s="2">
        <f t="shared" si="118"/>
        <v>1.3169414739503766</v>
      </c>
      <c r="J299" s="2">
        <f t="shared" si="119"/>
        <v>1.3180151615975784</v>
      </c>
      <c r="K299" s="2">
        <f t="shared" si="120"/>
        <v>1.3178863792633724</v>
      </c>
      <c r="L299" s="2">
        <f t="shared" si="121"/>
        <v>1.3057785118847911</v>
      </c>
      <c r="M299" s="2">
        <f t="shared" si="122"/>
        <v>1.3164233671273369</v>
      </c>
      <c r="N299" s="2">
        <f t="shared" si="122"/>
        <v>1.269762715443292</v>
      </c>
    </row>
    <row r="300" spans="1:14">
      <c r="A300" t="s">
        <v>252</v>
      </c>
      <c r="B300" s="1">
        <v>65013</v>
      </c>
      <c r="C300" s="1">
        <v>65486</v>
      </c>
      <c r="D300" s="1">
        <v>66175</v>
      </c>
      <c r="E300" s="1">
        <v>66206</v>
      </c>
      <c r="F300" s="1">
        <v>66931</v>
      </c>
      <c r="G300" s="1">
        <v>65841</v>
      </c>
      <c r="I300" s="2">
        <f t="shared" si="118"/>
        <v>0.8562002844650477</v>
      </c>
      <c r="J300" s="2">
        <f t="shared" si="119"/>
        <v>0.8544512728174215</v>
      </c>
      <c r="K300" s="2">
        <f t="shared" si="120"/>
        <v>0.85851247389110152</v>
      </c>
      <c r="L300" s="2">
        <f t="shared" si="121"/>
        <v>0.85433710996980416</v>
      </c>
      <c r="M300" s="2">
        <f t="shared" si="122"/>
        <v>0.86772370161018486</v>
      </c>
      <c r="N300" s="2">
        <f t="shared" si="122"/>
        <v>0.8689128197006889</v>
      </c>
    </row>
    <row r="301" spans="1:14">
      <c r="A301" t="s">
        <v>253</v>
      </c>
      <c r="B301" s="1">
        <v>98331</v>
      </c>
      <c r="C301" s="1">
        <v>99470</v>
      </c>
      <c r="D301" s="1">
        <v>100036</v>
      </c>
      <c r="E301" s="1">
        <v>100486</v>
      </c>
      <c r="F301" s="1">
        <v>99449</v>
      </c>
      <c r="G301" s="1">
        <v>101001</v>
      </c>
      <c r="I301" s="2">
        <f t="shared" si="118"/>
        <v>1.294987620502555</v>
      </c>
      <c r="J301" s="2">
        <f t="shared" si="119"/>
        <v>1.2978692866742345</v>
      </c>
      <c r="K301" s="2">
        <f t="shared" si="120"/>
        <v>1.2978036091903322</v>
      </c>
      <c r="L301" s="2">
        <f t="shared" si="121"/>
        <v>1.2966939375951687</v>
      </c>
      <c r="M301" s="2">
        <f t="shared" si="122"/>
        <v>1.2893017346436073</v>
      </c>
      <c r="N301" s="2">
        <f t="shared" si="122"/>
        <v>1.3329242220286641</v>
      </c>
    </row>
    <row r="302" spans="1:14">
      <c r="A302" t="s">
        <v>254</v>
      </c>
      <c r="B302" s="1">
        <v>57856</v>
      </c>
      <c r="C302" s="1">
        <v>58619</v>
      </c>
      <c r="D302" s="1">
        <v>58962</v>
      </c>
      <c r="E302" s="1">
        <v>59436</v>
      </c>
      <c r="F302" s="1">
        <v>60363</v>
      </c>
      <c r="G302" s="1">
        <v>56471</v>
      </c>
      <c r="I302" s="2">
        <f t="shared" si="118"/>
        <v>0.7619448980666913</v>
      </c>
      <c r="J302" s="2">
        <f t="shared" si="119"/>
        <v>0.76485171122506235</v>
      </c>
      <c r="K302" s="2">
        <f t="shared" si="120"/>
        <v>0.76493558723939747</v>
      </c>
      <c r="L302" s="2">
        <f t="shared" si="121"/>
        <v>0.76697550778124757</v>
      </c>
      <c r="M302" s="2">
        <f t="shared" si="122"/>
        <v>0.78257318432857104</v>
      </c>
      <c r="N302" s="2">
        <f t="shared" si="122"/>
        <v>0.74525562857972394</v>
      </c>
    </row>
    <row r="303" spans="1:14">
      <c r="A303" t="s">
        <v>255</v>
      </c>
      <c r="B303" s="1">
        <v>70962</v>
      </c>
      <c r="C303" s="1">
        <v>71211</v>
      </c>
      <c r="D303" s="1">
        <v>72000</v>
      </c>
      <c r="E303" s="1">
        <v>72547</v>
      </c>
      <c r="F303" s="1">
        <v>72660</v>
      </c>
      <c r="G303" s="1">
        <v>70607</v>
      </c>
      <c r="I303" s="2">
        <f t="shared" si="118"/>
        <v>0.93454669967865989</v>
      </c>
      <c r="J303" s="2">
        <f t="shared" si="119"/>
        <v>0.92915019376051977</v>
      </c>
      <c r="K303" s="2">
        <f t="shared" si="120"/>
        <v>0.93408232897860688</v>
      </c>
      <c r="L303" s="2">
        <f t="shared" si="121"/>
        <v>0.93616279970062199</v>
      </c>
      <c r="M303" s="2">
        <f t="shared" si="122"/>
        <v>0.94199704410506391</v>
      </c>
      <c r="N303" s="2">
        <f t="shared" si="122"/>
        <v>0.93181038350885526</v>
      </c>
    </row>
    <row r="304" spans="1:14">
      <c r="A304" t="s">
        <v>256</v>
      </c>
      <c r="B304" s="1">
        <v>62445</v>
      </c>
      <c r="C304" s="1">
        <v>63565</v>
      </c>
      <c r="D304" s="1">
        <v>64145</v>
      </c>
      <c r="E304" s="1">
        <v>64550</v>
      </c>
      <c r="F304" s="1">
        <v>64430</v>
      </c>
      <c r="G304" s="1">
        <v>63007</v>
      </c>
      <c r="I304" s="2">
        <f t="shared" si="118"/>
        <v>0.82238055101933305</v>
      </c>
      <c r="J304" s="2">
        <f t="shared" si="119"/>
        <v>0.82938635978131814</v>
      </c>
      <c r="K304" s="2">
        <f t="shared" si="120"/>
        <v>0.83217654156017695</v>
      </c>
      <c r="L304" s="2">
        <f t="shared" si="121"/>
        <v>0.83296771362944233</v>
      </c>
      <c r="M304" s="2">
        <f t="shared" si="122"/>
        <v>0.83529960847356544</v>
      </c>
      <c r="N304" s="2">
        <f t="shared" si="122"/>
        <v>0.8315121281706126</v>
      </c>
    </row>
    <row r="305" spans="1:14">
      <c r="A305" t="s">
        <v>257</v>
      </c>
      <c r="B305" s="1">
        <v>61007</v>
      </c>
      <c r="C305" s="1">
        <v>61056</v>
      </c>
      <c r="D305" s="1">
        <v>61146</v>
      </c>
      <c r="E305" s="1">
        <v>61590</v>
      </c>
      <c r="F305" s="1">
        <v>59190</v>
      </c>
      <c r="G305" s="1">
        <v>60213</v>
      </c>
      <c r="I305" s="2">
        <f t="shared" si="118"/>
        <v>0.80344255386398356</v>
      </c>
      <c r="J305" s="2">
        <f t="shared" si="119"/>
        <v>0.79664931303088427</v>
      </c>
      <c r="K305" s="2">
        <f t="shared" si="120"/>
        <v>0.79326941788508187</v>
      </c>
      <c r="L305" s="2">
        <f t="shared" si="121"/>
        <v>0.79477120809352986</v>
      </c>
      <c r="M305" s="2">
        <f t="shared" si="122"/>
        <v>0.7673658827495009</v>
      </c>
      <c r="N305" s="2">
        <f t="shared" si="122"/>
        <v>0.79463932219494815</v>
      </c>
    </row>
    <row r="306" spans="1:14">
      <c r="A306" t="s">
        <v>258</v>
      </c>
      <c r="B306" s="1">
        <v>90872</v>
      </c>
      <c r="C306" s="1">
        <v>90491</v>
      </c>
      <c r="D306" s="1">
        <v>91140</v>
      </c>
      <c r="E306" s="1">
        <v>91916</v>
      </c>
      <c r="F306" s="1">
        <v>92504</v>
      </c>
      <c r="G306" s="1">
        <v>90183</v>
      </c>
      <c r="I306" s="2">
        <f t="shared" si="118"/>
        <v>1.1967549913080124</v>
      </c>
      <c r="J306" s="2">
        <f t="shared" si="119"/>
        <v>1.1807126733732598</v>
      </c>
      <c r="K306" s="2">
        <f t="shared" si="120"/>
        <v>1.1823925480987532</v>
      </c>
      <c r="L306" s="2">
        <f t="shared" si="121"/>
        <v>1.1861047306888275</v>
      </c>
      <c r="M306" s="2">
        <f t="shared" si="122"/>
        <v>1.1992636191562736</v>
      </c>
      <c r="N306" s="2">
        <f t="shared" si="122"/>
        <v>1.1901575738379919</v>
      </c>
    </row>
    <row r="307" spans="1:14">
      <c r="A307" t="s">
        <v>259</v>
      </c>
      <c r="B307" s="1">
        <v>68609</v>
      </c>
      <c r="C307" s="1">
        <v>69785</v>
      </c>
      <c r="D307" s="1">
        <v>69476</v>
      </c>
      <c r="E307" s="1">
        <v>70504</v>
      </c>
      <c r="F307" s="1">
        <v>69796</v>
      </c>
      <c r="G307" s="1">
        <v>68474</v>
      </c>
      <c r="I307" s="2">
        <f t="shared" si="118"/>
        <v>0.90355844703155452</v>
      </c>
      <c r="J307" s="2">
        <f t="shared" si="119"/>
        <v>0.9105439647186232</v>
      </c>
      <c r="K307" s="2">
        <f t="shared" si="120"/>
        <v>0.90133755400163462</v>
      </c>
      <c r="L307" s="2">
        <f t="shared" si="121"/>
        <v>0.9097994683459365</v>
      </c>
      <c r="M307" s="2">
        <f t="shared" si="122"/>
        <v>0.9048668550833614</v>
      </c>
      <c r="N307" s="2">
        <f t="shared" si="122"/>
        <v>0.90366088631984587</v>
      </c>
    </row>
    <row r="308" spans="1:14">
      <c r="A308" t="s">
        <v>260</v>
      </c>
      <c r="B308" s="1">
        <f>SUM(B297:B307)</f>
        <v>819336</v>
      </c>
      <c r="C308" s="1">
        <f t="shared" ref="C308:G308" si="123">SUM(C297:C307)</f>
        <v>827318</v>
      </c>
      <c r="D308" s="1">
        <f t="shared" si="123"/>
        <v>832233</v>
      </c>
      <c r="E308" s="1">
        <f t="shared" si="123"/>
        <v>836261</v>
      </c>
      <c r="F308" s="1">
        <f t="shared" si="123"/>
        <v>835720</v>
      </c>
      <c r="G308" s="1">
        <f t="shared" si="123"/>
        <v>819537</v>
      </c>
      <c r="I308" s="2">
        <f t="shared" si="118"/>
        <v>10.790391402834114</v>
      </c>
      <c r="J308" s="2">
        <f t="shared" si="119"/>
        <v>10.794718231755848</v>
      </c>
      <c r="K308" s="2">
        <f t="shared" si="120"/>
        <v>10.796863040178513</v>
      </c>
      <c r="L308" s="2">
        <f t="shared" si="121"/>
        <v>10.791299971610705</v>
      </c>
      <c r="M308" s="2">
        <f t="shared" si="122"/>
        <v>10.834651385899862</v>
      </c>
      <c r="N308" s="2">
        <f t="shared" si="122"/>
        <v>10.815543590149655</v>
      </c>
    </row>
    <row r="309" spans="1:14">
      <c r="B309" s="1"/>
      <c r="C309" s="1"/>
      <c r="D309" s="1"/>
      <c r="E309" s="1"/>
      <c r="F309" s="1"/>
      <c r="G309" s="1"/>
      <c r="I309" s="2"/>
      <c r="J309" s="2"/>
      <c r="K309" s="2"/>
      <c r="L309" s="2"/>
      <c r="M309" s="2"/>
      <c r="N309" s="2"/>
    </row>
    <row r="310" spans="1:14">
      <c r="A310" t="s">
        <v>261</v>
      </c>
      <c r="B310" s="1">
        <v>47382</v>
      </c>
      <c r="C310" s="1">
        <v>47396</v>
      </c>
      <c r="D310" s="1">
        <v>47913</v>
      </c>
      <c r="E310" s="1">
        <v>48236</v>
      </c>
      <c r="F310" s="1">
        <v>48113</v>
      </c>
      <c r="G310" s="1">
        <v>46710</v>
      </c>
      <c r="I310" s="2">
        <f t="shared" ref="I310:N317" si="124">B310/B$454</f>
        <v>0.62400568930095346</v>
      </c>
      <c r="J310" s="2">
        <f t="shared" si="124"/>
        <v>0.6184157304836837</v>
      </c>
      <c r="K310" s="2">
        <f t="shared" si="124"/>
        <v>0.62159286983822215</v>
      </c>
      <c r="L310" s="2">
        <f t="shared" si="124"/>
        <v>0.62244818953725445</v>
      </c>
      <c r="M310" s="2">
        <f t="shared" si="124"/>
        <v>0.62375865377135897</v>
      </c>
      <c r="N310" s="2">
        <f t="shared" si="124"/>
        <v>0.61643835616438358</v>
      </c>
    </row>
    <row r="311" spans="1:14">
      <c r="A311" t="s">
        <v>262</v>
      </c>
      <c r="B311" s="1">
        <v>112814</v>
      </c>
      <c r="C311" s="1">
        <v>112169</v>
      </c>
      <c r="D311" s="1">
        <v>112052</v>
      </c>
      <c r="E311" s="1">
        <v>111331</v>
      </c>
      <c r="F311" s="1">
        <v>109063</v>
      </c>
      <c r="G311" s="1">
        <v>111759</v>
      </c>
      <c r="I311" s="2">
        <f t="shared" si="124"/>
        <v>1.4857240689037561</v>
      </c>
      <c r="J311" s="2">
        <f t="shared" si="124"/>
        <v>1.4635638887801568</v>
      </c>
      <c r="K311" s="2">
        <f t="shared" si="124"/>
        <v>1.4536915712043175</v>
      </c>
      <c r="L311" s="2">
        <f t="shared" si="124"/>
        <v>1.4366402560198208</v>
      </c>
      <c r="M311" s="2">
        <f t="shared" si="124"/>
        <v>1.4139419711152021</v>
      </c>
      <c r="N311" s="2">
        <f t="shared" si="124"/>
        <v>1.4748990418877188</v>
      </c>
    </row>
    <row r="312" spans="1:14">
      <c r="A312" t="s">
        <v>263</v>
      </c>
      <c r="B312" s="1">
        <v>88831</v>
      </c>
      <c r="C312" s="1">
        <v>89483</v>
      </c>
      <c r="D312" s="1">
        <v>89912</v>
      </c>
      <c r="E312" s="1">
        <v>91428</v>
      </c>
      <c r="F312" s="1">
        <v>89884</v>
      </c>
      <c r="G312" s="1">
        <v>88324</v>
      </c>
      <c r="I312" s="2">
        <f t="shared" si="124"/>
        <v>1.1698756782384239</v>
      </c>
      <c r="J312" s="2">
        <f t="shared" si="124"/>
        <v>1.1675604441486933</v>
      </c>
      <c r="K312" s="2">
        <f t="shared" si="124"/>
        <v>1.1664612550433959</v>
      </c>
      <c r="L312" s="2">
        <f t="shared" si="124"/>
        <v>1.1798074689653393</v>
      </c>
      <c r="M312" s="2">
        <f t="shared" si="124"/>
        <v>1.1652967562942411</v>
      </c>
      <c r="N312" s="2">
        <f t="shared" si="124"/>
        <v>1.1656240926967034</v>
      </c>
    </row>
    <row r="313" spans="1:14">
      <c r="A313" t="s">
        <v>264</v>
      </c>
      <c r="B313" s="1">
        <v>72024</v>
      </c>
      <c r="C313" s="1">
        <v>71793</v>
      </c>
      <c r="D313" s="1">
        <v>73935</v>
      </c>
      <c r="E313" s="1">
        <v>74610</v>
      </c>
      <c r="F313" s="1">
        <v>74369</v>
      </c>
      <c r="G313" s="1">
        <v>72424</v>
      </c>
      <c r="I313" s="2">
        <f t="shared" si="124"/>
        <v>0.94853289785597639</v>
      </c>
      <c r="J313" s="2">
        <f t="shared" si="124"/>
        <v>0.93674404039613257</v>
      </c>
      <c r="K313" s="2">
        <f t="shared" si="124"/>
        <v>0.95918579156990702</v>
      </c>
      <c r="L313" s="2">
        <f t="shared" si="124"/>
        <v>0.96278421555217175</v>
      </c>
      <c r="M313" s="2">
        <f t="shared" si="124"/>
        <v>0.96415329167422925</v>
      </c>
      <c r="N313" s="2">
        <f t="shared" si="124"/>
        <v>0.95578958481801146</v>
      </c>
    </row>
    <row r="314" spans="1:14">
      <c r="A314" t="s">
        <v>265</v>
      </c>
      <c r="B314" s="1">
        <v>99682</v>
      </c>
      <c r="C314" s="1">
        <v>100713</v>
      </c>
      <c r="D314" s="1">
        <v>101117</v>
      </c>
      <c r="E314" s="1">
        <v>101732</v>
      </c>
      <c r="F314" s="1">
        <v>99258</v>
      </c>
      <c r="G314" s="1">
        <v>99936</v>
      </c>
      <c r="I314" s="2">
        <f t="shared" si="124"/>
        <v>1.3127798556603276</v>
      </c>
      <c r="J314" s="2">
        <f t="shared" si="124"/>
        <v>1.3140877598152425</v>
      </c>
      <c r="K314" s="2">
        <f t="shared" si="124"/>
        <v>1.3118278174906917</v>
      </c>
      <c r="L314" s="2">
        <f t="shared" si="124"/>
        <v>1.3127726017498129</v>
      </c>
      <c r="M314" s="2">
        <f t="shared" si="124"/>
        <v>1.2868255244120621</v>
      </c>
      <c r="N314" s="2">
        <f t="shared" si="124"/>
        <v>1.31886926914245</v>
      </c>
    </row>
    <row r="315" spans="1:14">
      <c r="A315" t="s">
        <v>266</v>
      </c>
      <c r="B315" s="1">
        <v>100172</v>
      </c>
      <c r="C315" s="1">
        <v>101739</v>
      </c>
      <c r="D315" s="1">
        <v>102770</v>
      </c>
      <c r="E315" s="1">
        <v>103635</v>
      </c>
      <c r="F315" s="1">
        <v>106256</v>
      </c>
      <c r="G315" s="1">
        <v>104742</v>
      </c>
      <c r="I315" s="2">
        <f t="shared" si="124"/>
        <v>1.3192329979455302</v>
      </c>
      <c r="J315" s="2">
        <f t="shared" si="124"/>
        <v>1.3274748502759619</v>
      </c>
      <c r="K315" s="2">
        <f t="shared" si="124"/>
        <v>1.3332727909601587</v>
      </c>
      <c r="L315" s="2">
        <f t="shared" si="124"/>
        <v>1.3373293416264485</v>
      </c>
      <c r="M315" s="2">
        <f t="shared" si="124"/>
        <v>1.3775507558275208</v>
      </c>
      <c r="N315" s="2">
        <f t="shared" si="124"/>
        <v>1.3822947185050281</v>
      </c>
    </row>
    <row r="316" spans="1:14">
      <c r="A316" t="s">
        <v>267</v>
      </c>
      <c r="B316" s="1">
        <v>77838</v>
      </c>
      <c r="C316" s="1">
        <v>79045</v>
      </c>
      <c r="D316" s="1">
        <v>79664</v>
      </c>
      <c r="E316" s="1">
        <v>80189</v>
      </c>
      <c r="F316" s="1">
        <v>78120</v>
      </c>
      <c r="G316" s="1">
        <v>76952</v>
      </c>
      <c r="I316" s="2">
        <f t="shared" si="124"/>
        <v>1.0251014065216246</v>
      </c>
      <c r="J316" s="2">
        <f t="shared" si="124"/>
        <v>1.0313670228728749</v>
      </c>
      <c r="K316" s="2">
        <f t="shared" si="124"/>
        <v>1.0335102035521075</v>
      </c>
      <c r="L316" s="2">
        <f t="shared" si="124"/>
        <v>1.0347768859524609</v>
      </c>
      <c r="M316" s="2">
        <f t="shared" si="124"/>
        <v>1.0127829491534213</v>
      </c>
      <c r="N316" s="2">
        <f t="shared" si="124"/>
        <v>1.0155462295774276</v>
      </c>
    </row>
    <row r="317" spans="1:14">
      <c r="A317" t="s">
        <v>268</v>
      </c>
      <c r="B317" s="1">
        <f>SUM(B310:B316)</f>
        <v>598743</v>
      </c>
      <c r="C317" s="1">
        <f t="shared" ref="C317:F317" si="125">SUM(C310:C316)</f>
        <v>602338</v>
      </c>
      <c r="D317" s="1">
        <f t="shared" si="125"/>
        <v>607363</v>
      </c>
      <c r="E317" s="1">
        <f t="shared" si="125"/>
        <v>611161</v>
      </c>
      <c r="F317" s="1">
        <f t="shared" si="125"/>
        <v>605063</v>
      </c>
      <c r="G317" s="1">
        <f t="shared" ref="G317" si="126">SUM(G310:G316)</f>
        <v>600847</v>
      </c>
      <c r="I317" s="2">
        <f t="shared" si="124"/>
        <v>7.8852525944265919</v>
      </c>
      <c r="J317" s="2">
        <f t="shared" si="124"/>
        <v>7.8592137367727455</v>
      </c>
      <c r="K317" s="2">
        <f t="shared" si="124"/>
        <v>7.8795422996588007</v>
      </c>
      <c r="L317" s="2">
        <f t="shared" si="124"/>
        <v>7.8865589594033088</v>
      </c>
      <c r="M317" s="2">
        <f t="shared" si="124"/>
        <v>7.8443099022480363</v>
      </c>
      <c r="N317" s="2">
        <f t="shared" si="124"/>
        <v>7.9294612927917232</v>
      </c>
    </row>
    <row r="318" spans="1:14">
      <c r="B318" s="1"/>
      <c r="C318" s="1"/>
      <c r="D318" s="1"/>
      <c r="E318" s="1"/>
      <c r="F318" s="1"/>
      <c r="G318" s="1"/>
      <c r="I318" s="2"/>
      <c r="J318" s="2"/>
      <c r="K318" s="2"/>
      <c r="L318" s="2"/>
      <c r="M318" s="2"/>
      <c r="N318" s="2"/>
    </row>
    <row r="319" spans="1:14">
      <c r="A319" s="3" t="s">
        <v>269</v>
      </c>
      <c r="B319" s="4">
        <f>B237+B245+B254+B270+B272+B288+B295+B308+B317</f>
        <v>6254288</v>
      </c>
      <c r="C319" s="4">
        <f t="shared" ref="C319:F319" si="127">C237+C245+C254+C270+C272+C288+C295+C308+C317</f>
        <v>6303428</v>
      </c>
      <c r="D319" s="4">
        <f t="shared" si="127"/>
        <v>6354105</v>
      </c>
      <c r="E319" s="4">
        <f t="shared" si="127"/>
        <v>6398775</v>
      </c>
      <c r="F319" s="4">
        <f t="shared" si="127"/>
        <v>6389909</v>
      </c>
      <c r="G319" s="4">
        <f t="shared" ref="G319" si="128">G237+G245+G254+G270+G272+G288+G295+G308+G317</f>
        <v>6262311</v>
      </c>
      <c r="H319" s="3"/>
      <c r="I319" s="5">
        <f t="shared" ref="I319:N319" si="129">B319/B$454</f>
        <v>82.366959911499762</v>
      </c>
      <c r="J319" s="5">
        <f t="shared" si="129"/>
        <v>82.246160671181215</v>
      </c>
      <c r="K319" s="5">
        <f t="shared" si="129"/>
        <v>82.434127735758494</v>
      </c>
      <c r="L319" s="5">
        <f t="shared" si="129"/>
        <v>82.571231321134533</v>
      </c>
      <c r="M319" s="5">
        <f t="shared" si="129"/>
        <v>82.841665154147321</v>
      </c>
      <c r="N319" s="5">
        <f t="shared" si="129"/>
        <v>82.6445878533534</v>
      </c>
    </row>
    <row r="320" spans="1:14">
      <c r="B320" s="1"/>
      <c r="C320" s="1"/>
      <c r="D320" s="1"/>
      <c r="E320" s="1"/>
      <c r="F320" s="1"/>
      <c r="G320" s="1"/>
      <c r="I320" s="2"/>
      <c r="J320" s="2"/>
      <c r="K320" s="2"/>
      <c r="L320" s="2"/>
      <c r="M320" s="2"/>
      <c r="N320" s="2"/>
    </row>
    <row r="321" spans="1:14">
      <c r="A321" t="s">
        <v>271</v>
      </c>
      <c r="B321" s="1">
        <v>134016</v>
      </c>
      <c r="C321" s="1">
        <v>135236</v>
      </c>
      <c r="D321" s="1">
        <v>132710</v>
      </c>
      <c r="E321" s="1">
        <v>134824</v>
      </c>
      <c r="F321" s="1">
        <v>130613</v>
      </c>
      <c r="G321" s="1">
        <v>125207</v>
      </c>
      <c r="I321" s="2">
        <f t="shared" ref="I321:N325" si="130">B321/B$454</f>
        <v>1.7649475846810303</v>
      </c>
      <c r="J321" s="2">
        <f t="shared" si="130"/>
        <v>1.7645385629101917</v>
      </c>
      <c r="K321" s="2">
        <f t="shared" si="130"/>
        <v>1.7216953594270961</v>
      </c>
      <c r="L321" s="2">
        <f t="shared" si="130"/>
        <v>1.7397992102614397</v>
      </c>
      <c r="M321" s="2">
        <f t="shared" si="130"/>
        <v>1.6933259003811549</v>
      </c>
      <c r="N321" s="2">
        <f t="shared" si="130"/>
        <v>1.6523741652809671</v>
      </c>
    </row>
    <row r="322" spans="1:14">
      <c r="A322" t="s">
        <v>272</v>
      </c>
      <c r="B322" s="1">
        <v>299884</v>
      </c>
      <c r="C322" s="1">
        <v>304473</v>
      </c>
      <c r="D322" s="1">
        <v>309495</v>
      </c>
      <c r="E322" s="1">
        <v>309644</v>
      </c>
      <c r="F322" s="1">
        <v>308742</v>
      </c>
      <c r="G322" s="1">
        <v>303609</v>
      </c>
      <c r="I322" s="2">
        <f t="shared" si="130"/>
        <v>3.9493757572564925</v>
      </c>
      <c r="J322" s="2">
        <f t="shared" si="130"/>
        <v>3.9727169530668962</v>
      </c>
      <c r="K322" s="2">
        <f t="shared" si="130"/>
        <v>4.015191811211583</v>
      </c>
      <c r="L322" s="2">
        <f t="shared" si="130"/>
        <v>3.995715797352053</v>
      </c>
      <c r="M322" s="2">
        <f t="shared" si="130"/>
        <v>4.002670677003656</v>
      </c>
      <c r="N322" s="2">
        <f t="shared" si="130"/>
        <v>4.0067701322353315</v>
      </c>
    </row>
    <row r="323" spans="1:14">
      <c r="A323" t="s">
        <v>305</v>
      </c>
      <c r="B323" s="1">
        <v>155666</v>
      </c>
      <c r="C323" s="1">
        <v>157001</v>
      </c>
      <c r="D323" s="1">
        <v>157809</v>
      </c>
      <c r="E323" s="1">
        <v>159585</v>
      </c>
      <c r="F323" s="1">
        <v>157776</v>
      </c>
      <c r="G323" s="1">
        <v>156981</v>
      </c>
      <c r="I323" s="2">
        <f t="shared" si="130"/>
        <v>2.0500711162619187</v>
      </c>
      <c r="J323" s="2">
        <f t="shared" si="130"/>
        <v>2.0485249409584947</v>
      </c>
      <c r="K323" s="2">
        <f t="shared" si="130"/>
        <v>2.0473138646359024</v>
      </c>
      <c r="L323" s="2">
        <f t="shared" si="130"/>
        <v>2.0593207216042533</v>
      </c>
      <c r="M323" s="2">
        <f t="shared" si="130"/>
        <v>2.045479295770996</v>
      </c>
      <c r="N323" s="2">
        <f t="shared" si="130"/>
        <v>2.0717000554279834</v>
      </c>
    </row>
    <row r="324" spans="1:14">
      <c r="A324" t="s">
        <v>312</v>
      </c>
      <c r="B324" s="1">
        <v>199268</v>
      </c>
      <c r="C324" s="1">
        <v>201667</v>
      </c>
      <c r="D324" s="1">
        <v>203568</v>
      </c>
      <c r="E324" s="1">
        <v>204678</v>
      </c>
      <c r="F324" s="1">
        <v>205320</v>
      </c>
      <c r="G324" s="1">
        <v>202239</v>
      </c>
      <c r="I324" s="2">
        <f t="shared" si="130"/>
        <v>2.6242954222198809</v>
      </c>
      <c r="J324" s="2">
        <f t="shared" si="130"/>
        <v>2.6313200506256442</v>
      </c>
      <c r="K324" s="2">
        <f t="shared" si="130"/>
        <v>2.6409621047988479</v>
      </c>
      <c r="L324" s="2">
        <f t="shared" si="130"/>
        <v>2.6412109324592872</v>
      </c>
      <c r="M324" s="2">
        <f t="shared" si="130"/>
        <v>2.6618611766536158</v>
      </c>
      <c r="N324" s="2">
        <f t="shared" si="130"/>
        <v>2.6689761659672184</v>
      </c>
    </row>
    <row r="325" spans="1:14">
      <c r="A325" t="s">
        <v>395</v>
      </c>
      <c r="B325" s="1">
        <f>SUM(B321:B324)</f>
        <v>788834</v>
      </c>
      <c r="C325" s="1">
        <f t="shared" ref="C325:G325" si="131">SUM(C321:C324)</f>
        <v>798377</v>
      </c>
      <c r="D325" s="1">
        <f t="shared" si="131"/>
        <v>803582</v>
      </c>
      <c r="E325" s="1">
        <f t="shared" si="131"/>
        <v>808731</v>
      </c>
      <c r="F325" s="1">
        <f t="shared" si="131"/>
        <v>802451</v>
      </c>
      <c r="G325" s="1">
        <f t="shared" si="131"/>
        <v>788036</v>
      </c>
      <c r="I325" s="2">
        <f t="shared" si="130"/>
        <v>10.388689880419323</v>
      </c>
      <c r="J325" s="2">
        <f t="shared" si="130"/>
        <v>10.417100507561226</v>
      </c>
      <c r="K325" s="2">
        <f t="shared" si="130"/>
        <v>10.42516314007343</v>
      </c>
      <c r="L325" s="2">
        <f t="shared" si="130"/>
        <v>10.436046661677032</v>
      </c>
      <c r="M325" s="2">
        <f t="shared" si="130"/>
        <v>10.403337049809423</v>
      </c>
      <c r="N325" s="2">
        <f t="shared" si="130"/>
        <v>10.3998205189115</v>
      </c>
    </row>
    <row r="326" spans="1:14">
      <c r="B326" s="1"/>
      <c r="C326" s="1"/>
      <c r="D326" s="1"/>
      <c r="E326" s="1"/>
      <c r="F326" s="1"/>
      <c r="G326" s="1"/>
      <c r="I326" s="2"/>
      <c r="J326" s="2"/>
      <c r="K326" s="2"/>
      <c r="L326" s="2"/>
      <c r="M326" s="2"/>
      <c r="N326" s="2"/>
    </row>
    <row r="327" spans="1:14">
      <c r="A327" t="s">
        <v>273</v>
      </c>
      <c r="B327" s="1">
        <v>414414</v>
      </c>
      <c r="C327" s="1">
        <v>417102</v>
      </c>
      <c r="D327" s="1">
        <v>415406</v>
      </c>
      <c r="E327" s="1">
        <v>418506</v>
      </c>
      <c r="F327" s="1">
        <v>405256</v>
      </c>
      <c r="G327" s="1">
        <v>411674</v>
      </c>
      <c r="I327" s="2">
        <f t="shared" ref="I327:N329" si="132">B327/B$454</f>
        <v>5.4576989938365905</v>
      </c>
      <c r="J327" s="2">
        <f t="shared" si="132"/>
        <v>5.4422828512154071</v>
      </c>
      <c r="K327" s="2">
        <f t="shared" si="132"/>
        <v>5.3892139437734334</v>
      </c>
      <c r="L327" s="2">
        <f t="shared" si="132"/>
        <v>5.400495522233979</v>
      </c>
      <c r="M327" s="2">
        <f t="shared" si="132"/>
        <v>5.2539217465709029</v>
      </c>
      <c r="N327" s="2">
        <f t="shared" si="132"/>
        <v>5.43291894317312</v>
      </c>
    </row>
    <row r="328" spans="1:14">
      <c r="A328" t="s">
        <v>274</v>
      </c>
      <c r="B328" s="1">
        <v>1752</v>
      </c>
      <c r="C328" s="1">
        <v>1763</v>
      </c>
      <c r="D328" s="1">
        <v>1721</v>
      </c>
      <c r="E328" s="1">
        <v>1750</v>
      </c>
      <c r="F328" s="1">
        <v>1631</v>
      </c>
      <c r="G328" s="1">
        <v>1637</v>
      </c>
      <c r="I328" s="2">
        <f t="shared" si="132"/>
        <v>2.3073276089132382E-2</v>
      </c>
      <c r="J328" s="2">
        <f t="shared" si="132"/>
        <v>2.3003353296538406E-2</v>
      </c>
      <c r="K328" s="2">
        <f t="shared" si="132"/>
        <v>2.2327162335724758E-2</v>
      </c>
      <c r="L328" s="2">
        <f t="shared" si="132"/>
        <v>2.2582393475623918E-2</v>
      </c>
      <c r="M328" s="2">
        <f t="shared" si="132"/>
        <v>2.1145020354188814E-2</v>
      </c>
      <c r="N328" s="2">
        <f t="shared" si="132"/>
        <v>2.1603716314303058E-2</v>
      </c>
    </row>
    <row r="329" spans="1:14">
      <c r="A329" t="s">
        <v>275</v>
      </c>
      <c r="B329" s="1">
        <f>B327+B328</f>
        <v>416166</v>
      </c>
      <c r="C329" s="1">
        <f t="shared" ref="C329:G329" si="133">C327+C328</f>
        <v>418865</v>
      </c>
      <c r="D329" s="1">
        <f t="shared" si="133"/>
        <v>417127</v>
      </c>
      <c r="E329" s="1">
        <f t="shared" si="133"/>
        <v>420256</v>
      </c>
      <c r="F329" s="1">
        <f t="shared" si="133"/>
        <v>406887</v>
      </c>
      <c r="G329" s="1">
        <f t="shared" si="133"/>
        <v>413311</v>
      </c>
      <c r="I329" s="2">
        <f t="shared" si="132"/>
        <v>5.4807722699257226</v>
      </c>
      <c r="J329" s="2">
        <f t="shared" si="132"/>
        <v>5.465286204511945</v>
      </c>
      <c r="K329" s="2">
        <f t="shared" si="132"/>
        <v>5.4115411061091576</v>
      </c>
      <c r="L329" s="2">
        <f t="shared" si="132"/>
        <v>5.4230779157096034</v>
      </c>
      <c r="M329" s="2">
        <f t="shared" si="132"/>
        <v>5.2750667669250912</v>
      </c>
      <c r="N329" s="2">
        <f t="shared" si="132"/>
        <v>5.4545226594874228</v>
      </c>
    </row>
    <row r="330" spans="1:14">
      <c r="B330" s="1"/>
      <c r="C330" s="1"/>
      <c r="D330" s="1"/>
      <c r="E330" s="1"/>
      <c r="F330" s="1"/>
      <c r="G330" s="1"/>
      <c r="I330" s="2"/>
      <c r="J330" s="2"/>
      <c r="K330" s="2"/>
      <c r="L330" s="2"/>
      <c r="M330" s="2"/>
      <c r="N330" s="2"/>
    </row>
    <row r="331" spans="1:14">
      <c r="A331" t="s">
        <v>276</v>
      </c>
      <c r="B331" s="1">
        <v>104424</v>
      </c>
      <c r="C331" s="1">
        <v>103381</v>
      </c>
      <c r="D331" s="1">
        <v>103382</v>
      </c>
      <c r="E331" s="1">
        <v>103526</v>
      </c>
      <c r="F331" s="1">
        <v>96974</v>
      </c>
      <c r="G331" s="1">
        <v>102056</v>
      </c>
      <c r="I331" s="2">
        <f t="shared" ref="I331:I342" si="134">B331/B$454</f>
        <v>1.3752304693673287</v>
      </c>
      <c r="J331" s="2">
        <f t="shared" ref="J331:J342" si="135">C331/C$454</f>
        <v>1.3488994141516943</v>
      </c>
      <c r="K331" s="2">
        <f t="shared" ref="K331:K342" si="136">D331/D$454</f>
        <v>1.3412124907564769</v>
      </c>
      <c r="L331" s="2">
        <f t="shared" ref="L331:L342" si="137">E331/E$454</f>
        <v>1.3359227811185381</v>
      </c>
      <c r="M331" s="2">
        <f t="shared" ref="M331:N342" si="138">F331/F$454</f>
        <v>1.2572147172453134</v>
      </c>
      <c r="N331" s="2">
        <f t="shared" si="138"/>
        <v>1.3468472035262755</v>
      </c>
    </row>
    <row r="332" spans="1:14">
      <c r="A332" t="s">
        <v>277</v>
      </c>
      <c r="B332" s="1">
        <v>84910</v>
      </c>
      <c r="C332" s="1">
        <v>85924</v>
      </c>
      <c r="D332" s="1">
        <v>87388</v>
      </c>
      <c r="E332" s="1">
        <v>87289</v>
      </c>
      <c r="F332" s="1">
        <v>88519</v>
      </c>
      <c r="G332" s="1">
        <v>83742</v>
      </c>
      <c r="I332" s="2">
        <f t="shared" si="134"/>
        <v>1.1182373702786703</v>
      </c>
      <c r="J332" s="2">
        <f t="shared" si="135"/>
        <v>1.1211231586226693</v>
      </c>
      <c r="K332" s="2">
        <f t="shared" si="136"/>
        <v>1.1337164800664237</v>
      </c>
      <c r="L332" s="2">
        <f t="shared" si="137"/>
        <v>1.1263968823392778</v>
      </c>
      <c r="M332" s="2">
        <f t="shared" si="138"/>
        <v>1.1476002800321519</v>
      </c>
      <c r="N332" s="2">
        <f t="shared" si="138"/>
        <v>1.1051548024388314</v>
      </c>
    </row>
    <row r="333" spans="1:14">
      <c r="A333" t="s">
        <v>278</v>
      </c>
      <c r="B333" s="1">
        <v>59582</v>
      </c>
      <c r="C333" s="1">
        <v>59274</v>
      </c>
      <c r="D333" s="1">
        <v>59841</v>
      </c>
      <c r="E333" s="1">
        <v>59912</v>
      </c>
      <c r="F333" s="1">
        <v>59488</v>
      </c>
      <c r="G333" s="1">
        <v>59038</v>
      </c>
      <c r="I333" s="2">
        <f t="shared" si="134"/>
        <v>0.78467576252436388</v>
      </c>
      <c r="J333" s="2">
        <f t="shared" si="135"/>
        <v>0.77339805065173994</v>
      </c>
      <c r="K333" s="2">
        <f t="shared" si="136"/>
        <v>0.77633917567234467</v>
      </c>
      <c r="L333" s="2">
        <f t="shared" si="137"/>
        <v>0.77311791880661729</v>
      </c>
      <c r="M333" s="2">
        <f t="shared" si="138"/>
        <v>0.77122928928877021</v>
      </c>
      <c r="N333" s="2">
        <f t="shared" si="138"/>
        <v>0.77913268403410141</v>
      </c>
    </row>
    <row r="334" spans="1:14">
      <c r="A334" t="s">
        <v>279</v>
      </c>
      <c r="B334" s="1">
        <v>74408</v>
      </c>
      <c r="C334" s="1">
        <v>75098</v>
      </c>
      <c r="D334" s="1">
        <v>75353</v>
      </c>
      <c r="E334" s="1">
        <v>75744</v>
      </c>
      <c r="F334" s="1">
        <v>74228</v>
      </c>
      <c r="G334" s="1">
        <v>73358</v>
      </c>
      <c r="I334" s="2">
        <f t="shared" si="134"/>
        <v>0.97992941052520677</v>
      </c>
      <c r="J334" s="2">
        <f t="shared" si="135"/>
        <v>0.97986717292310899</v>
      </c>
      <c r="K334" s="2">
        <f t="shared" si="136"/>
        <v>0.97758202410451345</v>
      </c>
      <c r="L334" s="2">
        <f t="shared" si="137"/>
        <v>0.97741760652437604</v>
      </c>
      <c r="M334" s="2">
        <f t="shared" si="138"/>
        <v>0.96232530401638705</v>
      </c>
      <c r="N334" s="2">
        <f t="shared" si="138"/>
        <v>0.96811571251352702</v>
      </c>
    </row>
    <row r="335" spans="1:14">
      <c r="A335" t="s">
        <v>280</v>
      </c>
      <c r="B335" s="1">
        <v>68490</v>
      </c>
      <c r="C335" s="1">
        <v>68283</v>
      </c>
      <c r="D335" s="1">
        <v>68020</v>
      </c>
      <c r="E335" s="1">
        <v>68347</v>
      </c>
      <c r="F335" s="1">
        <v>68002</v>
      </c>
      <c r="G335" s="1">
        <v>67311</v>
      </c>
      <c r="I335" s="2">
        <f t="shared" si="134"/>
        <v>0.9019912553337196</v>
      </c>
      <c r="J335" s="2">
        <f t="shared" si="135"/>
        <v>0.89094609934630287</v>
      </c>
      <c r="K335" s="2">
        <f t="shared" si="136"/>
        <v>0.88244833357117836</v>
      </c>
      <c r="L335" s="2">
        <f t="shared" si="137"/>
        <v>0.88196505535912462</v>
      </c>
      <c r="M335" s="2">
        <f t="shared" si="138"/>
        <v>0.88160862913890115</v>
      </c>
      <c r="N335" s="2">
        <f t="shared" si="138"/>
        <v>0.88831261382532267</v>
      </c>
    </row>
    <row r="336" spans="1:14">
      <c r="A336" t="s">
        <v>281</v>
      </c>
      <c r="B336" s="1">
        <v>101385</v>
      </c>
      <c r="C336" s="1">
        <v>101677</v>
      </c>
      <c r="D336" s="1">
        <v>102062</v>
      </c>
      <c r="E336" s="1">
        <v>102475</v>
      </c>
      <c r="F336" s="1">
        <v>103042</v>
      </c>
      <c r="G336" s="1">
        <v>101328</v>
      </c>
      <c r="I336" s="2">
        <f t="shared" si="134"/>
        <v>1.3352078175209399</v>
      </c>
      <c r="J336" s="2">
        <f t="shared" si="135"/>
        <v>1.3266658837958796</v>
      </c>
      <c r="K336" s="2">
        <f t="shared" si="136"/>
        <v>1.3240876480585357</v>
      </c>
      <c r="L336" s="2">
        <f t="shared" si="137"/>
        <v>1.3223604408083207</v>
      </c>
      <c r="M336" s="2">
        <f t="shared" si="138"/>
        <v>1.3358830087898981</v>
      </c>
      <c r="N336" s="2">
        <f t="shared" si="138"/>
        <v>1.3372396864359808</v>
      </c>
    </row>
    <row r="337" spans="1:14">
      <c r="A337" t="s">
        <v>282</v>
      </c>
      <c r="B337" s="1">
        <v>50482</v>
      </c>
      <c r="C337" s="1">
        <v>50920</v>
      </c>
      <c r="D337" s="1">
        <v>51235</v>
      </c>
      <c r="E337" s="1">
        <v>51915</v>
      </c>
      <c r="F337" s="1">
        <v>51695</v>
      </c>
      <c r="G337" s="1">
        <v>51119</v>
      </c>
      <c r="I337" s="2">
        <f t="shared" si="134"/>
        <v>0.66483169151345944</v>
      </c>
      <c r="J337" s="2">
        <f t="shared" si="135"/>
        <v>0.66439634138385462</v>
      </c>
      <c r="K337" s="2">
        <f t="shared" si="136"/>
        <v>0.66469039062804058</v>
      </c>
      <c r="L337" s="2">
        <f t="shared" si="137"/>
        <v>0.66992283273543762</v>
      </c>
      <c r="M337" s="2">
        <f t="shared" si="138"/>
        <v>0.67019731895143519</v>
      </c>
      <c r="N337" s="2">
        <f t="shared" si="138"/>
        <v>0.67462454139942463</v>
      </c>
    </row>
    <row r="338" spans="1:14">
      <c r="A338" t="s">
        <v>283</v>
      </c>
      <c r="B338" s="1">
        <v>41693</v>
      </c>
      <c r="C338" s="1">
        <v>42445</v>
      </c>
      <c r="D338" s="1">
        <v>43199</v>
      </c>
      <c r="E338" s="1">
        <v>43393</v>
      </c>
      <c r="F338" s="1">
        <v>42875</v>
      </c>
      <c r="G338" s="1">
        <v>42533</v>
      </c>
      <c r="I338" s="2">
        <f t="shared" si="134"/>
        <v>0.54908339040193854</v>
      </c>
      <c r="J338" s="2">
        <f t="shared" si="135"/>
        <v>0.55381584269516315</v>
      </c>
      <c r="K338" s="2">
        <f t="shared" si="136"/>
        <v>0.56043642402148386</v>
      </c>
      <c r="L338" s="2">
        <f t="shared" si="137"/>
        <v>0.5599530286215707</v>
      </c>
      <c r="M338" s="2">
        <f t="shared" si="138"/>
        <v>0.55585085695024239</v>
      </c>
      <c r="N338" s="2">
        <f t="shared" si="138"/>
        <v>0.56131390714493101</v>
      </c>
    </row>
    <row r="339" spans="1:14">
      <c r="A339" t="s">
        <v>284</v>
      </c>
      <c r="B339" s="1">
        <f>SUM(B331:B338)</f>
        <v>585374</v>
      </c>
      <c r="C339" s="1">
        <f t="shared" ref="C339:G339" si="139">SUM(C331:C338)</f>
        <v>587002</v>
      </c>
      <c r="D339" s="1">
        <f t="shared" si="139"/>
        <v>590480</v>
      </c>
      <c r="E339" s="1">
        <f t="shared" si="139"/>
        <v>592601</v>
      </c>
      <c r="F339" s="1">
        <f t="shared" si="139"/>
        <v>584823</v>
      </c>
      <c r="G339" s="1">
        <f t="shared" si="139"/>
        <v>580485</v>
      </c>
      <c r="I339" s="2">
        <f t="shared" si="134"/>
        <v>7.7091871674656272</v>
      </c>
      <c r="J339" s="2">
        <f t="shared" si="135"/>
        <v>7.659111963570413</v>
      </c>
      <c r="K339" s="2">
        <f t="shared" si="136"/>
        <v>7.6605129668789971</v>
      </c>
      <c r="L339" s="2">
        <f t="shared" si="137"/>
        <v>7.6470565463132631</v>
      </c>
      <c r="M339" s="2">
        <f t="shared" si="138"/>
        <v>7.581909404413099</v>
      </c>
      <c r="N339" s="2">
        <f t="shared" si="138"/>
        <v>7.6607411513183941</v>
      </c>
    </row>
    <row r="340" spans="1:14">
      <c r="A340" t="s">
        <v>285</v>
      </c>
      <c r="B340" s="1">
        <v>179541</v>
      </c>
      <c r="C340" s="1">
        <v>182688</v>
      </c>
      <c r="D340" s="1">
        <v>178511</v>
      </c>
      <c r="E340" s="1">
        <v>180278</v>
      </c>
      <c r="F340" s="1">
        <v>178524</v>
      </c>
      <c r="G340" s="1">
        <v>174034</v>
      </c>
      <c r="I340" s="2">
        <f t="shared" si="134"/>
        <v>2.3644971816888796</v>
      </c>
      <c r="J340" s="2">
        <f t="shared" si="135"/>
        <v>2.3836849727952401</v>
      </c>
      <c r="K340" s="2">
        <f t="shared" si="136"/>
        <v>2.3158884809486127</v>
      </c>
      <c r="L340" s="2">
        <f t="shared" si="137"/>
        <v>2.3263478462848735</v>
      </c>
      <c r="M340" s="2">
        <f t="shared" si="138"/>
        <v>2.3144657349547542</v>
      </c>
      <c r="N340" s="2">
        <f t="shared" si="138"/>
        <v>2.2967508644125951</v>
      </c>
    </row>
    <row r="341" spans="1:14">
      <c r="A341" t="s">
        <v>286</v>
      </c>
      <c r="B341" s="1">
        <v>103442</v>
      </c>
      <c r="C341" s="1">
        <v>103358</v>
      </c>
      <c r="D341" s="1">
        <v>103991</v>
      </c>
      <c r="E341" s="1">
        <v>105363</v>
      </c>
      <c r="F341" s="1">
        <v>106330</v>
      </c>
      <c r="G341" s="1">
        <v>103113</v>
      </c>
      <c r="I341" s="2">
        <f t="shared" si="134"/>
        <v>1.3622978454406574</v>
      </c>
      <c r="J341" s="2">
        <f t="shared" si="135"/>
        <v>1.3485993136832766</v>
      </c>
      <c r="K341" s="2">
        <f t="shared" si="136"/>
        <v>1.3491132704557542</v>
      </c>
      <c r="L341" s="2">
        <f t="shared" si="137"/>
        <v>1.3596278421555217</v>
      </c>
      <c r="M341" s="2">
        <f t="shared" si="138"/>
        <v>1.3785101252366012</v>
      </c>
      <c r="N341" s="2">
        <f t="shared" si="138"/>
        <v>1.3607965793016075</v>
      </c>
    </row>
    <row r="342" spans="1:14">
      <c r="A342" t="s">
        <v>287</v>
      </c>
      <c r="B342" s="1">
        <f>SUM(B339:B341)</f>
        <v>868357</v>
      </c>
      <c r="C342" s="1">
        <f t="shared" ref="C342:G342" si="140">SUM(C339:C341)</f>
        <v>873048</v>
      </c>
      <c r="D342" s="1">
        <f t="shared" si="140"/>
        <v>872982</v>
      </c>
      <c r="E342" s="1">
        <f t="shared" si="140"/>
        <v>878242</v>
      </c>
      <c r="F342" s="1">
        <f t="shared" si="140"/>
        <v>869677</v>
      </c>
      <c r="G342" s="1">
        <f t="shared" si="140"/>
        <v>857632</v>
      </c>
      <c r="I342" s="2">
        <f t="shared" si="134"/>
        <v>11.435982194595164</v>
      </c>
      <c r="J342" s="2">
        <f t="shared" si="135"/>
        <v>11.391396250048929</v>
      </c>
      <c r="K342" s="2">
        <f t="shared" si="136"/>
        <v>11.325514718283364</v>
      </c>
      <c r="L342" s="2">
        <f t="shared" si="137"/>
        <v>11.333032234753658</v>
      </c>
      <c r="M342" s="2">
        <f t="shared" si="138"/>
        <v>11.274885264604455</v>
      </c>
      <c r="N342" s="2">
        <f t="shared" si="138"/>
        <v>11.318288595032596</v>
      </c>
    </row>
    <row r="343" spans="1:14">
      <c r="B343" s="1"/>
      <c r="C343" s="1"/>
      <c r="D343" s="1"/>
      <c r="E343" s="1"/>
      <c r="F343" s="1"/>
      <c r="G343" s="1"/>
      <c r="I343" s="2"/>
      <c r="J343" s="2"/>
      <c r="K343" s="2"/>
      <c r="L343" s="2"/>
      <c r="M343" s="2"/>
      <c r="N343" s="2"/>
    </row>
    <row r="344" spans="1:14">
      <c r="A344" t="s">
        <v>288</v>
      </c>
      <c r="B344" s="1">
        <v>38491</v>
      </c>
      <c r="C344" s="1">
        <v>38984</v>
      </c>
      <c r="D344" s="1">
        <v>39050</v>
      </c>
      <c r="E344" s="1">
        <v>39384</v>
      </c>
      <c r="F344" s="1">
        <v>39867</v>
      </c>
      <c r="G344" s="1">
        <v>38260</v>
      </c>
      <c r="I344" s="2">
        <f t="shared" ref="I344:I353" si="141">B344/B$454</f>
        <v>0.50691408101985991</v>
      </c>
      <c r="J344" s="2">
        <f t="shared" ref="J344:J353" si="142">C344/C$454</f>
        <v>0.50865724612152763</v>
      </c>
      <c r="K344" s="2">
        <f t="shared" ref="K344:K353" si="143">D344/D$454</f>
        <v>0.5066099298140917</v>
      </c>
      <c r="L344" s="2">
        <f t="shared" ref="L344:L353" si="144">E344/E$454</f>
        <v>0.50821999122512707</v>
      </c>
      <c r="M344" s="2">
        <f t="shared" ref="M344:N353" si="145">F344/F$454</f>
        <v>0.51685378691627559</v>
      </c>
      <c r="N344" s="2">
        <f t="shared" si="145"/>
        <v>0.50492253279489008</v>
      </c>
    </row>
    <row r="345" spans="1:14">
      <c r="A345" t="s">
        <v>289</v>
      </c>
      <c r="B345" s="1">
        <v>71197</v>
      </c>
      <c r="C345" s="1">
        <v>70915</v>
      </c>
      <c r="D345" s="1">
        <v>71494</v>
      </c>
      <c r="E345" s="1">
        <v>72261</v>
      </c>
      <c r="F345" s="1">
        <v>72499</v>
      </c>
      <c r="G345" s="1">
        <v>70083</v>
      </c>
      <c r="I345" s="2">
        <f t="shared" si="141"/>
        <v>0.93764157403993043</v>
      </c>
      <c r="J345" s="2">
        <f t="shared" si="142"/>
        <v>0.92528803121044867</v>
      </c>
      <c r="K345" s="2">
        <f t="shared" si="143"/>
        <v>0.92751780594439615</v>
      </c>
      <c r="L345" s="2">
        <f t="shared" si="144"/>
        <v>0.93247219139546289</v>
      </c>
      <c r="M345" s="2">
        <f t="shared" si="145"/>
        <v>0.93990976741774057</v>
      </c>
      <c r="N345" s="2">
        <f t="shared" si="145"/>
        <v>0.92489508274606069</v>
      </c>
    </row>
    <row r="346" spans="1:14">
      <c r="A346" t="s">
        <v>290</v>
      </c>
      <c r="B346" s="1">
        <v>52528</v>
      </c>
      <c r="C346" s="1">
        <v>51504</v>
      </c>
      <c r="D346" s="1">
        <v>52221</v>
      </c>
      <c r="E346" s="1">
        <v>52945</v>
      </c>
      <c r="F346" s="1">
        <v>52511</v>
      </c>
      <c r="G346" s="1">
        <v>51427</v>
      </c>
      <c r="I346" s="2">
        <f t="shared" si="141"/>
        <v>0.69177685297371327</v>
      </c>
      <c r="J346" s="2">
        <f t="shared" si="142"/>
        <v>0.67201628371237332</v>
      </c>
      <c r="K346" s="2">
        <f t="shared" si="143"/>
        <v>0.67748212918877548</v>
      </c>
      <c r="L346" s="2">
        <f t="shared" si="144"/>
        <v>0.68321418432394765</v>
      </c>
      <c r="M346" s="2">
        <f t="shared" si="145"/>
        <v>0.68077631135426664</v>
      </c>
      <c r="N346" s="2">
        <f t="shared" si="145"/>
        <v>0.67868926016839548</v>
      </c>
    </row>
    <row r="347" spans="1:14">
      <c r="A347" t="s">
        <v>291</v>
      </c>
      <c r="B347" s="1">
        <v>36739</v>
      </c>
      <c r="C347" s="1">
        <v>36785</v>
      </c>
      <c r="D347" s="1">
        <v>36403</v>
      </c>
      <c r="E347" s="1">
        <v>36456</v>
      </c>
      <c r="F347" s="1">
        <v>36006</v>
      </c>
      <c r="G347" s="1">
        <v>35413</v>
      </c>
      <c r="I347" s="2">
        <f t="shared" si="141"/>
        <v>0.48384080493072751</v>
      </c>
      <c r="J347" s="2">
        <f t="shared" si="142"/>
        <v>0.47996503177150612</v>
      </c>
      <c r="K347" s="2">
        <f t="shared" si="143"/>
        <v>0.47226943085844758</v>
      </c>
      <c r="L347" s="2">
        <f t="shared" si="144"/>
        <v>0.47043642088419746</v>
      </c>
      <c r="M347" s="2">
        <f t="shared" si="145"/>
        <v>0.46679803977493711</v>
      </c>
      <c r="N347" s="2">
        <f t="shared" si="145"/>
        <v>0.46735027845962995</v>
      </c>
    </row>
    <row r="348" spans="1:14">
      <c r="A348" t="s">
        <v>292</v>
      </c>
      <c r="B348" s="1">
        <v>79929</v>
      </c>
      <c r="C348" s="1">
        <v>79855</v>
      </c>
      <c r="D348" s="1">
        <v>80478</v>
      </c>
      <c r="E348" s="1">
        <v>80683</v>
      </c>
      <c r="F348" s="1">
        <v>80743</v>
      </c>
      <c r="G348" s="1">
        <v>80763</v>
      </c>
      <c r="I348" s="2">
        <f t="shared" si="141"/>
        <v>1.0526392034978664</v>
      </c>
      <c r="J348" s="2">
        <f t="shared" si="142"/>
        <v>1.0419357784997587</v>
      </c>
      <c r="K348" s="2">
        <f t="shared" si="143"/>
        <v>1.0440705232158378</v>
      </c>
      <c r="L348" s="2">
        <f t="shared" si="144"/>
        <v>1.0411515730250085</v>
      </c>
      <c r="M348" s="2">
        <f t="shared" si="145"/>
        <v>1.0467887053698759</v>
      </c>
      <c r="N348" s="2">
        <f t="shared" si="145"/>
        <v>1.0658405257740122</v>
      </c>
    </row>
    <row r="349" spans="1:14">
      <c r="A349" t="s">
        <v>293</v>
      </c>
      <c r="B349" s="1">
        <v>51094</v>
      </c>
      <c r="C349" s="1">
        <v>51401</v>
      </c>
      <c r="D349" s="1">
        <v>51289</v>
      </c>
      <c r="E349" s="1">
        <v>51035</v>
      </c>
      <c r="F349" s="1">
        <v>49652</v>
      </c>
      <c r="G349" s="1">
        <v>49445</v>
      </c>
      <c r="I349" s="2">
        <f t="shared" si="141"/>
        <v>0.67289153453089612</v>
      </c>
      <c r="J349" s="2">
        <f t="shared" si="142"/>
        <v>0.6706723555277202</v>
      </c>
      <c r="K349" s="2">
        <f t="shared" si="143"/>
        <v>0.66539095237477464</v>
      </c>
      <c r="L349" s="2">
        <f t="shared" si="144"/>
        <v>0.65856711487340958</v>
      </c>
      <c r="M349" s="2">
        <f t="shared" si="145"/>
        <v>0.64371094458993439</v>
      </c>
      <c r="N349" s="2">
        <f t="shared" si="145"/>
        <v>0.65253253094729058</v>
      </c>
    </row>
    <row r="350" spans="1:14">
      <c r="A350" t="s">
        <v>294</v>
      </c>
      <c r="B350" s="1">
        <f>SUM(B344:B349)</f>
        <v>329978</v>
      </c>
      <c r="C350" s="1">
        <f t="shared" ref="C350:G350" si="146">SUM(C344:C349)</f>
        <v>329444</v>
      </c>
      <c r="D350" s="1">
        <f t="shared" si="146"/>
        <v>330935</v>
      </c>
      <c r="E350" s="1">
        <f t="shared" si="146"/>
        <v>332764</v>
      </c>
      <c r="F350" s="1">
        <f t="shared" si="146"/>
        <v>331278</v>
      </c>
      <c r="G350" s="1">
        <f t="shared" si="146"/>
        <v>325391</v>
      </c>
      <c r="I350" s="2">
        <f t="shared" si="141"/>
        <v>4.3457040509929934</v>
      </c>
      <c r="J350" s="2">
        <f t="shared" si="142"/>
        <v>4.2985347268433349</v>
      </c>
      <c r="K350" s="2">
        <f t="shared" si="143"/>
        <v>4.2933407713963234</v>
      </c>
      <c r="L350" s="2">
        <f t="shared" si="144"/>
        <v>4.2940614757271529</v>
      </c>
      <c r="M350" s="2">
        <f t="shared" si="145"/>
        <v>4.2948375554230305</v>
      </c>
      <c r="N350" s="2">
        <f t="shared" si="145"/>
        <v>4.2942302108902792</v>
      </c>
    </row>
    <row r="351" spans="1:14">
      <c r="A351" t="s">
        <v>295</v>
      </c>
      <c r="B351" s="1">
        <v>129851</v>
      </c>
      <c r="C351" s="1">
        <v>132811</v>
      </c>
      <c r="D351" s="1">
        <v>133400</v>
      </c>
      <c r="E351" s="1">
        <v>134338</v>
      </c>
      <c r="F351" s="1">
        <v>131378</v>
      </c>
      <c r="G351" s="1">
        <v>127870</v>
      </c>
      <c r="I351" s="2">
        <f t="shared" si="141"/>
        <v>1.7100958752568087</v>
      </c>
      <c r="J351" s="2">
        <f t="shared" si="142"/>
        <v>1.732897535261805</v>
      </c>
      <c r="K351" s="2">
        <f t="shared" si="143"/>
        <v>1.7306469817464745</v>
      </c>
      <c r="L351" s="2">
        <f t="shared" si="144"/>
        <v>1.7335277569876377</v>
      </c>
      <c r="M351" s="2">
        <f t="shared" si="145"/>
        <v>1.7032437057588092</v>
      </c>
      <c r="N351" s="2">
        <f t="shared" si="145"/>
        <v>1.687518146065933</v>
      </c>
    </row>
    <row r="352" spans="1:14">
      <c r="A352" t="s">
        <v>296</v>
      </c>
      <c r="B352" s="1">
        <v>112819</v>
      </c>
      <c r="C352" s="1">
        <v>113194</v>
      </c>
      <c r="D352" s="1">
        <v>113654</v>
      </c>
      <c r="E352" s="1">
        <v>113447</v>
      </c>
      <c r="F352" s="1">
        <v>113788</v>
      </c>
      <c r="G352" s="1">
        <v>111312</v>
      </c>
      <c r="I352" s="2">
        <f t="shared" si="141"/>
        <v>1.4857899172944213</v>
      </c>
      <c r="J352" s="2">
        <f t="shared" si="142"/>
        <v>1.4769379313944233</v>
      </c>
      <c r="K352" s="2">
        <f t="shared" si="143"/>
        <v>1.4744749030240916</v>
      </c>
      <c r="L352" s="2">
        <f t="shared" si="144"/>
        <v>1.4639455957880609</v>
      </c>
      <c r="M352" s="2">
        <f t="shared" si="145"/>
        <v>1.4751990043301269</v>
      </c>
      <c r="N352" s="2">
        <f t="shared" si="145"/>
        <v>1.4689999208171669</v>
      </c>
    </row>
    <row r="353" spans="1:14">
      <c r="A353" t="s">
        <v>297</v>
      </c>
      <c r="B353" s="1">
        <f>SUM(B350:B352)</f>
        <v>572648</v>
      </c>
      <c r="C353" s="1">
        <f t="shared" ref="C353:G353" si="147">SUM(C350:C352)</f>
        <v>575449</v>
      </c>
      <c r="D353" s="1">
        <f t="shared" si="147"/>
        <v>577989</v>
      </c>
      <c r="E353" s="1">
        <f t="shared" si="147"/>
        <v>580549</v>
      </c>
      <c r="F353" s="1">
        <f t="shared" si="147"/>
        <v>576444</v>
      </c>
      <c r="G353" s="1">
        <f t="shared" si="147"/>
        <v>564573</v>
      </c>
      <c r="I353" s="2">
        <f t="shared" si="141"/>
        <v>7.5415898435442239</v>
      </c>
      <c r="J353" s="2">
        <f t="shared" si="142"/>
        <v>7.5083701934995632</v>
      </c>
      <c r="K353" s="2">
        <f t="shared" si="143"/>
        <v>7.4984626561668897</v>
      </c>
      <c r="L353" s="2">
        <f t="shared" si="144"/>
        <v>7.4915348285028518</v>
      </c>
      <c r="M353" s="2">
        <f t="shared" si="145"/>
        <v>7.4732802655119661</v>
      </c>
      <c r="N353" s="2">
        <f t="shared" si="145"/>
        <v>7.4507482777733784</v>
      </c>
    </row>
    <row r="354" spans="1:14">
      <c r="B354" s="1"/>
      <c r="C354" s="1"/>
      <c r="D354" s="1"/>
      <c r="E354" s="1"/>
      <c r="F354" s="1"/>
      <c r="G354" s="1"/>
      <c r="I354" s="2"/>
      <c r="J354" s="2"/>
      <c r="K354" s="2"/>
      <c r="L354" s="2"/>
      <c r="M354" s="2"/>
      <c r="N354" s="2"/>
    </row>
    <row r="355" spans="1:14">
      <c r="A355" t="s">
        <v>298</v>
      </c>
      <c r="B355" s="1">
        <v>87489</v>
      </c>
      <c r="C355" s="1">
        <v>86856</v>
      </c>
      <c r="D355" s="1">
        <v>86841</v>
      </c>
      <c r="E355" s="1">
        <v>86854</v>
      </c>
      <c r="F355" s="1">
        <v>86332</v>
      </c>
      <c r="G355" s="1">
        <v>83347</v>
      </c>
      <c r="I355" s="2">
        <f t="shared" ref="I355:N361" si="148">B355/B$454</f>
        <v>1.1522019701838486</v>
      </c>
      <c r="J355" s="2">
        <f t="shared" si="148"/>
        <v>1.1332837515168122</v>
      </c>
      <c r="K355" s="2">
        <f t="shared" si="148"/>
        <v>1.1266200490393223</v>
      </c>
      <c r="L355" s="2">
        <f t="shared" si="148"/>
        <v>1.1207835445324799</v>
      </c>
      <c r="M355" s="2">
        <f t="shared" si="148"/>
        <v>1.1192470246583868</v>
      </c>
      <c r="N355" s="2">
        <f t="shared" si="148"/>
        <v>1.0999419325890147</v>
      </c>
    </row>
    <row r="356" spans="1:14">
      <c r="A356" t="s">
        <v>299</v>
      </c>
      <c r="B356" s="1">
        <v>66804</v>
      </c>
      <c r="C356" s="1">
        <v>68087</v>
      </c>
      <c r="D356" s="1">
        <v>68019</v>
      </c>
      <c r="E356" s="1">
        <v>67966</v>
      </c>
      <c r="F356" s="1">
        <v>67770</v>
      </c>
      <c r="G356" s="1">
        <v>66739</v>
      </c>
      <c r="I356" s="2">
        <f t="shared" si="148"/>
        <v>0.87978717800136963</v>
      </c>
      <c r="J356" s="2">
        <f t="shared" si="148"/>
        <v>0.88838872144152603</v>
      </c>
      <c r="K356" s="2">
        <f t="shared" si="148"/>
        <v>0.88243536020549806</v>
      </c>
      <c r="L356" s="2">
        <f t="shared" si="148"/>
        <v>0.87704854569386015</v>
      </c>
      <c r="M356" s="2">
        <f t="shared" si="148"/>
        <v>0.87860087639691964</v>
      </c>
      <c r="N356" s="2">
        <f t="shared" si="148"/>
        <v>0.88076385039723393</v>
      </c>
    </row>
    <row r="357" spans="1:14">
      <c r="A357" t="s">
        <v>300</v>
      </c>
      <c r="B357" s="1">
        <v>65296</v>
      </c>
      <c r="C357" s="1">
        <v>65153</v>
      </c>
      <c r="D357" s="1">
        <v>65892</v>
      </c>
      <c r="E357" s="1">
        <v>66361</v>
      </c>
      <c r="F357" s="1">
        <v>66310</v>
      </c>
      <c r="G357" s="1">
        <v>65422</v>
      </c>
      <c r="I357" s="2">
        <f t="shared" si="148"/>
        <v>0.85992730337670542</v>
      </c>
      <c r="J357" s="2">
        <f t="shared" si="148"/>
        <v>0.85010633994859153</v>
      </c>
      <c r="K357" s="2">
        <f t="shared" si="148"/>
        <v>0.85484101140358848</v>
      </c>
      <c r="L357" s="2">
        <f t="shared" si="148"/>
        <v>0.85633726482050221</v>
      </c>
      <c r="M357" s="2">
        <f t="shared" si="148"/>
        <v>0.85967277724479474</v>
      </c>
      <c r="N357" s="2">
        <f t="shared" si="148"/>
        <v>0.8633832185182253</v>
      </c>
    </row>
    <row r="358" spans="1:14">
      <c r="A358" t="s">
        <v>301</v>
      </c>
      <c r="B358" s="1">
        <v>87510</v>
      </c>
      <c r="C358" s="1">
        <v>88291</v>
      </c>
      <c r="D358" s="1">
        <v>89781</v>
      </c>
      <c r="E358" s="1">
        <v>90793</v>
      </c>
      <c r="F358" s="1">
        <v>90196</v>
      </c>
      <c r="G358" s="1">
        <v>89522</v>
      </c>
      <c r="I358" s="2">
        <f t="shared" si="148"/>
        <v>1.152478533424643</v>
      </c>
      <c r="J358" s="2">
        <f t="shared" si="148"/>
        <v>1.1520074111767853</v>
      </c>
      <c r="K358" s="2">
        <f t="shared" si="148"/>
        <v>1.1647617441392821</v>
      </c>
      <c r="L358" s="2">
        <f t="shared" si="148"/>
        <v>1.1716132861898985</v>
      </c>
      <c r="M358" s="2">
        <f t="shared" si="148"/>
        <v>1.1693416651541473</v>
      </c>
      <c r="N358" s="2">
        <f t="shared" si="148"/>
        <v>1.181434265051337</v>
      </c>
    </row>
    <row r="359" spans="1:14">
      <c r="A359" t="s">
        <v>302</v>
      </c>
      <c r="B359" s="1">
        <v>88595</v>
      </c>
      <c r="C359" s="1">
        <v>89487</v>
      </c>
      <c r="D359" s="1">
        <v>90510</v>
      </c>
      <c r="E359" s="1">
        <v>90368</v>
      </c>
      <c r="F359" s="1">
        <v>89416</v>
      </c>
      <c r="G359" s="1">
        <v>88663</v>
      </c>
      <c r="I359" s="2">
        <f t="shared" si="148"/>
        <v>1.1667676341990201</v>
      </c>
      <c r="J359" s="2">
        <f t="shared" si="148"/>
        <v>1.1676126355345051</v>
      </c>
      <c r="K359" s="2">
        <f t="shared" si="148"/>
        <v>1.1742193277201904</v>
      </c>
      <c r="L359" s="2">
        <f t="shared" si="148"/>
        <v>1.1661289906315329</v>
      </c>
      <c r="M359" s="2">
        <f t="shared" si="148"/>
        <v>1.159229393004382</v>
      </c>
      <c r="N359" s="2">
        <f t="shared" si="148"/>
        <v>1.1700979227703434</v>
      </c>
    </row>
    <row r="360" spans="1:14">
      <c r="A360" t="s">
        <v>303</v>
      </c>
      <c r="B360" s="1">
        <v>63391</v>
      </c>
      <c r="C360" s="1">
        <v>64334</v>
      </c>
      <c r="D360" s="1">
        <v>64993</v>
      </c>
      <c r="E360" s="1">
        <v>65547</v>
      </c>
      <c r="F360" s="1">
        <v>65597</v>
      </c>
      <c r="G360" s="1">
        <v>65129</v>
      </c>
      <c r="I360" s="2">
        <f t="shared" si="148"/>
        <v>0.83483906653321394</v>
      </c>
      <c r="J360" s="2">
        <f t="shared" si="148"/>
        <v>0.83942015370363121</v>
      </c>
      <c r="K360" s="2">
        <f t="shared" si="148"/>
        <v>0.84317795565703613</v>
      </c>
      <c r="L360" s="2">
        <f t="shared" si="148"/>
        <v>0.84583322579812625</v>
      </c>
      <c r="M360" s="2">
        <f t="shared" si="148"/>
        <v>0.85042912334379128</v>
      </c>
      <c r="N360" s="2">
        <f t="shared" si="148"/>
        <v>0.85951645683215883</v>
      </c>
    </row>
    <row r="361" spans="1:14">
      <c r="A361" t="s">
        <v>304</v>
      </c>
      <c r="B361" s="1">
        <f>SUM(B355:B360)</f>
        <v>459085</v>
      </c>
      <c r="C361" s="1">
        <f t="shared" ref="C361:G361" si="149">SUM(C355:C360)</f>
        <v>462208</v>
      </c>
      <c r="D361" s="1">
        <f t="shared" si="149"/>
        <v>466036</v>
      </c>
      <c r="E361" s="1">
        <f t="shared" si="149"/>
        <v>467889</v>
      </c>
      <c r="F361" s="1">
        <f t="shared" si="149"/>
        <v>465621</v>
      </c>
      <c r="G361" s="1">
        <f t="shared" si="149"/>
        <v>458822</v>
      </c>
      <c r="I361" s="2">
        <f t="shared" si="148"/>
        <v>6.0460016857188013</v>
      </c>
      <c r="J361" s="2">
        <f t="shared" si="148"/>
        <v>6.0308190133218513</v>
      </c>
      <c r="K361" s="2">
        <f t="shared" si="148"/>
        <v>6.0460554481649176</v>
      </c>
      <c r="L361" s="2">
        <f t="shared" si="148"/>
        <v>6.0377448576664001</v>
      </c>
      <c r="M361" s="2">
        <f t="shared" si="148"/>
        <v>6.0365208598024216</v>
      </c>
      <c r="N361" s="2">
        <f t="shared" si="148"/>
        <v>6.0551376461583128</v>
      </c>
    </row>
    <row r="363" spans="1:14">
      <c r="A363" t="s">
        <v>306</v>
      </c>
      <c r="B363" s="1">
        <v>83602</v>
      </c>
      <c r="C363" s="1">
        <v>84371</v>
      </c>
      <c r="D363" s="1">
        <v>84879</v>
      </c>
      <c r="E363" s="1">
        <v>85433</v>
      </c>
      <c r="F363" s="1">
        <v>83777</v>
      </c>
      <c r="G363" s="1">
        <v>84330</v>
      </c>
      <c r="I363" s="2">
        <f t="shared" ref="I363:N368" si="150">B363/B$454</f>
        <v>1.1010114312806194</v>
      </c>
      <c r="J363" s="2">
        <f t="shared" si="150"/>
        <v>1.100859853081249</v>
      </c>
      <c r="K363" s="2">
        <f t="shared" si="150"/>
        <v>1.1011663055746552</v>
      </c>
      <c r="L363" s="2">
        <f t="shared" si="150"/>
        <v>1.1024466410302733</v>
      </c>
      <c r="M363" s="2">
        <f t="shared" si="150"/>
        <v>1.0861228511421681</v>
      </c>
      <c r="N363" s="2">
        <f t="shared" si="150"/>
        <v>1.1129147200886849</v>
      </c>
    </row>
    <row r="364" spans="1:14">
      <c r="A364" t="s">
        <v>307</v>
      </c>
      <c r="B364" s="1">
        <v>87546</v>
      </c>
      <c r="C364" s="1">
        <v>88464</v>
      </c>
      <c r="D364" s="1">
        <v>88999</v>
      </c>
      <c r="E364" s="1">
        <v>88734</v>
      </c>
      <c r="F364" s="1">
        <v>87440</v>
      </c>
      <c r="G364" s="1">
        <v>86792</v>
      </c>
      <c r="I364" s="2">
        <f t="shared" si="150"/>
        <v>1.1529526418374334</v>
      </c>
      <c r="J364" s="2">
        <f t="shared" si="150"/>
        <v>1.1542646886131445</v>
      </c>
      <c r="K364" s="2">
        <f t="shared" si="150"/>
        <v>1.1546165721773201</v>
      </c>
      <c r="L364" s="2">
        <f t="shared" si="150"/>
        <v>1.1450434872377215</v>
      </c>
      <c r="M364" s="2">
        <f t="shared" si="150"/>
        <v>1.1336116368916431</v>
      </c>
      <c r="N364" s="2">
        <f t="shared" si="150"/>
        <v>1.1454060759627314</v>
      </c>
    </row>
    <row r="365" spans="1:14">
      <c r="A365" t="s">
        <v>308</v>
      </c>
      <c r="B365" s="1">
        <v>126230</v>
      </c>
      <c r="C365" s="1">
        <v>126587</v>
      </c>
      <c r="D365" s="1">
        <v>126706</v>
      </c>
      <c r="E365" s="1">
        <v>128329</v>
      </c>
      <c r="F365" s="1">
        <v>127883</v>
      </c>
      <c r="G365" s="1">
        <v>125951</v>
      </c>
      <c r="I365" s="2">
        <f t="shared" si="150"/>
        <v>1.6624084707369753</v>
      </c>
      <c r="J365" s="2">
        <f t="shared" si="150"/>
        <v>1.6516877389386881</v>
      </c>
      <c r="K365" s="2">
        <f t="shared" si="150"/>
        <v>1.6438032718828246</v>
      </c>
      <c r="L365" s="2">
        <f t="shared" si="150"/>
        <v>1.6559862699047667</v>
      </c>
      <c r="M365" s="2">
        <f t="shared" si="150"/>
        <v>1.6579329478569762</v>
      </c>
      <c r="N365" s="2">
        <f t="shared" si="150"/>
        <v>1.6621928365930265</v>
      </c>
    </row>
    <row r="366" spans="1:14">
      <c r="A366" t="s">
        <v>309</v>
      </c>
      <c r="B366" s="1">
        <v>82281</v>
      </c>
      <c r="C366" s="1">
        <v>82882</v>
      </c>
      <c r="D366" s="1">
        <v>83723</v>
      </c>
      <c r="E366" s="1">
        <v>84162</v>
      </c>
      <c r="F366" s="1">
        <v>76989</v>
      </c>
      <c r="G366" s="1">
        <v>78505</v>
      </c>
      <c r="I366" s="2">
        <f t="shared" si="150"/>
        <v>1.0836142864668388</v>
      </c>
      <c r="J366" s="2">
        <f t="shared" si="150"/>
        <v>1.0814316097128169</v>
      </c>
      <c r="K366" s="2">
        <f t="shared" si="150"/>
        <v>1.0861690948482765</v>
      </c>
      <c r="L366" s="2">
        <f t="shared" si="150"/>
        <v>1.0860453712545488</v>
      </c>
      <c r="M366" s="2">
        <f t="shared" si="150"/>
        <v>0.99812015453626157</v>
      </c>
      <c r="N366" s="2">
        <f t="shared" si="150"/>
        <v>1.0360413862274658</v>
      </c>
    </row>
    <row r="367" spans="1:14">
      <c r="A367" t="s">
        <v>310</v>
      </c>
      <c r="B367" s="1">
        <v>27945</v>
      </c>
      <c r="C367" s="1">
        <v>28424</v>
      </c>
      <c r="D367" s="1">
        <v>27849</v>
      </c>
      <c r="E367" s="1">
        <v>27870</v>
      </c>
      <c r="F367" s="1">
        <v>27885</v>
      </c>
      <c r="G367" s="1">
        <v>27213</v>
      </c>
      <c r="I367" s="2">
        <f t="shared" si="150"/>
        <v>0.36802665542854135</v>
      </c>
      <c r="J367" s="2">
        <f t="shared" si="150"/>
        <v>0.37087198757845019</v>
      </c>
      <c r="K367" s="2">
        <f t="shared" si="150"/>
        <v>0.36129526082951702</v>
      </c>
      <c r="L367" s="2">
        <f t="shared" si="150"/>
        <v>0.35964074638036492</v>
      </c>
      <c r="M367" s="2">
        <f t="shared" si="150"/>
        <v>0.36151372935411102</v>
      </c>
      <c r="N367" s="2">
        <f t="shared" si="150"/>
        <v>0.35913373980521024</v>
      </c>
    </row>
    <row r="368" spans="1:14">
      <c r="A368" t="s">
        <v>311</v>
      </c>
      <c r="B368" s="1">
        <f>SUM(B363:B367)</f>
        <v>407604</v>
      </c>
      <c r="C368" s="1">
        <f t="shared" ref="C368:G368" si="151">SUM(C363:C367)</f>
        <v>410728</v>
      </c>
      <c r="D368" s="1">
        <f t="shared" si="151"/>
        <v>412156</v>
      </c>
      <c r="E368" s="1">
        <f t="shared" si="151"/>
        <v>414528</v>
      </c>
      <c r="F368" s="1">
        <f t="shared" si="151"/>
        <v>403974</v>
      </c>
      <c r="G368" s="1">
        <f t="shared" si="151"/>
        <v>402791</v>
      </c>
      <c r="I368" s="2">
        <f t="shared" si="150"/>
        <v>5.3680134857504083</v>
      </c>
      <c r="J368" s="2">
        <f t="shared" si="150"/>
        <v>5.3591158779243484</v>
      </c>
      <c r="K368" s="2">
        <f t="shared" si="150"/>
        <v>5.347050505312593</v>
      </c>
      <c r="L368" s="2">
        <f t="shared" si="150"/>
        <v>5.3491625158076754</v>
      </c>
      <c r="M368" s="2">
        <f t="shared" si="150"/>
        <v>5.2373013197811602</v>
      </c>
      <c r="N368" s="2">
        <f t="shared" si="150"/>
        <v>5.3156887586771191</v>
      </c>
    </row>
    <row r="370" spans="1:14">
      <c r="A370" t="s">
        <v>313</v>
      </c>
      <c r="B370" s="1">
        <v>151386</v>
      </c>
      <c r="C370" s="1">
        <v>152937</v>
      </c>
      <c r="D370" s="1">
        <v>154468</v>
      </c>
      <c r="E370" s="1">
        <v>156044</v>
      </c>
      <c r="F370" s="1">
        <v>154606</v>
      </c>
      <c r="G370" s="1">
        <v>153139</v>
      </c>
      <c r="I370" s="2">
        <f t="shared" ref="I370:N372" si="152">B370/B$454</f>
        <v>1.9937048938523942</v>
      </c>
      <c r="J370" s="2">
        <f t="shared" si="152"/>
        <v>1.9954984929737347</v>
      </c>
      <c r="K370" s="2">
        <f t="shared" si="152"/>
        <v>2.0039698498981591</v>
      </c>
      <c r="L370" s="2">
        <f t="shared" si="152"/>
        <v>2.0136268614344335</v>
      </c>
      <c r="M370" s="2">
        <f t="shared" si="152"/>
        <v>2.0043819845982318</v>
      </c>
      <c r="N370" s="2">
        <f t="shared" si="152"/>
        <v>2.0209966479267294</v>
      </c>
    </row>
    <row r="371" spans="1:14">
      <c r="A371" t="s">
        <v>314</v>
      </c>
      <c r="B371" s="1">
        <v>343136</v>
      </c>
      <c r="C371" s="1">
        <v>350863</v>
      </c>
      <c r="D371" s="1">
        <v>350619</v>
      </c>
      <c r="E371" s="1">
        <v>351990</v>
      </c>
      <c r="F371" s="1">
        <v>352165</v>
      </c>
      <c r="G371" s="1">
        <v>342196</v>
      </c>
      <c r="I371" s="2">
        <f t="shared" si="152"/>
        <v>4.5189906758678822</v>
      </c>
      <c r="J371" s="2">
        <f t="shared" si="152"/>
        <v>4.5780065500189195</v>
      </c>
      <c r="K371" s="2">
        <f t="shared" si="152"/>
        <v>4.5487085014465301</v>
      </c>
      <c r="L371" s="2">
        <f t="shared" si="152"/>
        <v>4.5421581025627793</v>
      </c>
      <c r="M371" s="2">
        <f t="shared" si="152"/>
        <v>4.5656260533616821</v>
      </c>
      <c r="N371" s="2">
        <f t="shared" si="152"/>
        <v>4.5160081294375383</v>
      </c>
    </row>
    <row r="372" spans="1:14">
      <c r="A372" t="s">
        <v>394</v>
      </c>
      <c r="B372" s="1">
        <f>B370+B371</f>
        <v>494522</v>
      </c>
      <c r="C372" s="1">
        <f t="shared" ref="C372:F372" si="153">C370+C371</f>
        <v>503800</v>
      </c>
      <c r="D372" s="1">
        <f t="shared" si="153"/>
        <v>505087</v>
      </c>
      <c r="E372" s="1">
        <f t="shared" si="153"/>
        <v>508034</v>
      </c>
      <c r="F372" s="1">
        <f t="shared" si="153"/>
        <v>506771</v>
      </c>
      <c r="G372" s="1">
        <f t="shared" ref="G372" si="154">G370+G371</f>
        <v>495335</v>
      </c>
      <c r="I372" s="2">
        <f t="shared" si="152"/>
        <v>6.5126955697202762</v>
      </c>
      <c r="J372" s="2">
        <f t="shared" si="152"/>
        <v>6.5735050429926538</v>
      </c>
      <c r="K372" s="2">
        <f t="shared" si="152"/>
        <v>6.5526783513446896</v>
      </c>
      <c r="L372" s="2">
        <f t="shared" si="152"/>
        <v>6.5557849639972128</v>
      </c>
      <c r="M372" s="2">
        <f t="shared" si="152"/>
        <v>6.5700080379599139</v>
      </c>
      <c r="N372" s="2">
        <f t="shared" si="152"/>
        <v>6.5370047773642677</v>
      </c>
    </row>
    <row r="373" spans="1:14">
      <c r="B373" s="1"/>
      <c r="C373" s="1"/>
      <c r="D373" s="1"/>
      <c r="E373" s="1"/>
      <c r="F373" s="1"/>
      <c r="G373" s="1"/>
    </row>
    <row r="374" spans="1:14">
      <c r="A374" s="3" t="s">
        <v>315</v>
      </c>
      <c r="B374" s="4">
        <f>B325+B329+B342+B353+B361+B368+B372</f>
        <v>4007216</v>
      </c>
      <c r="C374" s="4">
        <f t="shared" ref="C374:F374" si="155">C325+C329+C342+C353+C361+C368+C372</f>
        <v>4042475</v>
      </c>
      <c r="D374" s="4">
        <f t="shared" si="155"/>
        <v>4054959</v>
      </c>
      <c r="E374" s="4">
        <f t="shared" si="155"/>
        <v>4078229</v>
      </c>
      <c r="F374" s="4">
        <f t="shared" si="155"/>
        <v>4031825</v>
      </c>
      <c r="G374" s="4">
        <f t="shared" ref="G374" si="156">G325+G329+G342+G353+G361+G368+G372</f>
        <v>3980500</v>
      </c>
      <c r="H374" s="3"/>
      <c r="I374" s="5">
        <f t="shared" ref="I374:N374" si="157">B374/B$454</f>
        <v>52.773744929673917</v>
      </c>
      <c r="J374" s="5">
        <f t="shared" si="157"/>
        <v>52.74559308986052</v>
      </c>
      <c r="K374" s="5">
        <f t="shared" si="157"/>
        <v>52.606465925455041</v>
      </c>
      <c r="L374" s="5">
        <f t="shared" si="157"/>
        <v>52.626383978114433</v>
      </c>
      <c r="M374" s="5">
        <f t="shared" si="157"/>
        <v>52.270399564394431</v>
      </c>
      <c r="N374" s="5">
        <f t="shared" si="157"/>
        <v>52.531211233404598</v>
      </c>
    </row>
    <row r="375" spans="1:14">
      <c r="B375" s="1"/>
      <c r="C375" s="1"/>
      <c r="D375" s="1"/>
      <c r="E375" s="1"/>
      <c r="F375" s="1"/>
      <c r="G375" s="1"/>
      <c r="I375" s="2"/>
      <c r="J375" s="2"/>
      <c r="K375" s="2"/>
      <c r="L375" s="2"/>
      <c r="M375" s="2"/>
      <c r="N375" s="2"/>
    </row>
    <row r="376" spans="1:14">
      <c r="A376" t="s">
        <v>316</v>
      </c>
      <c r="B376" s="1">
        <v>139525</v>
      </c>
      <c r="C376" s="1">
        <v>138063</v>
      </c>
      <c r="D376" s="1">
        <v>138060</v>
      </c>
      <c r="E376" s="1">
        <v>139246</v>
      </c>
      <c r="F376" s="1">
        <v>133648</v>
      </c>
      <c r="G376" s="1">
        <v>134133</v>
      </c>
      <c r="I376" s="2">
        <f t="shared" ref="I376:N376" si="158">B376/B$454</f>
        <v>1.8374993415160934</v>
      </c>
      <c r="J376" s="2">
        <f t="shared" si="158"/>
        <v>1.8014248248326614</v>
      </c>
      <c r="K376" s="2">
        <f t="shared" si="158"/>
        <v>1.7911028658164787</v>
      </c>
      <c r="L376" s="2">
        <f t="shared" si="158"/>
        <v>1.7968616925181304</v>
      </c>
      <c r="M376" s="2">
        <f t="shared" si="158"/>
        <v>1.7326730106049213</v>
      </c>
      <c r="N376" s="2">
        <f t="shared" si="158"/>
        <v>1.7701718267479611</v>
      </c>
    </row>
    <row r="377" spans="1:14">
      <c r="B377" s="1"/>
      <c r="C377" s="1"/>
      <c r="D377" s="1"/>
      <c r="E377" s="1"/>
      <c r="F377" s="1"/>
      <c r="G377" s="1"/>
      <c r="I377" s="2"/>
      <c r="J377" s="2"/>
      <c r="K377" s="2"/>
      <c r="L377" s="2"/>
      <c r="M377" s="2"/>
      <c r="N377" s="2"/>
    </row>
    <row r="378" spans="1:14">
      <c r="A378" t="s">
        <v>317</v>
      </c>
      <c r="B378" s="1">
        <v>230844</v>
      </c>
      <c r="C378" s="1">
        <v>228607</v>
      </c>
      <c r="D378" s="1">
        <v>227169</v>
      </c>
      <c r="E378" s="1">
        <v>234601</v>
      </c>
      <c r="F378" s="1">
        <v>223081</v>
      </c>
      <c r="G378" s="1">
        <v>228191</v>
      </c>
      <c r="I378" s="2">
        <f t="shared" ref="I378:N380" si="159">B378/B$454</f>
        <v>3.0401411789495865</v>
      </c>
      <c r="J378" s="2">
        <f t="shared" si="159"/>
        <v>2.9828290340679269</v>
      </c>
      <c r="K378" s="2">
        <f t="shared" si="159"/>
        <v>2.9471465082186272</v>
      </c>
      <c r="L378" s="2">
        <f t="shared" si="159"/>
        <v>3.0273440524427699</v>
      </c>
      <c r="M378" s="2">
        <f t="shared" si="159"/>
        <v>2.8921227992843623</v>
      </c>
      <c r="N378" s="2">
        <f t="shared" si="159"/>
        <v>3.0114683136695963</v>
      </c>
    </row>
    <row r="379" spans="1:14">
      <c r="A379" t="s">
        <v>318</v>
      </c>
      <c r="B379" s="1">
        <v>119968</v>
      </c>
      <c r="C379" s="1">
        <v>121292</v>
      </c>
      <c r="D379" s="1">
        <v>122136</v>
      </c>
      <c r="E379" s="1">
        <v>123225</v>
      </c>
      <c r="F379" s="1">
        <v>122619</v>
      </c>
      <c r="G379" s="1">
        <v>119972</v>
      </c>
      <c r="I379" s="2">
        <f t="shared" si="159"/>
        <v>1.5799399462677133</v>
      </c>
      <c r="J379" s="2">
        <f t="shared" si="159"/>
        <v>1.5825993919703554</v>
      </c>
      <c r="K379" s="2">
        <f t="shared" si="159"/>
        <v>1.5845149907240434</v>
      </c>
      <c r="L379" s="2">
        <f t="shared" si="159"/>
        <v>1.5901231063050043</v>
      </c>
      <c r="M379" s="2">
        <f t="shared" si="159"/>
        <v>1.5896880752975342</v>
      </c>
      <c r="N379" s="2">
        <f t="shared" si="159"/>
        <v>1.5832871433473223</v>
      </c>
    </row>
    <row r="380" spans="1:14">
      <c r="A380" t="s">
        <v>319</v>
      </c>
      <c r="B380" s="1">
        <f>B378+B379</f>
        <v>350812</v>
      </c>
      <c r="C380" s="1">
        <f t="shared" ref="C380:G380" si="160">C378+C379</f>
        <v>349899</v>
      </c>
      <c r="D380" s="1">
        <f t="shared" si="160"/>
        <v>349305</v>
      </c>
      <c r="E380" s="1">
        <f t="shared" si="160"/>
        <v>357826</v>
      </c>
      <c r="F380" s="1">
        <f t="shared" si="160"/>
        <v>345700</v>
      </c>
      <c r="G380" s="1">
        <f t="shared" si="160"/>
        <v>348163</v>
      </c>
      <c r="I380" s="2">
        <f t="shared" si="159"/>
        <v>4.6200811252172995</v>
      </c>
      <c r="J380" s="2">
        <f t="shared" si="159"/>
        <v>4.5654284260382827</v>
      </c>
      <c r="K380" s="2">
        <f t="shared" si="159"/>
        <v>4.5316614989426709</v>
      </c>
      <c r="L380" s="2">
        <f t="shared" si="159"/>
        <v>4.6174671587477736</v>
      </c>
      <c r="M380" s="2">
        <f t="shared" si="159"/>
        <v>4.4818108745818961</v>
      </c>
      <c r="N380" s="2">
        <f t="shared" si="159"/>
        <v>4.5947554570169187</v>
      </c>
    </row>
    <row r="381" spans="1:14">
      <c r="B381" s="1"/>
      <c r="C381" s="1"/>
      <c r="D381" s="1"/>
      <c r="E381" s="1"/>
      <c r="F381" s="1"/>
      <c r="G381" s="1"/>
      <c r="I381" s="2"/>
      <c r="J381" s="2"/>
      <c r="K381" s="2"/>
      <c r="L381" s="2"/>
      <c r="M381" s="2"/>
      <c r="N381" s="2"/>
    </row>
    <row r="382" spans="1:14">
      <c r="A382" t="s">
        <v>320</v>
      </c>
      <c r="B382" s="1">
        <v>74828</v>
      </c>
      <c r="C382" s="1">
        <v>75680</v>
      </c>
      <c r="D382" s="1">
        <v>75494</v>
      </c>
      <c r="E382" s="1">
        <v>75539</v>
      </c>
      <c r="F382" s="1">
        <v>75380</v>
      </c>
      <c r="G382" s="1">
        <v>74146</v>
      </c>
      <c r="I382" s="2">
        <f t="shared" ref="I382:I392" si="161">B382/B$454</f>
        <v>0.98546067534109472</v>
      </c>
      <c r="J382" s="2">
        <f t="shared" ref="J382:J392" si="162">C382/C$454</f>
        <v>0.98746101955872179</v>
      </c>
      <c r="K382" s="2">
        <f t="shared" ref="K382:K392" si="163">D382/D$454</f>
        <v>0.97941126866542982</v>
      </c>
      <c r="L382" s="2">
        <f t="shared" ref="L382:L392" si="164">E382/E$454</f>
        <v>0.97477224043151733</v>
      </c>
      <c r="M382" s="2">
        <f t="shared" ref="M382:N392" si="165">F382/F$454</f>
        <v>0.97726035211450202</v>
      </c>
      <c r="N382" s="2">
        <f t="shared" si="165"/>
        <v>0.97851505793543958</v>
      </c>
    </row>
    <row r="383" spans="1:14">
      <c r="A383" t="s">
        <v>321</v>
      </c>
      <c r="B383" s="1">
        <v>83873</v>
      </c>
      <c r="C383" s="1">
        <v>84149</v>
      </c>
      <c r="D383" s="1">
        <v>84554</v>
      </c>
      <c r="E383" s="1">
        <v>85098</v>
      </c>
      <c r="F383" s="1">
        <v>84955</v>
      </c>
      <c r="G383" s="1">
        <v>83823</v>
      </c>
      <c r="I383" s="2">
        <f t="shared" si="161"/>
        <v>1.1045804140546804</v>
      </c>
      <c r="J383" s="2">
        <f t="shared" si="162"/>
        <v>1.0979632311686955</v>
      </c>
      <c r="K383" s="2">
        <f t="shared" si="163"/>
        <v>1.0969499617285712</v>
      </c>
      <c r="L383" s="2">
        <f t="shared" si="164"/>
        <v>1.0981237257077967</v>
      </c>
      <c r="M383" s="2">
        <f t="shared" si="165"/>
        <v>1.1013949749786087</v>
      </c>
      <c r="N383" s="2">
        <f t="shared" si="165"/>
        <v>1.1062237706865152</v>
      </c>
    </row>
    <row r="384" spans="1:14">
      <c r="A384" t="s">
        <v>322</v>
      </c>
      <c r="B384" s="1">
        <v>77981</v>
      </c>
      <c r="C384" s="1">
        <v>78644</v>
      </c>
      <c r="D384" s="1">
        <v>79134</v>
      </c>
      <c r="E384" s="1">
        <v>79959</v>
      </c>
      <c r="F384" s="1">
        <v>80257</v>
      </c>
      <c r="G384" s="1">
        <v>79688</v>
      </c>
      <c r="I384" s="2">
        <f t="shared" si="161"/>
        <v>1.026984670494653</v>
      </c>
      <c r="J384" s="2">
        <f t="shared" si="162"/>
        <v>1.0261348364452447</v>
      </c>
      <c r="K384" s="2">
        <f t="shared" si="163"/>
        <v>1.0266343197415706</v>
      </c>
      <c r="L384" s="2">
        <f t="shared" si="164"/>
        <v>1.0318089142385216</v>
      </c>
      <c r="M384" s="2">
        <f t="shared" si="165"/>
        <v>1.0404879819534836</v>
      </c>
      <c r="N384" s="2">
        <f t="shared" si="165"/>
        <v>1.0516536014991951</v>
      </c>
    </row>
    <row r="385" spans="1:14">
      <c r="A385" t="s">
        <v>323</v>
      </c>
      <c r="B385" s="1">
        <v>97040</v>
      </c>
      <c r="C385" s="1">
        <v>96728</v>
      </c>
      <c r="D385" s="1">
        <v>97206</v>
      </c>
      <c r="E385" s="1">
        <v>96829</v>
      </c>
      <c r="F385" s="1">
        <v>96580</v>
      </c>
      <c r="G385" s="1">
        <v>93590</v>
      </c>
      <c r="I385" s="2">
        <f t="shared" si="161"/>
        <v>1.2779855660327661</v>
      </c>
      <c r="J385" s="2">
        <f t="shared" si="162"/>
        <v>1.2620920917002649</v>
      </c>
      <c r="K385" s="2">
        <f t="shared" si="163"/>
        <v>1.2610889843152009</v>
      </c>
      <c r="L385" s="2">
        <f t="shared" si="164"/>
        <v>1.2495031873435363</v>
      </c>
      <c r="M385" s="2">
        <f t="shared" si="165"/>
        <v>1.2521067233645344</v>
      </c>
      <c r="N385" s="2">
        <f t="shared" si="165"/>
        <v>1.2351202259350174</v>
      </c>
    </row>
    <row r="386" spans="1:14">
      <c r="A386" t="s">
        <v>324</v>
      </c>
      <c r="B386" s="1">
        <v>85281</v>
      </c>
      <c r="C386" s="1">
        <v>85860</v>
      </c>
      <c r="D386" s="1">
        <v>86305</v>
      </c>
      <c r="E386" s="1">
        <v>86657</v>
      </c>
      <c r="F386" s="1">
        <v>86323</v>
      </c>
      <c r="G386" s="1">
        <v>83366</v>
      </c>
      <c r="I386" s="2">
        <f t="shared" si="161"/>
        <v>1.1231233208660381</v>
      </c>
      <c r="J386" s="2">
        <f t="shared" si="162"/>
        <v>1.1202880964496811</v>
      </c>
      <c r="K386" s="2">
        <f t="shared" si="163"/>
        <v>1.1196663250347036</v>
      </c>
      <c r="L386" s="2">
        <f t="shared" si="164"/>
        <v>1.1182414122383668</v>
      </c>
      <c r="M386" s="2">
        <f t="shared" si="165"/>
        <v>1.1191303445951202</v>
      </c>
      <c r="N386" s="2">
        <f t="shared" si="165"/>
        <v>1.1001926782273603</v>
      </c>
    </row>
    <row r="387" spans="1:14">
      <c r="A387" t="s">
        <v>325</v>
      </c>
      <c r="B387" s="1">
        <v>98303</v>
      </c>
      <c r="C387" s="1">
        <v>97459</v>
      </c>
      <c r="D387" s="1">
        <v>97541</v>
      </c>
      <c r="E387" s="1">
        <v>97914</v>
      </c>
      <c r="F387" s="1">
        <v>95842</v>
      </c>
      <c r="G387" s="1">
        <v>94986</v>
      </c>
      <c r="I387" s="2">
        <f t="shared" si="161"/>
        <v>1.2946188695148291</v>
      </c>
      <c r="J387" s="2">
        <f t="shared" si="162"/>
        <v>1.2716300674573662</v>
      </c>
      <c r="K387" s="2">
        <f t="shared" si="163"/>
        <v>1.2654350618180874</v>
      </c>
      <c r="L387" s="2">
        <f t="shared" si="164"/>
        <v>1.263504271298423</v>
      </c>
      <c r="M387" s="2">
        <f t="shared" si="165"/>
        <v>1.2425389581766795</v>
      </c>
      <c r="N387" s="2">
        <f t="shared" si="165"/>
        <v>1.2535434317839893</v>
      </c>
    </row>
    <row r="388" spans="1:14">
      <c r="A388" t="s">
        <v>326</v>
      </c>
      <c r="B388" s="1">
        <v>77952</v>
      </c>
      <c r="C388" s="1">
        <v>78034</v>
      </c>
      <c r="D388" s="1">
        <v>78178</v>
      </c>
      <c r="E388" s="1">
        <v>78413</v>
      </c>
      <c r="F388" s="1">
        <v>78268</v>
      </c>
      <c r="G388" s="1">
        <v>78277</v>
      </c>
      <c r="I388" s="2">
        <f t="shared" si="161"/>
        <v>1.0266027498287942</v>
      </c>
      <c r="J388" s="2">
        <f t="shared" si="162"/>
        <v>1.0181756501089496</v>
      </c>
      <c r="K388" s="2">
        <f t="shared" si="163"/>
        <v>1.0142317821512434</v>
      </c>
      <c r="L388" s="2">
        <f t="shared" si="164"/>
        <v>1.0118589826309135</v>
      </c>
      <c r="M388" s="2">
        <f t="shared" si="165"/>
        <v>1.014701687971582</v>
      </c>
      <c r="N388" s="2">
        <f t="shared" si="165"/>
        <v>1.0330324385673186</v>
      </c>
    </row>
    <row r="389" spans="1:14">
      <c r="A389" t="s">
        <v>327</v>
      </c>
      <c r="B389" s="1">
        <v>57698</v>
      </c>
      <c r="C389" s="1">
        <v>58138</v>
      </c>
      <c r="D389" s="1">
        <v>57750</v>
      </c>
      <c r="E389" s="1">
        <v>58132</v>
      </c>
      <c r="F389" s="1">
        <v>57352</v>
      </c>
      <c r="G389" s="1">
        <v>56462</v>
      </c>
      <c r="I389" s="2">
        <f t="shared" si="161"/>
        <v>0.75986408892166679</v>
      </c>
      <c r="J389" s="2">
        <f t="shared" si="162"/>
        <v>0.75857569708119676</v>
      </c>
      <c r="K389" s="2">
        <f t="shared" si="163"/>
        <v>0.74921186803492434</v>
      </c>
      <c r="L389" s="2">
        <f t="shared" si="164"/>
        <v>0.75014839858569693</v>
      </c>
      <c r="M389" s="2">
        <f t="shared" si="165"/>
        <v>0.74353722094018204</v>
      </c>
      <c r="N389" s="2">
        <f t="shared" si="165"/>
        <v>0.74513685432998122</v>
      </c>
    </row>
    <row r="390" spans="1:14">
      <c r="A390" t="s">
        <v>328</v>
      </c>
      <c r="B390" s="1">
        <f>SUM(B382:B389)</f>
        <v>652956</v>
      </c>
      <c r="C390" s="1">
        <f t="shared" ref="C390:G390" si="166">SUM(C382:C389)</f>
        <v>654692</v>
      </c>
      <c r="D390" s="1">
        <f t="shared" si="166"/>
        <v>656162</v>
      </c>
      <c r="E390" s="1">
        <f t="shared" si="166"/>
        <v>658541</v>
      </c>
      <c r="F390" s="1">
        <f t="shared" si="166"/>
        <v>654957</v>
      </c>
      <c r="G390" s="1">
        <f t="shared" si="166"/>
        <v>644338</v>
      </c>
      <c r="I390" s="2">
        <f t="shared" si="161"/>
        <v>8.5992203550545216</v>
      </c>
      <c r="J390" s="2">
        <f t="shared" si="162"/>
        <v>8.5423206899701203</v>
      </c>
      <c r="K390" s="2">
        <f t="shared" si="163"/>
        <v>8.5126295714897324</v>
      </c>
      <c r="L390" s="2">
        <f t="shared" si="164"/>
        <v>8.4979611324747726</v>
      </c>
      <c r="M390" s="2">
        <f t="shared" si="165"/>
        <v>8.4911582440946916</v>
      </c>
      <c r="N390" s="2">
        <f t="shared" si="165"/>
        <v>8.503418058964817</v>
      </c>
    </row>
    <row r="391" spans="1:14">
      <c r="A391" t="s">
        <v>329</v>
      </c>
      <c r="B391" s="1">
        <v>185256</v>
      </c>
      <c r="C391" s="1">
        <v>186441</v>
      </c>
      <c r="D391" s="1">
        <v>187432</v>
      </c>
      <c r="E391" s="1">
        <v>187103</v>
      </c>
      <c r="F391" s="1">
        <v>186514</v>
      </c>
      <c r="G391" s="1">
        <v>182238</v>
      </c>
      <c r="I391" s="2">
        <f t="shared" si="161"/>
        <v>2.4397618922193542</v>
      </c>
      <c r="J391" s="2">
        <f t="shared" si="162"/>
        <v>2.4326535405331349</v>
      </c>
      <c r="K391" s="2">
        <f t="shared" si="163"/>
        <v>2.431623876182198</v>
      </c>
      <c r="L391" s="2">
        <f t="shared" si="164"/>
        <v>2.4144191808398068</v>
      </c>
      <c r="M391" s="2">
        <f t="shared" si="165"/>
        <v>2.4180517022324786</v>
      </c>
      <c r="N391" s="2">
        <f t="shared" si="165"/>
        <v>2.4050201916224561</v>
      </c>
    </row>
    <row r="392" spans="1:14">
      <c r="A392" t="s">
        <v>330</v>
      </c>
      <c r="B392" s="1">
        <f>B390+B391</f>
        <v>838212</v>
      </c>
      <c r="C392" s="1">
        <f t="shared" ref="C392:G392" si="167">C390+C391</f>
        <v>841133</v>
      </c>
      <c r="D392" s="1">
        <f t="shared" si="167"/>
        <v>843594</v>
      </c>
      <c r="E392" s="1">
        <f t="shared" si="167"/>
        <v>845644</v>
      </c>
      <c r="F392" s="1">
        <f t="shared" si="167"/>
        <v>841471</v>
      </c>
      <c r="G392" s="1">
        <f t="shared" si="167"/>
        <v>826576</v>
      </c>
      <c r="I392" s="2">
        <f t="shared" si="161"/>
        <v>11.038982247273877</v>
      </c>
      <c r="J392" s="2">
        <f t="shared" si="162"/>
        <v>10.974974230503255</v>
      </c>
      <c r="K392" s="2">
        <f t="shared" si="163"/>
        <v>10.94425344767193</v>
      </c>
      <c r="L392" s="2">
        <f t="shared" si="164"/>
        <v>10.912380313314578</v>
      </c>
      <c r="M392" s="2">
        <f t="shared" si="165"/>
        <v>10.90920994632717</v>
      </c>
      <c r="N392" s="2">
        <f t="shared" si="165"/>
        <v>10.908438250587272</v>
      </c>
    </row>
    <row r="393" spans="1:14">
      <c r="B393" s="1"/>
      <c r="C393" s="1"/>
      <c r="D393" s="1"/>
      <c r="E393" s="1"/>
      <c r="F393" s="1"/>
      <c r="G393" s="1"/>
      <c r="I393" s="2"/>
      <c r="J393" s="2"/>
      <c r="K393" s="2"/>
      <c r="L393" s="2"/>
      <c r="M393" s="2"/>
      <c r="N393" s="2"/>
    </row>
    <row r="394" spans="1:14">
      <c r="A394" t="s">
        <v>331</v>
      </c>
      <c r="B394" s="1">
        <v>49662</v>
      </c>
      <c r="C394" s="1">
        <v>49627</v>
      </c>
      <c r="D394" s="1">
        <v>49788</v>
      </c>
      <c r="E394" s="1">
        <v>49987</v>
      </c>
      <c r="F394" s="1">
        <v>49456</v>
      </c>
      <c r="G394" s="1">
        <v>48520</v>
      </c>
      <c r="I394" s="2">
        <f t="shared" ref="I394:N399" si="168">B394/B$454</f>
        <v>0.65403255544434491</v>
      </c>
      <c r="J394" s="2">
        <f t="shared" si="168"/>
        <v>0.64752547592019938</v>
      </c>
      <c r="K394" s="2">
        <f t="shared" si="168"/>
        <v>0.64591793048870672</v>
      </c>
      <c r="L394" s="2">
        <f t="shared" si="168"/>
        <v>0.64504348723772165</v>
      </c>
      <c r="M394" s="2">
        <f t="shared" si="168"/>
        <v>0.64116991210101903</v>
      </c>
      <c r="N394" s="2">
        <f t="shared" si="168"/>
        <v>0.64032517750151763</v>
      </c>
    </row>
    <row r="395" spans="1:14">
      <c r="A395" t="s">
        <v>332</v>
      </c>
      <c r="B395" s="1">
        <v>94012</v>
      </c>
      <c r="C395" s="1">
        <v>94340</v>
      </c>
      <c r="D395" s="1">
        <v>94713</v>
      </c>
      <c r="E395" s="1">
        <v>95735</v>
      </c>
      <c r="F395" s="1">
        <v>94069</v>
      </c>
      <c r="G395" s="1">
        <v>92436</v>
      </c>
      <c r="I395" s="2">
        <f t="shared" si="168"/>
        <v>1.2381077806458409</v>
      </c>
      <c r="J395" s="2">
        <f t="shared" si="168"/>
        <v>1.2309338343706371</v>
      </c>
      <c r="K395" s="2">
        <f t="shared" si="168"/>
        <v>1.2287463836743167</v>
      </c>
      <c r="L395" s="2">
        <f t="shared" si="168"/>
        <v>1.2353859653650605</v>
      </c>
      <c r="M395" s="2">
        <f t="shared" si="168"/>
        <v>1.2195529857131744</v>
      </c>
      <c r="N395" s="2">
        <f t="shared" si="168"/>
        <v>1.2198907276902367</v>
      </c>
    </row>
    <row r="396" spans="1:14">
      <c r="A396" t="s">
        <v>333</v>
      </c>
      <c r="B396" s="1">
        <v>71178</v>
      </c>
      <c r="C396" s="1">
        <v>72604</v>
      </c>
      <c r="D396" s="1">
        <v>72426</v>
      </c>
      <c r="E396" s="1">
        <v>73069</v>
      </c>
      <c r="F396" s="1">
        <v>73362</v>
      </c>
      <c r="G396" s="1">
        <v>73393</v>
      </c>
      <c r="I396" s="2">
        <f t="shared" si="168"/>
        <v>0.9373913501554022</v>
      </c>
      <c r="J396" s="2">
        <f t="shared" si="168"/>
        <v>0.94732584386946939</v>
      </c>
      <c r="K396" s="2">
        <f t="shared" si="168"/>
        <v>0.93960898275839699</v>
      </c>
      <c r="L396" s="2">
        <f t="shared" si="168"/>
        <v>0.94289880506877954</v>
      </c>
      <c r="M396" s="2">
        <f t="shared" si="168"/>
        <v>0.95109808903985271</v>
      </c>
      <c r="N396" s="2">
        <f t="shared" si="168"/>
        <v>0.96857761237363738</v>
      </c>
    </row>
    <row r="397" spans="1:14">
      <c r="A397" t="s">
        <v>334</v>
      </c>
      <c r="B397" s="1">
        <v>94499</v>
      </c>
      <c r="C397" s="1">
        <v>93887</v>
      </c>
      <c r="D397" s="1">
        <v>95227</v>
      </c>
      <c r="E397" s="1">
        <v>96193</v>
      </c>
      <c r="F397" s="1">
        <v>96494</v>
      </c>
      <c r="G397" s="1">
        <v>95396</v>
      </c>
      <c r="I397" s="2">
        <f t="shared" si="168"/>
        <v>1.2445214138966443</v>
      </c>
      <c r="J397" s="2">
        <f t="shared" si="168"/>
        <v>1.2250231599274539</v>
      </c>
      <c r="K397" s="2">
        <f t="shared" si="168"/>
        <v>1.2354146936339694</v>
      </c>
      <c r="L397" s="2">
        <f t="shared" si="168"/>
        <v>1.2412961003432523</v>
      </c>
      <c r="M397" s="2">
        <f t="shared" si="168"/>
        <v>1.2509917805377655</v>
      </c>
      <c r="N397" s="2">
        <f t="shared" si="168"/>
        <v>1.2589542587167102</v>
      </c>
    </row>
    <row r="398" spans="1:14">
      <c r="A398" t="s">
        <v>335</v>
      </c>
      <c r="B398" s="1">
        <v>98267</v>
      </c>
      <c r="C398" s="1">
        <v>97464</v>
      </c>
      <c r="D398" s="1">
        <v>98266</v>
      </c>
      <c r="E398" s="1">
        <v>100220</v>
      </c>
      <c r="F398" s="1">
        <v>98077</v>
      </c>
      <c r="G398" s="1">
        <v>98136</v>
      </c>
      <c r="I398" s="2">
        <f t="shared" si="168"/>
        <v>1.2941447611020387</v>
      </c>
      <c r="J398" s="2">
        <f t="shared" si="168"/>
        <v>1.2716953066896308</v>
      </c>
      <c r="K398" s="2">
        <f t="shared" si="168"/>
        <v>1.2748407519362748</v>
      </c>
      <c r="L398" s="2">
        <f t="shared" si="168"/>
        <v>1.2932614137868739</v>
      </c>
      <c r="M398" s="2">
        <f t="shared" si="168"/>
        <v>1.2715145072211995</v>
      </c>
      <c r="N398" s="2">
        <f t="shared" si="168"/>
        <v>1.2951144191939188</v>
      </c>
    </row>
    <row r="399" spans="1:14">
      <c r="A399" t="s">
        <v>336</v>
      </c>
      <c r="B399" s="1">
        <f>SUM(B394:B398)</f>
        <v>407618</v>
      </c>
      <c r="C399" s="1">
        <f t="shared" ref="C399:G399" si="169">SUM(C394:C398)</f>
        <v>407922</v>
      </c>
      <c r="D399" s="1">
        <f t="shared" si="169"/>
        <v>410420</v>
      </c>
      <c r="E399" s="1">
        <f t="shared" si="169"/>
        <v>415204</v>
      </c>
      <c r="F399" s="1">
        <f t="shared" si="169"/>
        <v>411458</v>
      </c>
      <c r="G399" s="1">
        <f t="shared" si="169"/>
        <v>407881</v>
      </c>
      <c r="I399" s="2">
        <f t="shared" si="168"/>
        <v>5.3681978612442709</v>
      </c>
      <c r="J399" s="2">
        <f t="shared" si="168"/>
        <v>5.3225036207773906</v>
      </c>
      <c r="K399" s="2">
        <f t="shared" si="168"/>
        <v>5.3245287424916645</v>
      </c>
      <c r="L399" s="2">
        <f t="shared" si="168"/>
        <v>5.3578857718016879</v>
      </c>
      <c r="M399" s="2">
        <f t="shared" si="168"/>
        <v>5.3343272746130115</v>
      </c>
      <c r="N399" s="2">
        <f t="shared" si="168"/>
        <v>5.3828621954760205</v>
      </c>
    </row>
    <row r="400" spans="1:14">
      <c r="B400" s="1"/>
      <c r="C400" s="1"/>
      <c r="D400" s="1"/>
      <c r="E400" s="1"/>
      <c r="F400" s="1"/>
      <c r="G400" s="1"/>
      <c r="I400" s="2"/>
      <c r="J400" s="2"/>
      <c r="K400" s="2"/>
      <c r="L400" s="2"/>
      <c r="M400" s="2"/>
      <c r="N400" s="2"/>
    </row>
    <row r="401" spans="1:14">
      <c r="A401" t="s">
        <v>337</v>
      </c>
      <c r="B401" s="1">
        <v>726290</v>
      </c>
      <c r="C401" s="1">
        <v>731731</v>
      </c>
      <c r="D401" s="1">
        <v>743467</v>
      </c>
      <c r="E401" s="1">
        <v>736042</v>
      </c>
      <c r="F401" s="1">
        <v>715434</v>
      </c>
      <c r="G401" s="1">
        <v>707888</v>
      </c>
      <c r="I401" s="2">
        <f t="shared" ref="I401:N408" si="170">B401/B$454</f>
        <v>9.5650055312648163</v>
      </c>
      <c r="J401" s="2">
        <f t="shared" si="170"/>
        <v>9.5475137328583912</v>
      </c>
      <c r="K401" s="2">
        <f t="shared" si="170"/>
        <v>9.6452692622046943</v>
      </c>
      <c r="L401" s="2">
        <f t="shared" si="170"/>
        <v>9.4980514620486751</v>
      </c>
      <c r="M401" s="2">
        <f t="shared" si="170"/>
        <v>9.2752093758913059</v>
      </c>
      <c r="N401" s="2">
        <f t="shared" si="170"/>
        <v>9.3420962335365694</v>
      </c>
    </row>
    <row r="402" spans="1:14">
      <c r="A402" t="s">
        <v>338</v>
      </c>
      <c r="B402" s="1">
        <v>218866</v>
      </c>
      <c r="C402" s="1">
        <v>224755</v>
      </c>
      <c r="D402" s="1">
        <v>227296</v>
      </c>
      <c r="E402" s="1">
        <v>226540</v>
      </c>
      <c r="F402" s="1">
        <v>221669</v>
      </c>
      <c r="G402" s="1">
        <v>214724</v>
      </c>
      <c r="I402" s="2">
        <f t="shared" si="170"/>
        <v>2.8823947742717166</v>
      </c>
      <c r="J402" s="2">
        <f t="shared" si="170"/>
        <v>2.9325687295311909</v>
      </c>
      <c r="K402" s="2">
        <f t="shared" si="170"/>
        <v>2.9487941256600201</v>
      </c>
      <c r="L402" s="2">
        <f t="shared" si="170"/>
        <v>2.9233230959816243</v>
      </c>
      <c r="M402" s="2">
        <f t="shared" si="170"/>
        <v>2.873816993802992</v>
      </c>
      <c r="N402" s="2">
        <f t="shared" si="170"/>
        <v>2.8337424446380024</v>
      </c>
    </row>
    <row r="403" spans="1:14">
      <c r="A403" t="s">
        <v>339</v>
      </c>
      <c r="B403" s="1">
        <v>240213</v>
      </c>
      <c r="C403" s="1">
        <v>242131</v>
      </c>
      <c r="D403" s="1">
        <v>242929</v>
      </c>
      <c r="E403" s="1">
        <v>243645</v>
      </c>
      <c r="F403" s="1">
        <v>237787</v>
      </c>
      <c r="G403" s="1">
        <v>237550</v>
      </c>
      <c r="I403" s="2">
        <f t="shared" si="170"/>
        <v>3.1635278933782858</v>
      </c>
      <c r="J403" s="2">
        <f t="shared" si="170"/>
        <v>3.1592881094975276</v>
      </c>
      <c r="K403" s="2">
        <f t="shared" si="170"/>
        <v>3.1516067513395001</v>
      </c>
      <c r="L403" s="2">
        <f t="shared" si="170"/>
        <v>3.1440498619247941</v>
      </c>
      <c r="M403" s="2">
        <f t="shared" si="170"/>
        <v>3.0827780226618611</v>
      </c>
      <c r="N403" s="2">
        <f t="shared" si="170"/>
        <v>3.1349803362630984</v>
      </c>
    </row>
    <row r="404" spans="1:14">
      <c r="A404" t="s">
        <v>340</v>
      </c>
      <c r="B404" s="1">
        <v>220403</v>
      </c>
      <c r="C404" s="1">
        <v>219710</v>
      </c>
      <c r="D404" s="1">
        <v>222014</v>
      </c>
      <c r="E404" s="1">
        <v>224705</v>
      </c>
      <c r="F404" s="1">
        <v>221702</v>
      </c>
      <c r="G404" s="1">
        <v>221691</v>
      </c>
      <c r="I404" s="2">
        <f t="shared" si="170"/>
        <v>2.9026365695622398</v>
      </c>
      <c r="J404" s="2">
        <f t="shared" si="170"/>
        <v>2.8667423441760937</v>
      </c>
      <c r="K404" s="2">
        <f t="shared" si="170"/>
        <v>2.8802688081368948</v>
      </c>
      <c r="L404" s="2">
        <f t="shared" si="170"/>
        <v>2.8996438433943275</v>
      </c>
      <c r="M404" s="2">
        <f t="shared" si="170"/>
        <v>2.874244820701636</v>
      </c>
      <c r="N404" s="2">
        <f t="shared" si="170"/>
        <v>2.9256869110776784</v>
      </c>
    </row>
    <row r="405" spans="1:14">
      <c r="A405" t="s">
        <v>341</v>
      </c>
      <c r="B405" s="1">
        <v>159038</v>
      </c>
      <c r="C405" s="1">
        <v>160782</v>
      </c>
      <c r="D405" s="1">
        <v>157202</v>
      </c>
      <c r="E405" s="1">
        <v>159215</v>
      </c>
      <c r="F405" s="1">
        <v>160752</v>
      </c>
      <c r="G405" s="1">
        <v>156714</v>
      </c>
      <c r="I405" s="2">
        <f t="shared" si="170"/>
        <v>2.0944792709266187</v>
      </c>
      <c r="J405" s="2">
        <f t="shared" si="170"/>
        <v>2.0978588483970722</v>
      </c>
      <c r="K405" s="2">
        <f t="shared" si="170"/>
        <v>2.0394390316679858</v>
      </c>
      <c r="L405" s="2">
        <f t="shared" si="170"/>
        <v>2.054546158412264</v>
      </c>
      <c r="M405" s="2">
        <f t="shared" si="170"/>
        <v>2.0840615033577929</v>
      </c>
      <c r="N405" s="2">
        <f t="shared" si="170"/>
        <v>2.0681764193522842</v>
      </c>
    </row>
    <row r="406" spans="1:14">
      <c r="A406" t="s">
        <v>342</v>
      </c>
      <c r="B406" s="1">
        <v>188908</v>
      </c>
      <c r="C406" s="1">
        <v>191056</v>
      </c>
      <c r="D406" s="1">
        <v>195268</v>
      </c>
      <c r="E406" s="1">
        <v>196935</v>
      </c>
      <c r="F406" s="1">
        <v>194347</v>
      </c>
      <c r="G406" s="1">
        <v>193557</v>
      </c>
      <c r="I406" s="2">
        <f t="shared" si="170"/>
        <v>2.4878575567613126</v>
      </c>
      <c r="J406" s="2">
        <f t="shared" si="170"/>
        <v>2.4928693519134666</v>
      </c>
      <c r="K406" s="2">
        <f t="shared" si="170"/>
        <v>2.5332831696527029</v>
      </c>
      <c r="L406" s="2">
        <f t="shared" si="170"/>
        <v>2.5412935194982835</v>
      </c>
      <c r="M406" s="2">
        <f t="shared" si="170"/>
        <v>2.5196022506287759</v>
      </c>
      <c r="N406" s="2">
        <f t="shared" si="170"/>
        <v>2.5543986063821364</v>
      </c>
    </row>
    <row r="407" spans="1:14">
      <c r="A407" t="s">
        <v>343</v>
      </c>
      <c r="B407" s="1">
        <v>168234</v>
      </c>
      <c r="C407" s="1">
        <v>172294</v>
      </c>
      <c r="D407" s="1">
        <v>174945</v>
      </c>
      <c r="E407" s="1">
        <v>174015</v>
      </c>
      <c r="F407" s="1">
        <v>173250</v>
      </c>
      <c r="G407" s="1">
        <v>173351</v>
      </c>
      <c r="I407" s="2">
        <f t="shared" si="170"/>
        <v>2.2155876310382974</v>
      </c>
      <c r="J407" s="2">
        <f t="shared" si="170"/>
        <v>2.2480656567633512</v>
      </c>
      <c r="K407" s="2">
        <f t="shared" si="170"/>
        <v>2.2696254589328109</v>
      </c>
      <c r="L407" s="2">
        <f t="shared" si="170"/>
        <v>2.2455286860918267</v>
      </c>
      <c r="M407" s="2">
        <f t="shared" si="170"/>
        <v>2.2460912178805716</v>
      </c>
      <c r="N407" s="2">
        <f t="shared" si="170"/>
        <v>2.2877372185710136</v>
      </c>
    </row>
    <row r="408" spans="1:14">
      <c r="A408" t="s">
        <v>344</v>
      </c>
      <c r="B408" s="1">
        <f>SUM(B401:B407)</f>
        <v>1921952</v>
      </c>
      <c r="C408" s="1">
        <f t="shared" ref="C408:G408" si="171">SUM(C401:C407)</f>
        <v>1942459</v>
      </c>
      <c r="D408" s="1">
        <f t="shared" si="171"/>
        <v>1963121</v>
      </c>
      <c r="E408" s="1">
        <f t="shared" si="171"/>
        <v>1961097</v>
      </c>
      <c r="F408" s="1">
        <f t="shared" si="171"/>
        <v>1924941</v>
      </c>
      <c r="G408" s="1">
        <f t="shared" si="171"/>
        <v>1905475</v>
      </c>
      <c r="I408" s="2">
        <f t="shared" si="170"/>
        <v>25.311489227203285</v>
      </c>
      <c r="J408" s="2">
        <f t="shared" si="170"/>
        <v>25.344906773137094</v>
      </c>
      <c r="K408" s="2">
        <f t="shared" si="170"/>
        <v>25.468286607594607</v>
      </c>
      <c r="L408" s="2">
        <f t="shared" si="170"/>
        <v>25.306436627351793</v>
      </c>
      <c r="M408" s="2">
        <f t="shared" si="170"/>
        <v>24.955804184924936</v>
      </c>
      <c r="N408" s="2">
        <f t="shared" si="170"/>
        <v>25.146818169820783</v>
      </c>
    </row>
    <row r="409" spans="1:14">
      <c r="B409" s="1"/>
      <c r="C409" s="1"/>
      <c r="D409" s="1"/>
      <c r="E409" s="1"/>
      <c r="F409" s="1"/>
      <c r="G409" s="1"/>
      <c r="I409" s="2"/>
      <c r="J409" s="2"/>
      <c r="K409" s="2"/>
      <c r="L409" s="2"/>
      <c r="M409" s="2"/>
      <c r="N409" s="2"/>
    </row>
    <row r="410" spans="1:14">
      <c r="A410" t="s">
        <v>345</v>
      </c>
      <c r="B410" s="1">
        <v>73430</v>
      </c>
      <c r="C410" s="1">
        <v>73279</v>
      </c>
      <c r="D410" s="1">
        <v>73099</v>
      </c>
      <c r="E410" s="1">
        <v>73892</v>
      </c>
      <c r="F410" s="1">
        <v>71548</v>
      </c>
      <c r="G410" s="1">
        <v>72319</v>
      </c>
      <c r="I410" s="2">
        <f t="shared" ref="I410:N416" si="172">B410/B$454</f>
        <v>0.96704946531106784</v>
      </c>
      <c r="J410" s="2">
        <f t="shared" si="172"/>
        <v>0.95613314022520579</v>
      </c>
      <c r="K410" s="2">
        <f t="shared" si="172"/>
        <v>0.94834005786121089</v>
      </c>
      <c r="L410" s="2">
        <f t="shared" si="172"/>
        <v>0.9535189821147444</v>
      </c>
      <c r="M410" s="2">
        <f t="shared" si="172"/>
        <v>0.92758057406591132</v>
      </c>
      <c r="N410" s="2">
        <f t="shared" si="172"/>
        <v>0.95440388523768049</v>
      </c>
    </row>
    <row r="411" spans="1:14">
      <c r="A411" t="s">
        <v>346</v>
      </c>
      <c r="B411" s="1">
        <v>58849</v>
      </c>
      <c r="C411" s="1">
        <v>59220</v>
      </c>
      <c r="D411" s="1">
        <v>59261</v>
      </c>
      <c r="E411" s="1">
        <v>59839</v>
      </c>
      <c r="F411" s="1">
        <v>59462</v>
      </c>
      <c r="G411" s="1">
        <v>58717</v>
      </c>
      <c r="I411" s="2">
        <f t="shared" si="172"/>
        <v>0.77502238845282623</v>
      </c>
      <c r="J411" s="2">
        <f t="shared" si="172"/>
        <v>0.772693466943281</v>
      </c>
      <c r="K411" s="2">
        <f t="shared" si="172"/>
        <v>0.76881462357779484</v>
      </c>
      <c r="L411" s="2">
        <f t="shared" si="172"/>
        <v>0.77217591039306266</v>
      </c>
      <c r="M411" s="2">
        <f t="shared" si="172"/>
        <v>0.77089221355044468</v>
      </c>
      <c r="N411" s="2">
        <f t="shared" si="172"/>
        <v>0.77489640245994673</v>
      </c>
    </row>
    <row r="412" spans="1:14">
      <c r="A412" t="s">
        <v>347</v>
      </c>
      <c r="B412" s="1">
        <v>62522</v>
      </c>
      <c r="C412" s="1">
        <v>61937</v>
      </c>
      <c r="D412" s="1">
        <v>61986</v>
      </c>
      <c r="E412" s="1">
        <v>62189</v>
      </c>
      <c r="F412" s="1">
        <v>60349</v>
      </c>
      <c r="G412" s="1">
        <v>60417</v>
      </c>
      <c r="I412" s="2">
        <f t="shared" si="172"/>
        <v>0.82339461623557919</v>
      </c>
      <c r="J412" s="2">
        <f t="shared" si="172"/>
        <v>0.80814446575592702</v>
      </c>
      <c r="K412" s="2">
        <f t="shared" si="172"/>
        <v>0.80416704505649905</v>
      </c>
      <c r="L412" s="2">
        <f t="shared" si="172"/>
        <v>0.80250083877461476</v>
      </c>
      <c r="M412" s="2">
        <f t="shared" si="172"/>
        <v>0.7823916820079343</v>
      </c>
      <c r="N412" s="2">
        <f t="shared" si="172"/>
        <v>0.79733153852244831</v>
      </c>
    </row>
    <row r="413" spans="1:14">
      <c r="A413" t="s">
        <v>348</v>
      </c>
      <c r="B413" s="1">
        <v>72965</v>
      </c>
      <c r="C413" s="1">
        <v>73960</v>
      </c>
      <c r="D413" s="1">
        <v>74513</v>
      </c>
      <c r="E413" s="1">
        <v>73837</v>
      </c>
      <c r="F413" s="1">
        <v>72165</v>
      </c>
      <c r="G413" s="1">
        <v>71580</v>
      </c>
      <c r="I413" s="2">
        <f t="shared" si="172"/>
        <v>0.9609255649791919</v>
      </c>
      <c r="J413" s="2">
        <f t="shared" si="172"/>
        <v>0.96501872365966002</v>
      </c>
      <c r="K413" s="2">
        <f t="shared" si="172"/>
        <v>0.96668439693309638</v>
      </c>
      <c r="L413" s="2">
        <f t="shared" si="172"/>
        <v>0.95280924974836767</v>
      </c>
      <c r="M413" s="2">
        <f t="shared" si="172"/>
        <v>0.93557964062540511</v>
      </c>
      <c r="N413" s="2">
        <f t="shared" si="172"/>
        <v>0.94465119961992239</v>
      </c>
    </row>
    <row r="414" spans="1:14">
      <c r="A414" t="s">
        <v>349</v>
      </c>
      <c r="B414" s="1">
        <v>90152</v>
      </c>
      <c r="C414" s="1">
        <v>89996</v>
      </c>
      <c r="D414" s="1">
        <v>91095</v>
      </c>
      <c r="E414" s="1">
        <v>91938</v>
      </c>
      <c r="F414" s="1">
        <v>91382</v>
      </c>
      <c r="G414" s="1">
        <v>89821</v>
      </c>
      <c r="I414" s="2">
        <f t="shared" si="172"/>
        <v>1.1872728230522045</v>
      </c>
      <c r="J414" s="2">
        <f t="shared" si="172"/>
        <v>1.1742539893790529</v>
      </c>
      <c r="K414" s="2">
        <f t="shared" si="172"/>
        <v>1.1818087466431417</v>
      </c>
      <c r="L414" s="2">
        <f t="shared" si="172"/>
        <v>1.1863886236353782</v>
      </c>
      <c r="M414" s="2">
        <f t="shared" si="172"/>
        <v>1.1847175046023803</v>
      </c>
      <c r="N414" s="2">
        <f t="shared" si="172"/>
        <v>1.185380209570565</v>
      </c>
    </row>
    <row r="415" spans="1:14">
      <c r="A415" t="s">
        <v>350</v>
      </c>
      <c r="B415" s="1">
        <v>76774</v>
      </c>
      <c r="C415" s="1">
        <v>77800</v>
      </c>
      <c r="D415" s="1">
        <v>77635</v>
      </c>
      <c r="E415" s="1">
        <v>77314</v>
      </c>
      <c r="F415" s="1">
        <v>76831</v>
      </c>
      <c r="G415" s="1">
        <v>77206</v>
      </c>
      <c r="I415" s="2">
        <f t="shared" si="172"/>
        <v>1.011088868988042</v>
      </c>
      <c r="J415" s="2">
        <f t="shared" si="172"/>
        <v>1.015122454038961</v>
      </c>
      <c r="K415" s="2">
        <f t="shared" si="172"/>
        <v>1.0071872445868633</v>
      </c>
      <c r="L415" s="2">
        <f t="shared" si="172"/>
        <v>0.99767723952822152</v>
      </c>
      <c r="M415" s="2">
        <f t="shared" si="172"/>
        <v>0.99607177120336043</v>
      </c>
      <c r="N415" s="2">
        <f t="shared" si="172"/>
        <v>1.0188983028479426</v>
      </c>
    </row>
    <row r="416" spans="1:14">
      <c r="A416" t="s">
        <v>351</v>
      </c>
      <c r="B416" s="1">
        <f>SUM(B410:B415)</f>
        <v>434692</v>
      </c>
      <c r="C416" s="1">
        <f t="shared" ref="C416:F416" si="173">SUM(C410:C415)</f>
        <v>436192</v>
      </c>
      <c r="D416" s="1">
        <f t="shared" si="173"/>
        <v>437589</v>
      </c>
      <c r="E416" s="1">
        <f t="shared" si="173"/>
        <v>439009</v>
      </c>
      <c r="F416" s="1">
        <f t="shared" si="173"/>
        <v>431737</v>
      </c>
      <c r="G416" s="1">
        <f t="shared" ref="G416" si="174">SUM(G410:G415)</f>
        <v>430060</v>
      </c>
      <c r="I416" s="2">
        <f t="shared" si="172"/>
        <v>5.7247537270189115</v>
      </c>
      <c r="J416" s="2">
        <f t="shared" si="172"/>
        <v>5.6913662400020879</v>
      </c>
      <c r="K416" s="2">
        <f t="shared" si="172"/>
        <v>5.677002114658606</v>
      </c>
      <c r="L416" s="2">
        <f t="shared" si="172"/>
        <v>5.6650708441943891</v>
      </c>
      <c r="M416" s="2">
        <f t="shared" si="172"/>
        <v>5.5972333860554357</v>
      </c>
      <c r="N416" s="2">
        <f t="shared" si="172"/>
        <v>5.6755615382585054</v>
      </c>
    </row>
    <row r="417" spans="1:14">
      <c r="B417" s="1"/>
      <c r="C417" s="1"/>
      <c r="D417" s="1"/>
      <c r="E417" s="1"/>
      <c r="F417" s="1"/>
      <c r="G417" s="1"/>
      <c r="I417" s="2"/>
      <c r="J417" s="2"/>
      <c r="K417" s="2"/>
      <c r="L417" s="2"/>
      <c r="M417" s="2"/>
      <c r="N417" s="2"/>
    </row>
    <row r="418" spans="1:14">
      <c r="A418" s="3" t="s">
        <v>352</v>
      </c>
      <c r="B418" s="4">
        <f>B376+B380+B392+B399+B408+B416</f>
        <v>4092811</v>
      </c>
      <c r="C418" s="4">
        <f t="shared" ref="C418:F418" si="175">C376+C380+C392+C399+C408+C416</f>
        <v>4115668</v>
      </c>
      <c r="D418" s="4">
        <f t="shared" si="175"/>
        <v>4142089</v>
      </c>
      <c r="E418" s="4">
        <f t="shared" si="175"/>
        <v>4158026</v>
      </c>
      <c r="F418" s="4">
        <f t="shared" si="175"/>
        <v>4088955</v>
      </c>
      <c r="G418" s="4">
        <f t="shared" ref="G418" si="176">G376+G380+G392+G399+G408+G416</f>
        <v>4052288</v>
      </c>
      <c r="H418" s="3"/>
      <c r="I418" s="5">
        <f t="shared" ref="I418:N418" si="177">B418/B$454</f>
        <v>53.901003529473741</v>
      </c>
      <c r="J418" s="5">
        <f t="shared" si="177"/>
        <v>53.700604115290773</v>
      </c>
      <c r="K418" s="5">
        <f t="shared" si="177"/>
        <v>53.736835277175956</v>
      </c>
      <c r="L418" s="5">
        <f t="shared" si="177"/>
        <v>53.656102407928358</v>
      </c>
      <c r="M418" s="5">
        <f t="shared" si="177"/>
        <v>53.011058677107371</v>
      </c>
      <c r="N418" s="5">
        <f t="shared" si="177"/>
        <v>53.478607437907463</v>
      </c>
    </row>
    <row r="419" spans="1:14">
      <c r="B419" s="1"/>
      <c r="C419" s="1"/>
      <c r="D419" s="1"/>
      <c r="E419" s="1"/>
      <c r="F419" s="1"/>
      <c r="G419" s="1"/>
      <c r="I419" s="2"/>
      <c r="J419" s="2"/>
      <c r="K419" s="2"/>
      <c r="L419" s="2"/>
      <c r="M419" s="2"/>
      <c r="N419" s="2"/>
    </row>
    <row r="420" spans="1:14">
      <c r="A420" t="s">
        <v>353</v>
      </c>
      <c r="B420" s="1">
        <v>265296</v>
      </c>
      <c r="C420" s="1">
        <v>265356</v>
      </c>
      <c r="D420" s="1">
        <v>265031</v>
      </c>
      <c r="E420" s="1">
        <v>267415</v>
      </c>
      <c r="F420" s="1">
        <v>266457</v>
      </c>
      <c r="G420" s="1">
        <v>261259</v>
      </c>
      <c r="I420" s="2">
        <f t="shared" ref="I420:N424" si="178">B420/B$454</f>
        <v>3.4938629299899913</v>
      </c>
      <c r="J420" s="2">
        <f t="shared" si="178"/>
        <v>3.4623243433671274</v>
      </c>
      <c r="K420" s="2">
        <f t="shared" si="178"/>
        <v>3.4383440796045717</v>
      </c>
      <c r="L420" s="2">
        <f t="shared" si="178"/>
        <v>3.450783286447983</v>
      </c>
      <c r="M420" s="2">
        <f t="shared" si="178"/>
        <v>3.4544688464231079</v>
      </c>
      <c r="N420" s="2">
        <f t="shared" si="178"/>
        <v>3.4478713015018343</v>
      </c>
    </row>
    <row r="421" spans="1:14">
      <c r="A421" t="s">
        <v>354</v>
      </c>
      <c r="B421" s="1">
        <v>180755</v>
      </c>
      <c r="C421" s="1">
        <v>182950</v>
      </c>
      <c r="D421" s="1">
        <v>183658</v>
      </c>
      <c r="E421" s="1">
        <v>183976</v>
      </c>
      <c r="F421" s="1">
        <v>184098</v>
      </c>
      <c r="G421" s="1">
        <v>174136</v>
      </c>
      <c r="I421" s="2">
        <f t="shared" si="178"/>
        <v>2.3804851709424222</v>
      </c>
      <c r="J421" s="2">
        <f t="shared" si="178"/>
        <v>2.3871035085659114</v>
      </c>
      <c r="K421" s="2">
        <f t="shared" si="178"/>
        <v>2.3826623941049028</v>
      </c>
      <c r="L421" s="2">
        <f t="shared" si="178"/>
        <v>2.3740676697550778</v>
      </c>
      <c r="M421" s="2">
        <f t="shared" si="178"/>
        <v>2.3867295874711543</v>
      </c>
      <c r="N421" s="2">
        <f t="shared" si="178"/>
        <v>2.2980969725763454</v>
      </c>
    </row>
    <row r="422" spans="1:14">
      <c r="A422" t="s">
        <v>355</v>
      </c>
      <c r="B422" s="1">
        <v>115415</v>
      </c>
      <c r="C422" s="1">
        <v>115806</v>
      </c>
      <c r="D422" s="1">
        <v>116307</v>
      </c>
      <c r="E422" s="1">
        <v>115755</v>
      </c>
      <c r="F422" s="1">
        <v>114083</v>
      </c>
      <c r="G422" s="1">
        <v>109553</v>
      </c>
      <c r="I422" s="2">
        <f t="shared" si="178"/>
        <v>1.5199784017278617</v>
      </c>
      <c r="J422" s="2">
        <f t="shared" si="178"/>
        <v>1.5110189063295103</v>
      </c>
      <c r="K422" s="2">
        <f t="shared" si="178"/>
        <v>1.5088932421738173</v>
      </c>
      <c r="L422" s="2">
        <f t="shared" si="178"/>
        <v>1.4937285467261983</v>
      </c>
      <c r="M422" s="2">
        <f t="shared" si="178"/>
        <v>1.479023517514974</v>
      </c>
      <c r="N422" s="2">
        <f t="shared" si="178"/>
        <v>1.4457861535619079</v>
      </c>
    </row>
    <row r="423" spans="1:14">
      <c r="A423" t="s">
        <v>356</v>
      </c>
      <c r="B423" s="1">
        <v>124476</v>
      </c>
      <c r="C423" s="1">
        <v>124610</v>
      </c>
      <c r="D423" s="1">
        <v>124626</v>
      </c>
      <c r="E423" s="1">
        <v>125173</v>
      </c>
      <c r="F423" s="1">
        <v>124636</v>
      </c>
      <c r="G423" s="1">
        <v>121292</v>
      </c>
      <c r="I423" s="2">
        <f t="shared" si="178"/>
        <v>1.6393088552915767</v>
      </c>
      <c r="J423" s="2">
        <f t="shared" si="178"/>
        <v>1.6258921465012199</v>
      </c>
      <c r="K423" s="2">
        <f t="shared" si="178"/>
        <v>1.6168186712678869</v>
      </c>
      <c r="L423" s="2">
        <f t="shared" si="178"/>
        <v>1.6152605362995844</v>
      </c>
      <c r="M423" s="2">
        <f t="shared" si="178"/>
        <v>1.6158373739207095</v>
      </c>
      <c r="N423" s="2">
        <f t="shared" si="178"/>
        <v>1.6007073666429119</v>
      </c>
    </row>
    <row r="424" spans="1:14">
      <c r="A424" t="s">
        <v>950</v>
      </c>
      <c r="B424" s="1">
        <f>SUM(B420:B423)</f>
        <v>685942</v>
      </c>
      <c r="C424" s="1">
        <f t="shared" ref="C424:G424" si="179">SUM(C420:C423)</f>
        <v>688722</v>
      </c>
      <c r="D424" s="1">
        <f t="shared" si="179"/>
        <v>689622</v>
      </c>
      <c r="E424" s="1">
        <f t="shared" si="179"/>
        <v>692319</v>
      </c>
      <c r="F424" s="1">
        <f t="shared" si="179"/>
        <v>689274</v>
      </c>
      <c r="G424" s="1">
        <f t="shared" si="179"/>
        <v>666240</v>
      </c>
      <c r="I424" s="2">
        <f t="shared" si="178"/>
        <v>9.0336353579518516</v>
      </c>
      <c r="J424" s="2">
        <f t="shared" si="178"/>
        <v>8.9863389047637696</v>
      </c>
      <c r="K424" s="2">
        <f t="shared" si="178"/>
        <v>8.9467183871511793</v>
      </c>
      <c r="L424" s="2">
        <f t="shared" si="178"/>
        <v>8.9338400392288442</v>
      </c>
      <c r="M424" s="2">
        <f t="shared" si="178"/>
        <v>8.9360593253299445</v>
      </c>
      <c r="N424" s="2">
        <f t="shared" si="178"/>
        <v>8.7924617942829997</v>
      </c>
    </row>
    <row r="425" spans="1:14">
      <c r="B425" s="1"/>
      <c r="C425" s="1"/>
      <c r="D425" s="1"/>
      <c r="E425" s="1"/>
      <c r="F425" s="1"/>
      <c r="G425" s="1"/>
      <c r="I425" s="2"/>
      <c r="J425" s="2"/>
      <c r="K425" s="2"/>
      <c r="L425" s="2"/>
      <c r="M425" s="2"/>
      <c r="N425" s="2"/>
    </row>
    <row r="426" spans="1:14">
      <c r="A426" t="s">
        <v>357</v>
      </c>
      <c r="B426" s="1">
        <v>44376</v>
      </c>
      <c r="C426" s="1">
        <v>44552</v>
      </c>
      <c r="D426" s="1">
        <v>44576</v>
      </c>
      <c r="E426" s="1">
        <v>44903</v>
      </c>
      <c r="F426" s="1">
        <v>44423</v>
      </c>
      <c r="G426" s="1">
        <v>43302</v>
      </c>
      <c r="I426" s="2">
        <f t="shared" ref="I426:I435" si="180">B426/B$454</f>
        <v>0.58441763683295578</v>
      </c>
      <c r="J426" s="2">
        <f t="shared" ref="J426:J435" si="181">C426/C$454</f>
        <v>0.58130765517151395</v>
      </c>
      <c r="K426" s="2">
        <f t="shared" ref="K426:K435" si="182">D426/D$454</f>
        <v>0.5783007485631998</v>
      </c>
      <c r="L426" s="2">
        <f t="shared" ref="L426:L435" si="183">E426/E$454</f>
        <v>0.57943840813482339</v>
      </c>
      <c r="M426" s="2">
        <f t="shared" ref="M426:N435" si="184">F426/F$454</f>
        <v>0.5759198278320844</v>
      </c>
      <c r="N426" s="2">
        <f t="shared" si="184"/>
        <v>0.57146250692849787</v>
      </c>
    </row>
    <row r="427" spans="1:14">
      <c r="A427" t="s">
        <v>358</v>
      </c>
      <c r="B427" s="1">
        <v>70278</v>
      </c>
      <c r="C427" s="1">
        <v>70709</v>
      </c>
      <c r="D427" s="1">
        <v>70453</v>
      </c>
      <c r="E427" s="1">
        <v>69992</v>
      </c>
      <c r="F427" s="1">
        <v>70752</v>
      </c>
      <c r="G427" s="1">
        <v>68768</v>
      </c>
      <c r="I427" s="2">
        <f t="shared" si="180"/>
        <v>0.92553863983564244</v>
      </c>
      <c r="J427" s="2">
        <f t="shared" si="181"/>
        <v>0.92260017484114243</v>
      </c>
      <c r="K427" s="2">
        <f t="shared" si="182"/>
        <v>0.91401253227124712</v>
      </c>
      <c r="L427" s="2">
        <f t="shared" si="183"/>
        <v>0.90319250522621108</v>
      </c>
      <c r="M427" s="2">
        <f t="shared" si="184"/>
        <v>0.91726087069256101</v>
      </c>
      <c r="N427" s="2">
        <f t="shared" si="184"/>
        <v>0.90754084514477262</v>
      </c>
    </row>
    <row r="428" spans="1:14">
      <c r="A428" t="s">
        <v>359</v>
      </c>
      <c r="B428" s="1">
        <v>116382</v>
      </c>
      <c r="C428" s="1">
        <v>117243</v>
      </c>
      <c r="D428" s="1">
        <v>117436</v>
      </c>
      <c r="E428" s="1">
        <v>118889</v>
      </c>
      <c r="F428" s="1">
        <v>118076</v>
      </c>
      <c r="G428" s="1">
        <v>117983</v>
      </c>
      <c r="I428" s="2">
        <f t="shared" si="180"/>
        <v>1.5327134804825371</v>
      </c>
      <c r="J428" s="2">
        <f t="shared" si="181"/>
        <v>1.5297686616823893</v>
      </c>
      <c r="K428" s="2">
        <f t="shared" si="182"/>
        <v>1.5235401720268289</v>
      </c>
      <c r="L428" s="2">
        <f t="shared" si="183"/>
        <v>1.5341703873848298</v>
      </c>
      <c r="M428" s="2">
        <f t="shared" si="184"/>
        <v>1.5307905722508881</v>
      </c>
      <c r="N428" s="2">
        <f t="shared" si="184"/>
        <v>1.5570380341541954</v>
      </c>
    </row>
    <row r="429" spans="1:14">
      <c r="A429" t="s">
        <v>360</v>
      </c>
      <c r="B429" s="1">
        <v>37245</v>
      </c>
      <c r="C429" s="1">
        <v>34633</v>
      </c>
      <c r="D429" s="1">
        <v>34841</v>
      </c>
      <c r="E429" s="1">
        <v>35623</v>
      </c>
      <c r="F429" s="1">
        <v>35658</v>
      </c>
      <c r="G429" s="1">
        <v>34720</v>
      </c>
      <c r="I429" s="2">
        <f t="shared" si="180"/>
        <v>0.49050466206605908</v>
      </c>
      <c r="J429" s="2">
        <f t="shared" si="181"/>
        <v>0.4518860662047729</v>
      </c>
      <c r="K429" s="2">
        <f t="shared" si="182"/>
        <v>0.45200503366588396</v>
      </c>
      <c r="L429" s="2">
        <f t="shared" si="183"/>
        <v>0.45968720158980048</v>
      </c>
      <c r="M429" s="2">
        <f t="shared" si="184"/>
        <v>0.46228641066196491</v>
      </c>
      <c r="N429" s="2">
        <f t="shared" si="184"/>
        <v>0.45820466122944548</v>
      </c>
    </row>
    <row r="430" spans="1:14">
      <c r="A430" t="s">
        <v>361</v>
      </c>
      <c r="B430" s="1">
        <v>41032</v>
      </c>
      <c r="C430" s="1">
        <v>41234</v>
      </c>
      <c r="D430" s="1">
        <v>41480</v>
      </c>
      <c r="E430" s="1">
        <v>42074</v>
      </c>
      <c r="F430" s="1">
        <v>40530</v>
      </c>
      <c r="G430" s="1">
        <v>40590</v>
      </c>
      <c r="I430" s="2">
        <f t="shared" si="180"/>
        <v>0.54037823315598166</v>
      </c>
      <c r="J430" s="2">
        <f t="shared" si="181"/>
        <v>0.53801490064064927</v>
      </c>
      <c r="K430" s="2">
        <f t="shared" si="182"/>
        <v>0.5381352084171197</v>
      </c>
      <c r="L430" s="2">
        <f t="shared" si="183"/>
        <v>0.54293235605337187</v>
      </c>
      <c r="M430" s="2">
        <f t="shared" si="184"/>
        <v>0.52544921824357615</v>
      </c>
      <c r="N430" s="2">
        <f t="shared" si="184"/>
        <v>0.53567186633937758</v>
      </c>
    </row>
    <row r="431" spans="1:14">
      <c r="A431" t="s">
        <v>362</v>
      </c>
      <c r="B431" s="1">
        <v>85624</v>
      </c>
      <c r="C431" s="1">
        <v>85634</v>
      </c>
      <c r="D431" s="1">
        <v>85187</v>
      </c>
      <c r="E431" s="1">
        <v>85066</v>
      </c>
      <c r="F431" s="1">
        <v>84602</v>
      </c>
      <c r="G431" s="1">
        <v>82120</v>
      </c>
      <c r="I431" s="2">
        <f t="shared" si="180"/>
        <v>1.1276405204656799</v>
      </c>
      <c r="J431" s="2">
        <f t="shared" si="181"/>
        <v>1.1173392831513158</v>
      </c>
      <c r="K431" s="2">
        <f t="shared" si="182"/>
        <v>1.1051621022041749</v>
      </c>
      <c r="L431" s="2">
        <f t="shared" si="183"/>
        <v>1.0977107905128138</v>
      </c>
      <c r="M431" s="2">
        <f t="shared" si="184"/>
        <v>1.0968185236082661</v>
      </c>
      <c r="N431" s="2">
        <f t="shared" si="184"/>
        <v>1.0837490432074326</v>
      </c>
    </row>
    <row r="432" spans="1:14">
      <c r="A432" t="s">
        <v>363</v>
      </c>
      <c r="B432" s="1">
        <v>62988</v>
      </c>
      <c r="C432" s="1">
        <v>63927</v>
      </c>
      <c r="D432" s="1">
        <v>63823</v>
      </c>
      <c r="E432" s="1">
        <v>65622</v>
      </c>
      <c r="F432" s="1">
        <v>66002</v>
      </c>
      <c r="G432" s="1">
        <v>65775</v>
      </c>
      <c r="I432" s="2">
        <f t="shared" si="180"/>
        <v>0.82953168624558815</v>
      </c>
      <c r="J432" s="2">
        <f t="shared" si="181"/>
        <v>0.83410968019728349</v>
      </c>
      <c r="K432" s="2">
        <f t="shared" si="182"/>
        <v>0.82799911781113378</v>
      </c>
      <c r="L432" s="2">
        <f t="shared" si="183"/>
        <v>0.84680104266136735</v>
      </c>
      <c r="M432" s="2">
        <f t="shared" si="184"/>
        <v>0.85567972619078492</v>
      </c>
      <c r="N432" s="2">
        <f t="shared" si="184"/>
        <v>0.8680418085359094</v>
      </c>
    </row>
    <row r="433" spans="1:14">
      <c r="A433" t="s">
        <v>364</v>
      </c>
      <c r="B433" s="1">
        <f>SUM(B426:B432)</f>
        <v>457925</v>
      </c>
      <c r="C433" s="1">
        <f t="shared" ref="C433:G433" si="185">SUM(C426:C432)</f>
        <v>457932</v>
      </c>
      <c r="D433" s="1">
        <f t="shared" si="185"/>
        <v>457796</v>
      </c>
      <c r="E433" s="1">
        <f t="shared" si="185"/>
        <v>462169</v>
      </c>
      <c r="F433" s="1">
        <f t="shared" si="185"/>
        <v>460043</v>
      </c>
      <c r="G433" s="1">
        <f t="shared" si="185"/>
        <v>453258</v>
      </c>
      <c r="I433" s="2">
        <f t="shared" si="180"/>
        <v>6.0307248590844438</v>
      </c>
      <c r="J433" s="2">
        <f t="shared" si="181"/>
        <v>5.9750264218890674</v>
      </c>
      <c r="K433" s="2">
        <f t="shared" si="182"/>
        <v>5.9391549149595884</v>
      </c>
      <c r="L433" s="2">
        <f t="shared" si="183"/>
        <v>5.963932691563218</v>
      </c>
      <c r="M433" s="2">
        <f t="shared" si="184"/>
        <v>5.9642051494801258</v>
      </c>
      <c r="N433" s="2">
        <f t="shared" si="184"/>
        <v>5.981708765539631</v>
      </c>
    </row>
    <row r="434" spans="1:14">
      <c r="A434" t="s">
        <v>376</v>
      </c>
      <c r="B434" s="1">
        <v>148810</v>
      </c>
      <c r="C434" s="1">
        <v>150781</v>
      </c>
      <c r="D434" s="1">
        <v>152510</v>
      </c>
      <c r="E434" s="1">
        <v>152053</v>
      </c>
      <c r="F434" s="1">
        <v>153430</v>
      </c>
      <c r="G434" s="1">
        <v>143140</v>
      </c>
      <c r="I434" s="2">
        <f t="shared" si="180"/>
        <v>1.9597798029816151</v>
      </c>
      <c r="J434" s="2">
        <f t="shared" si="181"/>
        <v>1.9673673360211896</v>
      </c>
      <c r="K434" s="2">
        <f t="shared" si="182"/>
        <v>1.9785679998962131</v>
      </c>
      <c r="L434" s="2">
        <f t="shared" si="183"/>
        <v>1.962126100085168</v>
      </c>
      <c r="M434" s="2">
        <f t="shared" si="184"/>
        <v>1.9891357896647393</v>
      </c>
      <c r="N434" s="2">
        <f t="shared" si="184"/>
        <v>1.8890384564626388</v>
      </c>
    </row>
    <row r="435" spans="1:14">
      <c r="A435" t="s">
        <v>396</v>
      </c>
      <c r="B435" s="1">
        <f>B433+B434</f>
        <v>606735</v>
      </c>
      <c r="C435" s="1">
        <f t="shared" ref="C435:G435" si="186">C433+C434</f>
        <v>608713</v>
      </c>
      <c r="D435" s="1">
        <f t="shared" si="186"/>
        <v>610306</v>
      </c>
      <c r="E435" s="1">
        <f t="shared" si="186"/>
        <v>614222</v>
      </c>
      <c r="F435" s="1">
        <f t="shared" si="186"/>
        <v>613473</v>
      </c>
      <c r="G435" s="1">
        <f t="shared" si="186"/>
        <v>596398</v>
      </c>
      <c r="I435" s="2">
        <f t="shared" si="180"/>
        <v>7.9905046620660594</v>
      </c>
      <c r="J435" s="2">
        <f t="shared" si="181"/>
        <v>7.9423937579102573</v>
      </c>
      <c r="K435" s="2">
        <f t="shared" si="182"/>
        <v>7.9177229148558013</v>
      </c>
      <c r="L435" s="2">
        <f t="shared" si="183"/>
        <v>7.9260587916483853</v>
      </c>
      <c r="M435" s="2">
        <f t="shared" si="184"/>
        <v>7.9533409391448648</v>
      </c>
      <c r="N435" s="2">
        <f t="shared" si="184"/>
        <v>7.8707472220022696</v>
      </c>
    </row>
    <row r="436" spans="1:14">
      <c r="B436" s="1"/>
      <c r="C436" s="1"/>
      <c r="D436" s="1"/>
      <c r="E436" s="1"/>
      <c r="F436" s="1"/>
      <c r="G436" s="1"/>
      <c r="I436" s="2"/>
      <c r="J436" s="2"/>
      <c r="K436" s="2"/>
      <c r="L436" s="2"/>
      <c r="M436" s="2"/>
      <c r="N436" s="2"/>
    </row>
    <row r="437" spans="1:14">
      <c r="A437" t="s">
        <v>365</v>
      </c>
      <c r="B437" s="1">
        <v>175811</v>
      </c>
      <c r="C437" s="1">
        <v>176015</v>
      </c>
      <c r="D437" s="1">
        <v>178262</v>
      </c>
      <c r="E437" s="1">
        <v>179470</v>
      </c>
      <c r="F437" s="1">
        <v>180213</v>
      </c>
      <c r="G437" s="1">
        <v>176280</v>
      </c>
      <c r="I437" s="2">
        <f t="shared" ref="I437:N441" si="187">B437/B$454</f>
        <v>2.3153742822525416</v>
      </c>
      <c r="J437" s="2">
        <f t="shared" si="187"/>
        <v>2.2966166934147521</v>
      </c>
      <c r="K437" s="2">
        <f t="shared" si="187"/>
        <v>2.3126581128942281</v>
      </c>
      <c r="L437" s="2">
        <f t="shared" si="187"/>
        <v>2.315921232611557</v>
      </c>
      <c r="M437" s="2">
        <f t="shared" si="187"/>
        <v>2.3363626934944381</v>
      </c>
      <c r="N437" s="2">
        <f t="shared" si="187"/>
        <v>2.3263916382928183</v>
      </c>
    </row>
    <row r="438" spans="1:14">
      <c r="A438" t="s">
        <v>366</v>
      </c>
      <c r="B438" s="1">
        <v>218109</v>
      </c>
      <c r="C438" s="1">
        <v>220403</v>
      </c>
      <c r="D438" s="1">
        <v>220639</v>
      </c>
      <c r="E438" s="1">
        <v>221968</v>
      </c>
      <c r="F438" s="1">
        <v>217226</v>
      </c>
      <c r="G438" s="1">
        <v>206309</v>
      </c>
      <c r="I438" s="2">
        <f t="shared" si="187"/>
        <v>2.8724253279249856</v>
      </c>
      <c r="J438" s="2">
        <f t="shared" si="187"/>
        <v>2.8757845017679831</v>
      </c>
      <c r="K438" s="2">
        <f t="shared" si="187"/>
        <v>2.8624304303265395</v>
      </c>
      <c r="L438" s="2">
        <f t="shared" si="187"/>
        <v>2.8643249799984516</v>
      </c>
      <c r="M438" s="2">
        <f t="shared" si="187"/>
        <v>2.816215935903752</v>
      </c>
      <c r="N438" s="2">
        <f t="shared" si="187"/>
        <v>2.7226885211286191</v>
      </c>
    </row>
    <row r="439" spans="1:14">
      <c r="A439" t="s">
        <v>367</v>
      </c>
      <c r="B439" s="1">
        <v>190076</v>
      </c>
      <c r="C439" s="1">
        <v>191489</v>
      </c>
      <c r="D439" s="1">
        <v>192390</v>
      </c>
      <c r="E439" s="1">
        <v>194397</v>
      </c>
      <c r="F439" s="1">
        <v>196100</v>
      </c>
      <c r="G439" s="1">
        <v>195614</v>
      </c>
      <c r="I439" s="2">
        <f t="shared" si="187"/>
        <v>2.5032397408207343</v>
      </c>
      <c r="J439" s="2">
        <f t="shared" si="187"/>
        <v>2.4985190694275912</v>
      </c>
      <c r="K439" s="2">
        <f t="shared" si="187"/>
        <v>2.4959458232249192</v>
      </c>
      <c r="L439" s="2">
        <f t="shared" si="187"/>
        <v>2.5085425968462074</v>
      </c>
      <c r="M439" s="2">
        <f t="shared" si="187"/>
        <v>2.5423289340627999</v>
      </c>
      <c r="N439" s="2">
        <f t="shared" si="187"/>
        <v>2.5815451210177636</v>
      </c>
    </row>
    <row r="440" spans="1:14">
      <c r="A440" t="s">
        <v>368</v>
      </c>
      <c r="B440" s="1">
        <v>378810</v>
      </c>
      <c r="C440" s="1">
        <v>386512</v>
      </c>
      <c r="D440" s="1">
        <v>389856</v>
      </c>
      <c r="E440" s="1">
        <v>396026</v>
      </c>
      <c r="F440" s="1">
        <v>391377</v>
      </c>
      <c r="G440" s="1">
        <v>385100</v>
      </c>
      <c r="I440" s="2">
        <f t="shared" si="187"/>
        <v>4.9888057735868934</v>
      </c>
      <c r="J440" s="2">
        <f t="shared" si="187"/>
        <v>5.0431492282198827</v>
      </c>
      <c r="K440" s="2">
        <f t="shared" si="187"/>
        <v>5.0577444506428302</v>
      </c>
      <c r="L440" s="2">
        <f t="shared" si="187"/>
        <v>5.1104085477585359</v>
      </c>
      <c r="M440" s="2">
        <f t="shared" si="187"/>
        <v>5.0739881245624501</v>
      </c>
      <c r="N440" s="2">
        <f t="shared" si="187"/>
        <v>5.082218175099638</v>
      </c>
    </row>
    <row r="441" spans="1:14">
      <c r="A441" t="s">
        <v>369</v>
      </c>
      <c r="B441" s="1">
        <f>SUM(B437:B440)</f>
        <v>962806</v>
      </c>
      <c r="C441" s="1">
        <f t="shared" ref="C441:G441" si="188">SUM(C437:C440)</f>
        <v>974419</v>
      </c>
      <c r="D441" s="1">
        <f t="shared" si="188"/>
        <v>981147</v>
      </c>
      <c r="E441" s="1">
        <f t="shared" si="188"/>
        <v>991861</v>
      </c>
      <c r="F441" s="1">
        <f t="shared" si="188"/>
        <v>984916</v>
      </c>
      <c r="G441" s="1">
        <f t="shared" si="188"/>
        <v>963303</v>
      </c>
      <c r="I441" s="2">
        <f t="shared" si="187"/>
        <v>12.679845124585155</v>
      </c>
      <c r="J441" s="2">
        <f t="shared" si="187"/>
        <v>12.714069492830209</v>
      </c>
      <c r="K441" s="2">
        <f t="shared" si="187"/>
        <v>12.728778817088518</v>
      </c>
      <c r="L441" s="2">
        <f t="shared" si="187"/>
        <v>12.799197357214751</v>
      </c>
      <c r="M441" s="2">
        <f t="shared" si="187"/>
        <v>12.76889568802344</v>
      </c>
      <c r="N441" s="2">
        <f t="shared" si="187"/>
        <v>12.71284345553884</v>
      </c>
    </row>
    <row r="442" spans="1:14">
      <c r="B442" s="1"/>
      <c r="C442" s="1"/>
      <c r="D442" s="1"/>
      <c r="E442" s="1"/>
      <c r="F442" s="1"/>
      <c r="G442" s="1"/>
      <c r="I442" s="2"/>
      <c r="J442" s="2"/>
      <c r="K442" s="2"/>
      <c r="L442" s="2"/>
      <c r="M442" s="2"/>
      <c r="N442" s="2"/>
    </row>
    <row r="443" spans="1:14">
      <c r="A443" t="s">
        <v>370</v>
      </c>
      <c r="B443" s="1">
        <v>321338</v>
      </c>
      <c r="C443" s="1">
        <v>329954</v>
      </c>
      <c r="D443" s="1">
        <v>333826</v>
      </c>
      <c r="E443" s="1">
        <v>340795</v>
      </c>
      <c r="F443" s="1">
        <v>342079</v>
      </c>
      <c r="G443" s="1">
        <v>325735</v>
      </c>
      <c r="I443" s="2">
        <f t="shared" ref="I443:N448" si="189">B443/B$454</f>
        <v>4.2319180319232998</v>
      </c>
      <c r="J443" s="2">
        <f t="shared" si="189"/>
        <v>4.3051891285343356</v>
      </c>
      <c r="K443" s="2">
        <f t="shared" si="189"/>
        <v>4.3308467715779502</v>
      </c>
      <c r="L443" s="2">
        <f t="shared" si="189"/>
        <v>4.3976953054430021</v>
      </c>
      <c r="M443" s="2">
        <f t="shared" si="189"/>
        <v>4.4348665957943316</v>
      </c>
      <c r="N443" s="2">
        <f t="shared" si="189"/>
        <v>4.2987700266582207</v>
      </c>
    </row>
    <row r="444" spans="1:14">
      <c r="A444" t="s">
        <v>371</v>
      </c>
      <c r="B444" s="1">
        <v>147691</v>
      </c>
      <c r="C444" s="1">
        <v>145167</v>
      </c>
      <c r="D444" s="1">
        <v>147214</v>
      </c>
      <c r="E444" s="1">
        <v>147153</v>
      </c>
      <c r="F444" s="1">
        <v>145702</v>
      </c>
      <c r="G444" s="1">
        <v>142972</v>
      </c>
      <c r="I444" s="2">
        <f t="shared" si="189"/>
        <v>1.9450429331507137</v>
      </c>
      <c r="J444" s="2">
        <f t="shared" si="189"/>
        <v>1.8941167260343681</v>
      </c>
      <c r="K444" s="2">
        <f t="shared" si="189"/>
        <v>1.9098610552535644</v>
      </c>
      <c r="L444" s="2">
        <f t="shared" si="189"/>
        <v>1.8988953983534209</v>
      </c>
      <c r="M444" s="2">
        <f t="shared" si="189"/>
        <v>1.888946508673218</v>
      </c>
      <c r="N444" s="2">
        <f t="shared" si="189"/>
        <v>1.8868213371341094</v>
      </c>
    </row>
    <row r="445" spans="1:14">
      <c r="A445" t="s">
        <v>372</v>
      </c>
      <c r="B445" s="1">
        <v>301360</v>
      </c>
      <c r="C445" s="1">
        <v>304578</v>
      </c>
      <c r="D445" s="1">
        <v>307626</v>
      </c>
      <c r="E445" s="1">
        <v>308896</v>
      </c>
      <c r="F445" s="1">
        <v>308557</v>
      </c>
      <c r="G445" s="1">
        <v>296481</v>
      </c>
      <c r="I445" s="2">
        <f t="shared" si="189"/>
        <v>3.9688142021808988</v>
      </c>
      <c r="J445" s="2">
        <f t="shared" si="189"/>
        <v>3.9740869769444553</v>
      </c>
      <c r="K445" s="2">
        <f t="shared" si="189"/>
        <v>3.9909445907551797</v>
      </c>
      <c r="L445" s="2">
        <f t="shared" si="189"/>
        <v>3.9860634371693293</v>
      </c>
      <c r="M445" s="2">
        <f t="shared" si="189"/>
        <v>4.0002722534809552</v>
      </c>
      <c r="N445" s="2">
        <f t="shared" si="189"/>
        <v>3.9127009264391481</v>
      </c>
    </row>
    <row r="446" spans="1:14">
      <c r="A446" t="s">
        <v>373</v>
      </c>
      <c r="B446" s="1">
        <v>541763</v>
      </c>
      <c r="C446" s="1">
        <v>545338</v>
      </c>
      <c r="D446" s="1">
        <v>541754</v>
      </c>
      <c r="E446" s="1">
        <v>548575</v>
      </c>
      <c r="F446" s="1">
        <v>523862</v>
      </c>
      <c r="G446" s="1">
        <v>519957</v>
      </c>
      <c r="I446" s="2">
        <f t="shared" si="189"/>
        <v>7.134844334404467</v>
      </c>
      <c r="J446" s="2">
        <f t="shared" si="189"/>
        <v>7.115486488954998</v>
      </c>
      <c r="K446" s="2">
        <f t="shared" si="189"/>
        <v>7.0283727507427249</v>
      </c>
      <c r="L446" s="2">
        <f t="shared" si="189"/>
        <v>7.0789351433659382</v>
      </c>
      <c r="M446" s="2">
        <f t="shared" si="189"/>
        <v>6.7915834781030417</v>
      </c>
      <c r="N446" s="2">
        <f t="shared" si="189"/>
        <v>6.8619447303824535</v>
      </c>
    </row>
    <row r="447" spans="1:14">
      <c r="A447" t="s">
        <v>374</v>
      </c>
      <c r="B447" s="1">
        <v>250658</v>
      </c>
      <c r="C447" s="1">
        <v>252051</v>
      </c>
      <c r="D447" s="1">
        <v>251403</v>
      </c>
      <c r="E447" s="1">
        <v>250596</v>
      </c>
      <c r="F447" s="1">
        <v>246378</v>
      </c>
      <c r="G447" s="1">
        <v>247935</v>
      </c>
      <c r="I447" s="2">
        <f t="shared" si="189"/>
        <v>3.3010851814781645</v>
      </c>
      <c r="J447" s="2">
        <f t="shared" si="189"/>
        <v>3.2887227463107216</v>
      </c>
      <c r="K447" s="2">
        <f t="shared" si="189"/>
        <v>3.2615430521140101</v>
      </c>
      <c r="L447" s="2">
        <f t="shared" si="189"/>
        <v>3.2337471288099722</v>
      </c>
      <c r="M447" s="2">
        <f t="shared" si="189"/>
        <v>3.1941556252754948</v>
      </c>
      <c r="N447" s="2">
        <f t="shared" si="189"/>
        <v>3.2720326233272625</v>
      </c>
    </row>
    <row r="448" spans="1:14">
      <c r="A448" t="s">
        <v>375</v>
      </c>
      <c r="B448" s="1">
        <f>SUM(B443:B447)</f>
        <v>1562810</v>
      </c>
      <c r="C448" s="1">
        <f t="shared" ref="C448:G448" si="190">SUM(C443:C447)</f>
        <v>1577088</v>
      </c>
      <c r="D448" s="1">
        <f t="shared" si="190"/>
        <v>1581823</v>
      </c>
      <c r="E448" s="1">
        <f t="shared" si="190"/>
        <v>1596015</v>
      </c>
      <c r="F448" s="1">
        <f t="shared" si="190"/>
        <v>1566578</v>
      </c>
      <c r="G448" s="1">
        <f t="shared" si="190"/>
        <v>1533080</v>
      </c>
      <c r="I448" s="2">
        <f t="shared" si="189"/>
        <v>20.581704683137545</v>
      </c>
      <c r="J448" s="2">
        <f t="shared" si="189"/>
        <v>20.577602066778876</v>
      </c>
      <c r="K448" s="2">
        <f t="shared" si="189"/>
        <v>20.521568220443431</v>
      </c>
      <c r="L448" s="2">
        <f t="shared" si="189"/>
        <v>20.595336413141663</v>
      </c>
      <c r="M448" s="2">
        <f t="shared" si="189"/>
        <v>20.30982446132704</v>
      </c>
      <c r="N448" s="2">
        <f t="shared" si="189"/>
        <v>20.232269643941194</v>
      </c>
    </row>
    <row r="449" spans="1:14">
      <c r="B449" s="1"/>
      <c r="C449" s="1"/>
      <c r="D449" s="1"/>
      <c r="E449" s="1"/>
      <c r="F449" s="1"/>
      <c r="G449" s="1"/>
      <c r="I449" s="2"/>
      <c r="J449" s="2"/>
      <c r="K449" s="2"/>
      <c r="L449" s="2"/>
      <c r="M449" s="2"/>
      <c r="N449" s="2"/>
    </row>
    <row r="450" spans="1:14">
      <c r="A450" s="3" t="s">
        <v>377</v>
      </c>
      <c r="B450" s="4">
        <f>B424+B435+B441+B448</f>
        <v>3818293</v>
      </c>
      <c r="C450" s="4">
        <f t="shared" ref="C450:F450" si="191">C424+C435+C441+C448</f>
        <v>3848942</v>
      </c>
      <c r="D450" s="4">
        <f t="shared" si="191"/>
        <v>3862898</v>
      </c>
      <c r="E450" s="4">
        <f t="shared" si="191"/>
        <v>3894417</v>
      </c>
      <c r="F450" s="4">
        <f t="shared" si="191"/>
        <v>3854241</v>
      </c>
      <c r="G450" s="4">
        <f t="shared" ref="G450" si="192">G424+G435+G441+G448</f>
        <v>3759021</v>
      </c>
      <c r="H450" s="3"/>
      <c r="I450" s="5">
        <f t="shared" ref="I450:N450" si="193">B450/B$454</f>
        <v>50.285689827740612</v>
      </c>
      <c r="J450" s="5">
        <f t="shared" si="193"/>
        <v>50.220404222283115</v>
      </c>
      <c r="K450" s="5">
        <f t="shared" si="193"/>
        <v>50.114788339538926</v>
      </c>
      <c r="L450" s="5">
        <f t="shared" si="193"/>
        <v>50.254432601233646</v>
      </c>
      <c r="M450" s="5">
        <f t="shared" si="193"/>
        <v>49.968120413825289</v>
      </c>
      <c r="N450" s="5">
        <f t="shared" si="193"/>
        <v>49.608322115765304</v>
      </c>
    </row>
    <row r="451" spans="1:14">
      <c r="B451" s="1"/>
      <c r="C451" s="1"/>
      <c r="D451" s="1"/>
      <c r="E451" s="1"/>
      <c r="F451" s="1"/>
      <c r="G451" s="1"/>
    </row>
    <row r="452" spans="1:14">
      <c r="A452" s="3" t="s">
        <v>378</v>
      </c>
      <c r="B452" s="4">
        <f>B65+B120+B156+B177+B229+B319+B374+B418+B450</f>
        <v>38129082</v>
      </c>
      <c r="C452" s="4">
        <f t="shared" ref="C452:F452" si="194">C65+C120+C156+C177+C229+C319+C374+C418+C450</f>
        <v>38443481</v>
      </c>
      <c r="D452" s="4">
        <f t="shared" si="194"/>
        <v>38654024</v>
      </c>
      <c r="E452" s="4">
        <f t="shared" si="194"/>
        <v>38837344</v>
      </c>
      <c r="F452" s="4">
        <f t="shared" si="194"/>
        <v>38597137</v>
      </c>
      <c r="G452" s="4">
        <f t="shared" ref="G452" si="195">G65+G120+G156+G177+G229+G319+G374+G418+G450</f>
        <v>37831553</v>
      </c>
    </row>
    <row r="453" spans="1:14">
      <c r="B453" s="1"/>
      <c r="C453" s="1"/>
      <c r="D453" s="1"/>
      <c r="E453" s="1"/>
      <c r="F453" s="1"/>
      <c r="G453" s="1"/>
    </row>
    <row r="454" spans="1:14">
      <c r="A454" s="3" t="s">
        <v>379</v>
      </c>
      <c r="B454" s="4">
        <v>75932</v>
      </c>
      <c r="C454" s="4">
        <v>76641</v>
      </c>
      <c r="D454" s="4">
        <v>77081</v>
      </c>
      <c r="E454" s="4">
        <v>77494</v>
      </c>
      <c r="F454" s="4">
        <v>77134</v>
      </c>
      <c r="G454" s="4">
        <v>75774</v>
      </c>
    </row>
    <row r="456" spans="1:14">
      <c r="A456" t="s">
        <v>58</v>
      </c>
      <c r="B456" s="1" t="s">
        <v>270</v>
      </c>
      <c r="C456" s="1"/>
      <c r="D456" s="1"/>
      <c r="E456" s="1"/>
      <c r="F456" s="1"/>
      <c r="G456" s="1"/>
    </row>
  </sheetData>
  <pageMargins left="0.7" right="0.7" top="0.75" bottom="0.75" header="0.3" footer="0.3"/>
  <ignoredErrors>
    <ignoredError sqref="C270:G270 C342:G342 C353:F35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tabSelected="1" workbookViewId="0">
      <pane ySplit="820" activePane="bottomLeft"/>
      <selection pane="bottomLeft" activeCell="A556" sqref="A556"/>
    </sheetView>
  </sheetViews>
  <sheetFormatPr baseColWidth="10" defaultColWidth="8.83203125" defaultRowHeight="14" x14ac:dyDescent="0"/>
  <cols>
    <col min="1" max="1" width="39.83203125" bestFit="1" customWidth="1"/>
    <col min="2" max="7" width="9.83203125" bestFit="1" customWidth="1"/>
    <col min="8" max="8" width="11.83203125" customWidth="1"/>
    <col min="9" max="9" width="4.6640625" customWidth="1"/>
    <col min="11" max="11" width="12.6640625" bestFit="1" customWidth="1"/>
  </cols>
  <sheetData>
    <row r="1" spans="1:17">
      <c r="A1" t="s">
        <v>397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 s="9" t="s">
        <v>398</v>
      </c>
      <c r="J1" t="s">
        <v>399</v>
      </c>
      <c r="L1" s="9" t="s">
        <v>400</v>
      </c>
      <c r="M1" s="9" t="s">
        <v>400</v>
      </c>
      <c r="N1" s="9" t="s">
        <v>400</v>
      </c>
      <c r="O1" s="9" t="s">
        <v>400</v>
      </c>
      <c r="P1" s="9" t="s">
        <v>400</v>
      </c>
      <c r="Q1" s="9" t="s">
        <v>400</v>
      </c>
    </row>
    <row r="2" spans="1:17">
      <c r="H2" s="9" t="s">
        <v>401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</row>
    <row r="4" spans="1:17">
      <c r="A4" t="s">
        <v>674</v>
      </c>
      <c r="B4" s="1">
        <v>70596</v>
      </c>
      <c r="C4" s="1">
        <v>71908</v>
      </c>
      <c r="D4" s="1">
        <v>72325</v>
      </c>
      <c r="E4" s="1">
        <v>72403</v>
      </c>
      <c r="F4" s="1">
        <v>72640</v>
      </c>
      <c r="G4" s="1">
        <v>71292</v>
      </c>
      <c r="H4" s="8">
        <f t="shared" ref="H4:H67" si="0">(G4-B4)/B4</f>
        <v>9.8589155192928771E-3</v>
      </c>
      <c r="J4" s="1">
        <f t="shared" ref="J4:J67" si="1">G4-G$544</f>
        <v>-4482</v>
      </c>
      <c r="K4" s="8">
        <f t="shared" ref="K4:K67" si="2">(G4-G$544)/G$544</f>
        <v>-5.9149576371842587E-2</v>
      </c>
      <c r="L4">
        <v>307</v>
      </c>
      <c r="M4">
        <v>279</v>
      </c>
      <c r="N4">
        <v>283</v>
      </c>
      <c r="O4">
        <v>291</v>
      </c>
      <c r="P4">
        <v>256</v>
      </c>
      <c r="Q4">
        <v>258</v>
      </c>
    </row>
    <row r="5" spans="1:17">
      <c r="A5" t="s">
        <v>926</v>
      </c>
      <c r="B5" s="1">
        <v>59214</v>
      </c>
      <c r="C5" s="1">
        <v>59506</v>
      </c>
      <c r="D5" s="1">
        <v>60315</v>
      </c>
      <c r="E5" s="1">
        <v>60777</v>
      </c>
      <c r="F5" s="1">
        <v>60313</v>
      </c>
      <c r="G5" s="1">
        <v>59874</v>
      </c>
      <c r="H5" s="8">
        <f t="shared" si="0"/>
        <v>1.1146012767250989E-2</v>
      </c>
      <c r="J5" s="1">
        <f t="shared" si="1"/>
        <v>-15900</v>
      </c>
      <c r="K5" s="8">
        <f t="shared" si="2"/>
        <v>-0.2098345078786919</v>
      </c>
      <c r="L5">
        <v>527</v>
      </c>
      <c r="M5">
        <v>528</v>
      </c>
      <c r="N5">
        <v>529</v>
      </c>
      <c r="O5">
        <v>528</v>
      </c>
      <c r="P5">
        <v>522</v>
      </c>
      <c r="Q5">
        <v>510</v>
      </c>
    </row>
    <row r="6" spans="1:17">
      <c r="A6" t="s">
        <v>718</v>
      </c>
      <c r="B6" s="1">
        <v>71192</v>
      </c>
      <c r="C6" s="1">
        <v>72008</v>
      </c>
      <c r="D6" s="1">
        <v>69755</v>
      </c>
      <c r="E6" s="1">
        <v>69691</v>
      </c>
      <c r="F6" s="1">
        <v>70359</v>
      </c>
      <c r="G6" s="1">
        <v>69788</v>
      </c>
      <c r="H6" s="8">
        <f t="shared" si="0"/>
        <v>-1.9721317001910328E-2</v>
      </c>
      <c r="J6" s="1">
        <f t="shared" si="1"/>
        <v>-5986</v>
      </c>
      <c r="K6" s="8">
        <f t="shared" si="2"/>
        <v>-7.8998073217726394E-2</v>
      </c>
      <c r="L6">
        <v>285</v>
      </c>
      <c r="M6">
        <v>271</v>
      </c>
      <c r="N6">
        <v>357</v>
      </c>
      <c r="O6">
        <v>368</v>
      </c>
      <c r="P6">
        <v>341</v>
      </c>
      <c r="Q6">
        <v>302</v>
      </c>
    </row>
    <row r="7" spans="1:17">
      <c r="A7" t="s">
        <v>728</v>
      </c>
      <c r="B7" s="1">
        <v>69385</v>
      </c>
      <c r="C7" s="1">
        <v>69538</v>
      </c>
      <c r="D7" s="1">
        <v>69590</v>
      </c>
      <c r="E7" s="1">
        <v>69955</v>
      </c>
      <c r="F7" s="1">
        <v>70231</v>
      </c>
      <c r="G7" s="1">
        <v>69532</v>
      </c>
      <c r="H7" s="8">
        <f t="shared" si="0"/>
        <v>2.118613533184406E-3</v>
      </c>
      <c r="J7" s="1">
        <f t="shared" si="1"/>
        <v>-6242</v>
      </c>
      <c r="K7" s="8">
        <f t="shared" si="2"/>
        <v>-8.2376540765961945E-2</v>
      </c>
      <c r="L7">
        <v>338</v>
      </c>
      <c r="M7">
        <v>353</v>
      </c>
      <c r="N7">
        <v>362</v>
      </c>
      <c r="O7">
        <v>358</v>
      </c>
      <c r="P7">
        <v>347</v>
      </c>
      <c r="Q7">
        <v>312</v>
      </c>
    </row>
    <row r="8" spans="1:17">
      <c r="A8" t="s">
        <v>540</v>
      </c>
      <c r="B8" s="1">
        <v>76018</v>
      </c>
      <c r="C8" s="1">
        <v>76697</v>
      </c>
      <c r="D8" s="1">
        <v>76767</v>
      </c>
      <c r="E8" s="1">
        <v>76775</v>
      </c>
      <c r="F8" s="1">
        <v>75497</v>
      </c>
      <c r="G8" s="1">
        <v>75923</v>
      </c>
      <c r="H8" s="8">
        <f t="shared" si="0"/>
        <v>-1.2497040174695468E-3</v>
      </c>
      <c r="J8" s="1">
        <f t="shared" si="1"/>
        <v>149</v>
      </c>
      <c r="K8" s="8">
        <f t="shared" si="2"/>
        <v>1.9663736901839681E-3</v>
      </c>
      <c r="L8">
        <v>125</v>
      </c>
      <c r="M8">
        <v>124</v>
      </c>
      <c r="N8">
        <v>134</v>
      </c>
      <c r="O8">
        <v>144</v>
      </c>
      <c r="P8">
        <v>160</v>
      </c>
      <c r="Q8">
        <v>124</v>
      </c>
    </row>
    <row r="9" spans="1:17">
      <c r="A9" t="s">
        <v>531</v>
      </c>
      <c r="B9" s="1">
        <v>77692</v>
      </c>
      <c r="C9" s="1">
        <v>77049</v>
      </c>
      <c r="D9" s="1">
        <v>77862</v>
      </c>
      <c r="E9" s="1">
        <v>78018</v>
      </c>
      <c r="F9" s="1">
        <v>74345</v>
      </c>
      <c r="G9" s="1">
        <v>76203</v>
      </c>
      <c r="H9" s="8">
        <f t="shared" si="0"/>
        <v>-1.9165422437316584E-2</v>
      </c>
      <c r="J9" s="1">
        <f t="shared" si="1"/>
        <v>429</v>
      </c>
      <c r="K9" s="8">
        <f t="shared" si="2"/>
        <v>5.6615725710665926E-3</v>
      </c>
      <c r="L9">
        <v>74</v>
      </c>
      <c r="M9">
        <v>108</v>
      </c>
      <c r="N9">
        <v>97</v>
      </c>
      <c r="O9">
        <v>105</v>
      </c>
      <c r="P9">
        <v>192</v>
      </c>
      <c r="Q9">
        <v>115</v>
      </c>
    </row>
    <row r="10" spans="1:17">
      <c r="A10" t="s">
        <v>429</v>
      </c>
      <c r="B10" s="1">
        <v>81088</v>
      </c>
      <c r="C10" s="1">
        <v>81947</v>
      </c>
      <c r="D10" s="1">
        <v>83339</v>
      </c>
      <c r="E10" s="1">
        <v>84643</v>
      </c>
      <c r="F10" s="1">
        <v>84941</v>
      </c>
      <c r="G10" s="1">
        <v>83940</v>
      </c>
      <c r="H10" s="8">
        <f t="shared" si="0"/>
        <v>3.5171665351223361E-2</v>
      </c>
      <c r="J10" s="1">
        <f t="shared" si="1"/>
        <v>8166</v>
      </c>
      <c r="K10" s="8">
        <f t="shared" si="2"/>
        <v>0.10776783593316969</v>
      </c>
      <c r="L10">
        <v>27</v>
      </c>
      <c r="M10">
        <v>26</v>
      </c>
      <c r="N10">
        <v>20</v>
      </c>
      <c r="O10">
        <v>16</v>
      </c>
      <c r="P10">
        <v>14</v>
      </c>
      <c r="Q10">
        <v>13</v>
      </c>
    </row>
    <row r="11" spans="1:17">
      <c r="A11" t="s">
        <v>802</v>
      </c>
      <c r="B11" s="1">
        <v>67657</v>
      </c>
      <c r="C11" s="1">
        <v>68553</v>
      </c>
      <c r="D11" s="1">
        <v>67748</v>
      </c>
      <c r="E11" s="1">
        <v>67444</v>
      </c>
      <c r="F11" s="1">
        <v>68648</v>
      </c>
      <c r="G11" s="1">
        <v>67356</v>
      </c>
      <c r="H11" s="8">
        <f t="shared" si="0"/>
        <v>-4.4489114208433721E-3</v>
      </c>
      <c r="J11" s="1">
        <f t="shared" si="1"/>
        <v>-8418</v>
      </c>
      <c r="K11" s="8">
        <f t="shared" si="2"/>
        <v>-0.11109351492596405</v>
      </c>
      <c r="L11">
        <v>390</v>
      </c>
      <c r="M11">
        <v>379</v>
      </c>
      <c r="N11">
        <v>408</v>
      </c>
      <c r="O11">
        <v>429</v>
      </c>
      <c r="P11">
        <v>381</v>
      </c>
      <c r="Q11">
        <v>386</v>
      </c>
    </row>
    <row r="12" spans="1:17">
      <c r="A12" t="s">
        <v>458</v>
      </c>
      <c r="B12" s="1">
        <v>78017</v>
      </c>
      <c r="C12" s="1">
        <v>78750</v>
      </c>
      <c r="D12" s="1">
        <v>79449</v>
      </c>
      <c r="E12" s="1">
        <v>80409</v>
      </c>
      <c r="F12" s="1">
        <v>81728</v>
      </c>
      <c r="G12" s="1">
        <v>79664</v>
      </c>
      <c r="H12" s="8">
        <f t="shared" si="0"/>
        <v>2.1110783547175615E-2</v>
      </c>
      <c r="J12" s="1">
        <f t="shared" si="1"/>
        <v>3890</v>
      </c>
      <c r="K12" s="8">
        <f t="shared" si="2"/>
        <v>5.1336870166547893E-2</v>
      </c>
      <c r="L12">
        <v>69</v>
      </c>
      <c r="M12">
        <v>63</v>
      </c>
      <c r="N12">
        <v>56</v>
      </c>
      <c r="O12">
        <v>50</v>
      </c>
      <c r="P12">
        <v>38</v>
      </c>
      <c r="Q12">
        <v>42</v>
      </c>
    </row>
    <row r="13" spans="1:17">
      <c r="A13" t="s">
        <v>425</v>
      </c>
      <c r="B13" s="1">
        <v>83933</v>
      </c>
      <c r="C13" s="1">
        <v>84063</v>
      </c>
      <c r="D13" s="1">
        <v>85313</v>
      </c>
      <c r="E13" s="1">
        <v>86261</v>
      </c>
      <c r="F13" s="1">
        <v>86032</v>
      </c>
      <c r="G13" s="1">
        <v>84437</v>
      </c>
      <c r="H13" s="8">
        <f t="shared" si="0"/>
        <v>6.0047895345096683E-3</v>
      </c>
      <c r="J13" s="1">
        <f t="shared" si="1"/>
        <v>8663</v>
      </c>
      <c r="K13" s="8">
        <f t="shared" si="2"/>
        <v>0.11432681394673634</v>
      </c>
      <c r="L13">
        <v>10</v>
      </c>
      <c r="M13">
        <v>13</v>
      </c>
      <c r="N13">
        <v>11</v>
      </c>
      <c r="O13">
        <v>11</v>
      </c>
      <c r="P13">
        <v>8</v>
      </c>
      <c r="Q13">
        <v>9</v>
      </c>
    </row>
    <row r="14" spans="1:17">
      <c r="A14" t="s">
        <v>648</v>
      </c>
      <c r="B14" s="1">
        <v>73303</v>
      </c>
      <c r="C14" s="1">
        <v>74027</v>
      </c>
      <c r="D14" s="1">
        <v>74824</v>
      </c>
      <c r="E14" s="1">
        <v>75037</v>
      </c>
      <c r="F14" s="1">
        <v>75468</v>
      </c>
      <c r="G14" s="1">
        <v>72011</v>
      </c>
      <c r="H14" s="8">
        <f t="shared" si="0"/>
        <v>-1.7625472354473894E-2</v>
      </c>
      <c r="J14" s="1">
        <f t="shared" si="1"/>
        <v>-3763</v>
      </c>
      <c r="K14" s="8">
        <f t="shared" si="2"/>
        <v>-4.9660833531290416E-2</v>
      </c>
      <c r="L14">
        <v>189</v>
      </c>
      <c r="M14">
        <v>186</v>
      </c>
      <c r="N14">
        <v>181</v>
      </c>
      <c r="O14">
        <v>183</v>
      </c>
      <c r="P14">
        <v>161</v>
      </c>
      <c r="Q14">
        <v>232</v>
      </c>
    </row>
    <row r="15" spans="1:17">
      <c r="A15" t="s">
        <v>873</v>
      </c>
      <c r="B15" s="1">
        <v>64864</v>
      </c>
      <c r="C15" s="1">
        <v>64732</v>
      </c>
      <c r="D15" s="1">
        <v>65317</v>
      </c>
      <c r="E15" s="1">
        <v>65674</v>
      </c>
      <c r="F15" s="1">
        <v>65738</v>
      </c>
      <c r="G15" s="1">
        <v>64170</v>
      </c>
      <c r="H15" s="8">
        <f t="shared" si="0"/>
        <v>-1.0699309324124322E-2</v>
      </c>
      <c r="J15" s="1">
        <f t="shared" si="1"/>
        <v>-11604</v>
      </c>
      <c r="K15" s="8">
        <f t="shared" si="2"/>
        <v>-0.15313959933486421</v>
      </c>
      <c r="L15">
        <v>465</v>
      </c>
      <c r="M15">
        <v>483</v>
      </c>
      <c r="N15">
        <v>473</v>
      </c>
      <c r="O15">
        <v>474</v>
      </c>
      <c r="P15">
        <v>452</v>
      </c>
      <c r="Q15">
        <v>457</v>
      </c>
    </row>
    <row r="16" spans="1:17">
      <c r="A16" t="s">
        <v>759</v>
      </c>
      <c r="B16" s="1">
        <v>68011</v>
      </c>
      <c r="C16" s="1">
        <v>68243</v>
      </c>
      <c r="D16" s="1">
        <v>69321</v>
      </c>
      <c r="E16" s="1">
        <v>69876</v>
      </c>
      <c r="F16" s="1">
        <v>70307</v>
      </c>
      <c r="G16" s="1">
        <v>68775</v>
      </c>
      <c r="H16" s="8">
        <f t="shared" si="0"/>
        <v>1.1233476937554219E-2</v>
      </c>
      <c r="J16" s="1">
        <f t="shared" si="1"/>
        <v>-6999</v>
      </c>
      <c r="K16" s="8">
        <f t="shared" si="2"/>
        <v>-9.2366774883205327E-2</v>
      </c>
      <c r="L16">
        <v>380</v>
      </c>
      <c r="M16">
        <v>389</v>
      </c>
      <c r="N16">
        <v>369</v>
      </c>
      <c r="O16">
        <v>362</v>
      </c>
      <c r="P16">
        <v>342</v>
      </c>
      <c r="Q16">
        <v>343</v>
      </c>
    </row>
    <row r="17" spans="1:17">
      <c r="A17" t="s">
        <v>787</v>
      </c>
      <c r="B17" s="1">
        <v>69281</v>
      </c>
      <c r="C17" s="1">
        <v>69148</v>
      </c>
      <c r="D17" s="1">
        <v>68855</v>
      </c>
      <c r="E17" s="1">
        <v>69699</v>
      </c>
      <c r="F17" s="1">
        <v>67647</v>
      </c>
      <c r="G17" s="1">
        <v>67629</v>
      </c>
      <c r="H17" s="8">
        <f t="shared" si="0"/>
        <v>-2.3844921407023569E-2</v>
      </c>
      <c r="J17" s="1">
        <f t="shared" si="1"/>
        <v>-8145</v>
      </c>
      <c r="K17" s="8">
        <f t="shared" si="2"/>
        <v>-0.1074906960171035</v>
      </c>
      <c r="L17">
        <v>342</v>
      </c>
      <c r="M17">
        <v>360</v>
      </c>
      <c r="N17">
        <v>376</v>
      </c>
      <c r="O17">
        <v>366</v>
      </c>
      <c r="P17">
        <v>408</v>
      </c>
      <c r="Q17">
        <v>371</v>
      </c>
    </row>
    <row r="18" spans="1:17">
      <c r="A18" t="s">
        <v>784</v>
      </c>
      <c r="B18" s="1">
        <v>65302</v>
      </c>
      <c r="C18" s="1">
        <v>65373</v>
      </c>
      <c r="D18" s="1">
        <v>65910</v>
      </c>
      <c r="E18" s="1">
        <v>67086</v>
      </c>
      <c r="F18" s="1">
        <v>67504</v>
      </c>
      <c r="G18" s="1">
        <v>67784</v>
      </c>
      <c r="H18" s="8">
        <f t="shared" si="0"/>
        <v>3.8008024256531193E-2</v>
      </c>
      <c r="J18" s="1">
        <f t="shared" si="1"/>
        <v>-7990</v>
      </c>
      <c r="K18" s="8">
        <f t="shared" si="2"/>
        <v>-0.10544513949375775</v>
      </c>
      <c r="L18">
        <v>455</v>
      </c>
      <c r="M18">
        <v>467</v>
      </c>
      <c r="N18">
        <v>456</v>
      </c>
      <c r="O18">
        <v>440</v>
      </c>
      <c r="P18">
        <v>412</v>
      </c>
      <c r="Q18">
        <v>368</v>
      </c>
    </row>
    <row r="19" spans="1:17">
      <c r="A19" t="s">
        <v>457</v>
      </c>
      <c r="B19" s="1">
        <v>75108</v>
      </c>
      <c r="C19" s="1">
        <v>75470</v>
      </c>
      <c r="D19" s="1">
        <v>76355</v>
      </c>
      <c r="E19" s="1">
        <v>78429</v>
      </c>
      <c r="F19" s="1">
        <v>81277</v>
      </c>
      <c r="G19" s="1">
        <v>79893</v>
      </c>
      <c r="H19" s="8">
        <f t="shared" si="0"/>
        <v>6.3708260105448153E-2</v>
      </c>
      <c r="J19" s="1">
        <f t="shared" si="1"/>
        <v>4119</v>
      </c>
      <c r="K19" s="8">
        <f t="shared" si="2"/>
        <v>5.4359014965555466E-2</v>
      </c>
      <c r="L19">
        <v>143</v>
      </c>
      <c r="M19">
        <v>152</v>
      </c>
      <c r="N19">
        <v>146</v>
      </c>
      <c r="O19">
        <v>95</v>
      </c>
      <c r="P19">
        <v>41</v>
      </c>
      <c r="Q19">
        <v>41</v>
      </c>
    </row>
    <row r="20" spans="1:17">
      <c r="A20" t="s">
        <v>542</v>
      </c>
      <c r="B20" s="1">
        <v>76741</v>
      </c>
      <c r="C20" s="1">
        <v>78306</v>
      </c>
      <c r="D20" s="1">
        <v>77724</v>
      </c>
      <c r="E20" s="1">
        <v>78482</v>
      </c>
      <c r="F20" s="1">
        <v>77996</v>
      </c>
      <c r="G20" s="1">
        <v>75910</v>
      </c>
      <c r="H20" s="8">
        <f t="shared" si="0"/>
        <v>-1.0828631370453864E-2</v>
      </c>
      <c r="J20" s="1">
        <f t="shared" si="1"/>
        <v>136</v>
      </c>
      <c r="K20" s="8">
        <f t="shared" si="2"/>
        <v>1.794810885000132E-3</v>
      </c>
      <c r="L20">
        <v>103</v>
      </c>
      <c r="M20">
        <v>75</v>
      </c>
      <c r="N20">
        <v>102</v>
      </c>
      <c r="O20">
        <v>91</v>
      </c>
      <c r="P20">
        <v>101</v>
      </c>
      <c r="Q20">
        <v>126</v>
      </c>
    </row>
    <row r="21" spans="1:17">
      <c r="A21" t="s">
        <v>941</v>
      </c>
      <c r="B21" s="1">
        <v>65992</v>
      </c>
      <c r="C21" s="1">
        <v>66690</v>
      </c>
      <c r="D21" s="1">
        <v>64688</v>
      </c>
      <c r="E21" s="1">
        <v>65728</v>
      </c>
      <c r="F21" s="1">
        <v>61505</v>
      </c>
      <c r="G21" s="1">
        <v>56986</v>
      </c>
      <c r="H21" s="8">
        <f t="shared" si="0"/>
        <v>-0.13647108740453387</v>
      </c>
      <c r="J21" s="1">
        <f t="shared" si="1"/>
        <v>-18788</v>
      </c>
      <c r="K21" s="8">
        <f t="shared" si="2"/>
        <v>-0.2479478449072241</v>
      </c>
      <c r="L21">
        <v>439</v>
      </c>
      <c r="M21">
        <v>433</v>
      </c>
      <c r="N21">
        <v>488</v>
      </c>
      <c r="O21">
        <v>472</v>
      </c>
      <c r="P21">
        <v>511</v>
      </c>
      <c r="Q21">
        <v>525</v>
      </c>
    </row>
    <row r="22" spans="1:17">
      <c r="A22" t="s">
        <v>519</v>
      </c>
      <c r="B22" s="1">
        <v>76619</v>
      </c>
      <c r="C22" s="1">
        <v>77472</v>
      </c>
      <c r="D22" s="1">
        <v>78225</v>
      </c>
      <c r="E22" s="1">
        <v>78576</v>
      </c>
      <c r="F22" s="1">
        <v>78753</v>
      </c>
      <c r="G22" s="1">
        <v>76694</v>
      </c>
      <c r="H22" s="8">
        <f t="shared" si="0"/>
        <v>9.7886947101893788E-4</v>
      </c>
      <c r="J22" s="1">
        <f t="shared" si="1"/>
        <v>920</v>
      </c>
      <c r="K22" s="8">
        <f t="shared" si="2"/>
        <v>1.2141367751471481E-2</v>
      </c>
      <c r="L22">
        <v>109</v>
      </c>
      <c r="M22">
        <v>94</v>
      </c>
      <c r="N22">
        <v>86</v>
      </c>
      <c r="O22">
        <v>86</v>
      </c>
      <c r="P22">
        <v>83</v>
      </c>
      <c r="Q22">
        <v>103</v>
      </c>
    </row>
    <row r="23" spans="1:17">
      <c r="A23" t="s">
        <v>746</v>
      </c>
      <c r="B23" s="1">
        <v>71941</v>
      </c>
      <c r="C23" s="1">
        <v>73028</v>
      </c>
      <c r="D23" s="1">
        <v>72350</v>
      </c>
      <c r="E23" s="1">
        <v>71513</v>
      </c>
      <c r="F23" s="1">
        <v>71409</v>
      </c>
      <c r="G23" s="1">
        <v>69082</v>
      </c>
      <c r="H23" s="8">
        <f t="shared" si="0"/>
        <v>-3.9740898792065722E-2</v>
      </c>
      <c r="J23" s="1">
        <f t="shared" si="1"/>
        <v>-6692</v>
      </c>
      <c r="K23" s="8">
        <f t="shared" si="2"/>
        <v>-8.8315253253094736E-2</v>
      </c>
      <c r="L23">
        <v>249</v>
      </c>
      <c r="M23">
        <v>225</v>
      </c>
      <c r="N23">
        <v>280</v>
      </c>
      <c r="O23">
        <v>314</v>
      </c>
      <c r="P23">
        <v>302</v>
      </c>
      <c r="Q23">
        <v>330</v>
      </c>
    </row>
    <row r="24" spans="1:17">
      <c r="A24" t="s">
        <v>538</v>
      </c>
      <c r="B24" s="1">
        <v>74284</v>
      </c>
      <c r="C24" s="1">
        <v>75320</v>
      </c>
      <c r="D24" s="1">
        <v>75807</v>
      </c>
      <c r="E24" s="1">
        <v>75909</v>
      </c>
      <c r="F24" s="1">
        <v>76771</v>
      </c>
      <c r="G24" s="1">
        <v>75981</v>
      </c>
      <c r="H24" s="8">
        <f t="shared" si="0"/>
        <v>2.2844757955952831E-2</v>
      </c>
      <c r="J24" s="1">
        <f t="shared" si="1"/>
        <v>207</v>
      </c>
      <c r="K24" s="8">
        <f t="shared" si="2"/>
        <v>2.7318077440810834E-3</v>
      </c>
      <c r="L24">
        <v>167</v>
      </c>
      <c r="M24">
        <v>154</v>
      </c>
      <c r="N24">
        <v>159</v>
      </c>
      <c r="O24">
        <v>162</v>
      </c>
      <c r="P24">
        <v>131</v>
      </c>
      <c r="Q24">
        <v>122</v>
      </c>
    </row>
    <row r="25" spans="1:17">
      <c r="A25" t="s">
        <v>815</v>
      </c>
      <c r="B25" s="1">
        <v>66029</v>
      </c>
      <c r="C25" s="1">
        <v>66470</v>
      </c>
      <c r="D25" s="1">
        <v>67185</v>
      </c>
      <c r="E25" s="1">
        <v>67054</v>
      </c>
      <c r="F25" s="1">
        <v>66899</v>
      </c>
      <c r="G25" s="1">
        <v>66654</v>
      </c>
      <c r="H25" s="8">
        <f t="shared" si="0"/>
        <v>9.4655378697239088E-3</v>
      </c>
      <c r="J25" s="1">
        <f t="shared" si="1"/>
        <v>-9120</v>
      </c>
      <c r="K25" s="8">
        <f t="shared" si="2"/>
        <v>-0.1203579064058912</v>
      </c>
      <c r="L25">
        <v>437</v>
      </c>
      <c r="M25">
        <v>442</v>
      </c>
      <c r="N25">
        <v>428</v>
      </c>
      <c r="O25">
        <v>441</v>
      </c>
      <c r="P25">
        <v>428</v>
      </c>
      <c r="Q25">
        <v>399</v>
      </c>
    </row>
    <row r="26" spans="1:17">
      <c r="A26" t="s">
        <v>782</v>
      </c>
      <c r="B26" s="1">
        <v>68692</v>
      </c>
      <c r="C26" s="1">
        <v>69019</v>
      </c>
      <c r="D26" s="1">
        <v>69938</v>
      </c>
      <c r="E26" s="1">
        <v>69782</v>
      </c>
      <c r="F26" s="1">
        <v>70766</v>
      </c>
      <c r="G26" s="1">
        <v>67998</v>
      </c>
      <c r="H26" s="8">
        <f t="shared" si="0"/>
        <v>-1.0103068770744773E-2</v>
      </c>
      <c r="J26" s="1">
        <f t="shared" si="1"/>
        <v>-7776</v>
      </c>
      <c r="K26" s="8">
        <f t="shared" si="2"/>
        <v>-0.10262095177765461</v>
      </c>
      <c r="L26">
        <v>362</v>
      </c>
      <c r="M26">
        <v>367</v>
      </c>
      <c r="N26">
        <v>349</v>
      </c>
      <c r="O26">
        <v>365</v>
      </c>
      <c r="P26">
        <v>321</v>
      </c>
      <c r="Q26">
        <v>366</v>
      </c>
    </row>
    <row r="27" spans="1:17">
      <c r="A27" t="s">
        <v>486</v>
      </c>
      <c r="B27" s="1">
        <v>75838</v>
      </c>
      <c r="C27" s="1">
        <v>77186</v>
      </c>
      <c r="D27" s="1">
        <v>78459</v>
      </c>
      <c r="E27" s="1">
        <v>79067</v>
      </c>
      <c r="F27" s="1">
        <v>80467</v>
      </c>
      <c r="G27" s="1">
        <v>78127</v>
      </c>
      <c r="H27" s="8">
        <f t="shared" si="0"/>
        <v>3.0182757984124054E-2</v>
      </c>
      <c r="J27" s="1">
        <f t="shared" si="1"/>
        <v>2353</v>
      </c>
      <c r="K27" s="8">
        <f t="shared" si="2"/>
        <v>3.1052867738274342E-2</v>
      </c>
      <c r="L27">
        <v>132</v>
      </c>
      <c r="M27">
        <v>103</v>
      </c>
      <c r="N27">
        <v>79</v>
      </c>
      <c r="O27">
        <v>79</v>
      </c>
      <c r="P27">
        <v>51</v>
      </c>
      <c r="Q27">
        <v>70</v>
      </c>
    </row>
    <row r="28" spans="1:17">
      <c r="A28" t="s">
        <v>938</v>
      </c>
      <c r="B28" s="1">
        <v>57112</v>
      </c>
      <c r="C28" s="1">
        <v>55785</v>
      </c>
      <c r="D28" s="1">
        <v>57712</v>
      </c>
      <c r="E28" s="1">
        <v>58392</v>
      </c>
      <c r="F28" s="1">
        <v>57262</v>
      </c>
      <c r="G28" s="1">
        <v>57640</v>
      </c>
      <c r="H28" s="8">
        <f t="shared" si="0"/>
        <v>9.2449922958397542E-3</v>
      </c>
      <c r="J28" s="1">
        <f t="shared" si="1"/>
        <v>-18134</v>
      </c>
      <c r="K28" s="8">
        <f t="shared" si="2"/>
        <v>-0.23931691609259112</v>
      </c>
      <c r="L28">
        <v>531</v>
      </c>
      <c r="M28">
        <v>532</v>
      </c>
      <c r="N28">
        <v>531</v>
      </c>
      <c r="O28">
        <v>531</v>
      </c>
      <c r="P28">
        <v>530</v>
      </c>
      <c r="Q28">
        <v>522</v>
      </c>
    </row>
    <row r="29" spans="1:17">
      <c r="A29" t="s">
        <v>541</v>
      </c>
      <c r="B29" s="1">
        <v>76272</v>
      </c>
      <c r="C29" s="1">
        <v>79581</v>
      </c>
      <c r="D29" s="1">
        <v>79121</v>
      </c>
      <c r="E29" s="1">
        <v>73224</v>
      </c>
      <c r="F29" s="1">
        <v>79658</v>
      </c>
      <c r="G29" s="1">
        <v>75914</v>
      </c>
      <c r="H29" s="8">
        <f t="shared" si="0"/>
        <v>-4.6937277113488565E-3</v>
      </c>
      <c r="J29" s="1">
        <f t="shared" si="1"/>
        <v>140</v>
      </c>
      <c r="K29" s="8">
        <f t="shared" si="2"/>
        <v>1.8475994404413122E-3</v>
      </c>
      <c r="L29">
        <v>118</v>
      </c>
      <c r="M29">
        <v>48</v>
      </c>
      <c r="N29">
        <v>65</v>
      </c>
      <c r="O29">
        <v>247</v>
      </c>
      <c r="P29">
        <v>63</v>
      </c>
      <c r="Q29">
        <v>125</v>
      </c>
    </row>
    <row r="30" spans="1:17">
      <c r="A30" t="s">
        <v>469</v>
      </c>
      <c r="B30" s="1">
        <v>79788</v>
      </c>
      <c r="C30" s="1">
        <v>79775</v>
      </c>
      <c r="D30" s="1">
        <v>80082</v>
      </c>
      <c r="E30" s="1">
        <v>80263</v>
      </c>
      <c r="F30" s="1">
        <v>80289</v>
      </c>
      <c r="G30" s="1">
        <v>79095</v>
      </c>
      <c r="H30" s="8">
        <f t="shared" si="0"/>
        <v>-8.6855166190404568E-3</v>
      </c>
      <c r="J30" s="1">
        <f t="shared" si="1"/>
        <v>3321</v>
      </c>
      <c r="K30" s="8">
        <f t="shared" si="2"/>
        <v>4.3827698155039986E-2</v>
      </c>
      <c r="L30">
        <v>38</v>
      </c>
      <c r="M30">
        <v>44</v>
      </c>
      <c r="N30">
        <v>47</v>
      </c>
      <c r="O30">
        <v>51</v>
      </c>
      <c r="P30">
        <v>53</v>
      </c>
      <c r="Q30">
        <v>53</v>
      </c>
    </row>
    <row r="31" spans="1:17">
      <c r="A31" t="s">
        <v>497</v>
      </c>
      <c r="B31" s="1">
        <v>78169</v>
      </c>
      <c r="C31" s="1">
        <v>78602</v>
      </c>
      <c r="D31" s="1">
        <v>78902</v>
      </c>
      <c r="E31" s="1">
        <v>79613</v>
      </c>
      <c r="F31" s="1">
        <v>76652</v>
      </c>
      <c r="G31" s="1">
        <v>77532</v>
      </c>
      <c r="H31" s="8">
        <f t="shared" si="0"/>
        <v>-8.1490104772991845E-3</v>
      </c>
      <c r="J31" s="1">
        <f t="shared" si="1"/>
        <v>1758</v>
      </c>
      <c r="K31" s="8">
        <f t="shared" si="2"/>
        <v>2.3200570116398766E-2</v>
      </c>
      <c r="L31">
        <v>64</v>
      </c>
      <c r="M31">
        <v>68</v>
      </c>
      <c r="N31">
        <v>69</v>
      </c>
      <c r="O31">
        <v>63</v>
      </c>
      <c r="P31">
        <v>134</v>
      </c>
      <c r="Q31">
        <v>81</v>
      </c>
    </row>
    <row r="32" spans="1:17">
      <c r="A32" t="s">
        <v>856</v>
      </c>
      <c r="B32" s="1">
        <v>64791</v>
      </c>
      <c r="C32" s="1">
        <v>64144</v>
      </c>
      <c r="D32" s="1">
        <v>65252</v>
      </c>
      <c r="E32" s="1">
        <v>65515</v>
      </c>
      <c r="F32" s="1">
        <v>65942</v>
      </c>
      <c r="G32" s="1">
        <v>65029</v>
      </c>
      <c r="H32" s="8">
        <f t="shared" si="0"/>
        <v>3.673349693630288E-3</v>
      </c>
      <c r="J32" s="1">
        <f t="shared" si="1"/>
        <v>-10745</v>
      </c>
      <c r="K32" s="8">
        <f t="shared" si="2"/>
        <v>-0.14180325705387073</v>
      </c>
      <c r="L32">
        <v>471</v>
      </c>
      <c r="M32">
        <v>490</v>
      </c>
      <c r="N32">
        <v>477</v>
      </c>
      <c r="O32">
        <v>477</v>
      </c>
      <c r="P32">
        <v>450</v>
      </c>
      <c r="Q32">
        <v>440</v>
      </c>
    </row>
    <row r="33" spans="1:17">
      <c r="A33" t="s">
        <v>923</v>
      </c>
      <c r="B33" s="1">
        <v>62970</v>
      </c>
      <c r="C33" s="1">
        <v>62432</v>
      </c>
      <c r="D33" s="1">
        <v>61583</v>
      </c>
      <c r="E33" s="1">
        <v>62399</v>
      </c>
      <c r="F33" s="1">
        <v>62303</v>
      </c>
      <c r="G33" s="1">
        <v>60194</v>
      </c>
      <c r="H33" s="8">
        <f t="shared" si="0"/>
        <v>-4.4084484675242182E-2</v>
      </c>
      <c r="J33" s="1">
        <f t="shared" si="1"/>
        <v>-15580</v>
      </c>
      <c r="K33" s="8">
        <f t="shared" si="2"/>
        <v>-0.20561142344339747</v>
      </c>
      <c r="L33">
        <v>503</v>
      </c>
      <c r="M33">
        <v>510</v>
      </c>
      <c r="N33">
        <v>521</v>
      </c>
      <c r="O33">
        <v>511</v>
      </c>
      <c r="P33">
        <v>501</v>
      </c>
      <c r="Q33">
        <v>507</v>
      </c>
    </row>
    <row r="34" spans="1:17">
      <c r="A34" t="s">
        <v>896</v>
      </c>
      <c r="B34" s="1">
        <v>68566</v>
      </c>
      <c r="C34" s="1">
        <v>69039</v>
      </c>
      <c r="D34" s="1">
        <v>70384</v>
      </c>
      <c r="E34" s="1">
        <v>68876</v>
      </c>
      <c r="F34" s="1">
        <v>66612</v>
      </c>
      <c r="G34" s="1">
        <v>63153</v>
      </c>
      <c r="H34" s="8">
        <f t="shared" si="0"/>
        <v>-7.8945833211795935E-2</v>
      </c>
      <c r="J34" s="1">
        <f t="shared" si="1"/>
        <v>-12621</v>
      </c>
      <c r="K34" s="8">
        <f t="shared" si="2"/>
        <v>-0.1665610895557843</v>
      </c>
      <c r="L34">
        <v>366</v>
      </c>
      <c r="M34">
        <v>366</v>
      </c>
      <c r="N34">
        <v>337</v>
      </c>
      <c r="O34">
        <v>392</v>
      </c>
      <c r="P34">
        <v>442</v>
      </c>
      <c r="Q34">
        <v>480</v>
      </c>
    </row>
    <row r="35" spans="1:17">
      <c r="A35" t="s">
        <v>847</v>
      </c>
      <c r="B35" s="1">
        <v>66839</v>
      </c>
      <c r="C35" s="1">
        <v>67598</v>
      </c>
      <c r="D35" s="1">
        <v>68502</v>
      </c>
      <c r="E35" s="1">
        <v>67691</v>
      </c>
      <c r="F35" s="1">
        <v>65005</v>
      </c>
      <c r="G35" s="1">
        <v>65226</v>
      </c>
      <c r="H35" s="8">
        <f t="shared" si="0"/>
        <v>-2.4132617184577865E-2</v>
      </c>
      <c r="J35" s="1">
        <f t="shared" si="1"/>
        <v>-10548</v>
      </c>
      <c r="K35" s="8">
        <f t="shared" si="2"/>
        <v>-0.13920342069839259</v>
      </c>
      <c r="L35">
        <v>419</v>
      </c>
      <c r="M35">
        <v>404</v>
      </c>
      <c r="N35">
        <v>387</v>
      </c>
      <c r="O35">
        <v>419</v>
      </c>
      <c r="P35">
        <v>470</v>
      </c>
      <c r="Q35">
        <v>431</v>
      </c>
    </row>
    <row r="36" spans="1:17">
      <c r="A36" t="s">
        <v>533</v>
      </c>
      <c r="B36" s="1">
        <v>76576</v>
      </c>
      <c r="C36" s="1">
        <v>77157</v>
      </c>
      <c r="D36" s="1">
        <v>78332</v>
      </c>
      <c r="E36" s="1">
        <v>77606</v>
      </c>
      <c r="F36" s="1">
        <v>75756</v>
      </c>
      <c r="G36" s="1">
        <v>76176</v>
      </c>
      <c r="H36" s="8">
        <f t="shared" si="0"/>
        <v>-5.2235687421646471E-3</v>
      </c>
      <c r="J36" s="1">
        <f t="shared" si="1"/>
        <v>402</v>
      </c>
      <c r="K36" s="8">
        <f t="shared" si="2"/>
        <v>5.3052498218386255E-3</v>
      </c>
      <c r="L36">
        <v>111</v>
      </c>
      <c r="M36">
        <v>104</v>
      </c>
      <c r="N36">
        <v>84</v>
      </c>
      <c r="O36">
        <v>125</v>
      </c>
      <c r="P36">
        <v>153</v>
      </c>
      <c r="Q36">
        <v>117</v>
      </c>
    </row>
    <row r="37" spans="1:17">
      <c r="A37" t="s">
        <v>551</v>
      </c>
      <c r="B37" s="1">
        <v>75330</v>
      </c>
      <c r="C37" s="1">
        <v>75985</v>
      </c>
      <c r="D37" s="1">
        <v>77227</v>
      </c>
      <c r="E37" s="1">
        <v>76767</v>
      </c>
      <c r="F37" s="1">
        <v>74885</v>
      </c>
      <c r="G37" s="1">
        <v>75362</v>
      </c>
      <c r="H37" s="8">
        <f t="shared" si="0"/>
        <v>4.2479755741404486E-4</v>
      </c>
      <c r="J37" s="1">
        <f t="shared" si="1"/>
        <v>-412</v>
      </c>
      <c r="K37" s="8">
        <f t="shared" si="2"/>
        <v>-5.4372212104415764E-3</v>
      </c>
      <c r="L37">
        <v>141</v>
      </c>
      <c r="M37">
        <v>141</v>
      </c>
      <c r="N37">
        <v>123</v>
      </c>
      <c r="O37">
        <v>145</v>
      </c>
      <c r="P37">
        <v>174</v>
      </c>
      <c r="Q37">
        <v>135</v>
      </c>
    </row>
    <row r="38" spans="1:17">
      <c r="A38" t="s">
        <v>849</v>
      </c>
      <c r="B38" s="1">
        <v>72809</v>
      </c>
      <c r="C38" s="1">
        <v>74008</v>
      </c>
      <c r="D38" s="1">
        <v>76272</v>
      </c>
      <c r="E38" s="1">
        <v>74635</v>
      </c>
      <c r="F38" s="1">
        <v>70289</v>
      </c>
      <c r="G38" s="1">
        <v>65207</v>
      </c>
      <c r="H38" s="8">
        <f t="shared" si="0"/>
        <v>-0.10441016907250478</v>
      </c>
      <c r="J38" s="1">
        <f t="shared" si="1"/>
        <v>-10567</v>
      </c>
      <c r="K38" s="8">
        <f t="shared" si="2"/>
        <v>-0.13945416633673818</v>
      </c>
      <c r="L38">
        <v>207</v>
      </c>
      <c r="M38">
        <v>187</v>
      </c>
      <c r="N38">
        <v>148</v>
      </c>
      <c r="O38">
        <v>190</v>
      </c>
      <c r="P38">
        <v>345</v>
      </c>
      <c r="Q38">
        <v>433</v>
      </c>
    </row>
    <row r="39" spans="1:17">
      <c r="A39" t="s">
        <v>653</v>
      </c>
      <c r="B39" s="1">
        <v>71866</v>
      </c>
      <c r="C39" s="1">
        <v>72190</v>
      </c>
      <c r="D39" s="1">
        <v>73071</v>
      </c>
      <c r="E39" s="1">
        <v>72659</v>
      </c>
      <c r="F39" s="1">
        <v>71315</v>
      </c>
      <c r="G39" s="1">
        <v>71803</v>
      </c>
      <c r="H39" s="8">
        <f t="shared" si="0"/>
        <v>-8.7663150864108206E-4</v>
      </c>
      <c r="J39" s="1">
        <f t="shared" si="1"/>
        <v>-3971</v>
      </c>
      <c r="K39" s="8">
        <f t="shared" si="2"/>
        <v>-5.2405838414231798E-2</v>
      </c>
      <c r="L39">
        <v>255</v>
      </c>
      <c r="M39">
        <v>262</v>
      </c>
      <c r="N39">
        <v>245</v>
      </c>
      <c r="O39">
        <v>281</v>
      </c>
      <c r="P39">
        <v>303</v>
      </c>
      <c r="Q39">
        <v>237</v>
      </c>
    </row>
    <row r="40" spans="1:17">
      <c r="A40" t="s">
        <v>703</v>
      </c>
      <c r="B40" s="1">
        <v>71647</v>
      </c>
      <c r="C40" s="1">
        <v>71794</v>
      </c>
      <c r="D40" s="1">
        <v>73100</v>
      </c>
      <c r="E40" s="1">
        <v>72838</v>
      </c>
      <c r="F40" s="1">
        <v>70560</v>
      </c>
      <c r="G40" s="1">
        <v>70088</v>
      </c>
      <c r="H40" s="8">
        <f t="shared" si="0"/>
        <v>-2.1759459572626906E-2</v>
      </c>
      <c r="J40" s="1">
        <f t="shared" si="1"/>
        <v>-5686</v>
      </c>
      <c r="K40" s="8">
        <f t="shared" si="2"/>
        <v>-7.5038931559637867E-2</v>
      </c>
      <c r="L40">
        <v>265</v>
      </c>
      <c r="M40">
        <v>287</v>
      </c>
      <c r="N40">
        <v>243</v>
      </c>
      <c r="O40">
        <v>271</v>
      </c>
      <c r="P40">
        <v>328</v>
      </c>
      <c r="Q40">
        <v>287</v>
      </c>
    </row>
    <row r="41" spans="1:17">
      <c r="A41" t="s">
        <v>594</v>
      </c>
      <c r="B41" s="1">
        <v>75048</v>
      </c>
      <c r="C41" s="1">
        <v>75668</v>
      </c>
      <c r="D41" s="1">
        <v>76884</v>
      </c>
      <c r="E41" s="1">
        <v>76416</v>
      </c>
      <c r="F41" s="1">
        <v>74339</v>
      </c>
      <c r="G41" s="1">
        <v>73353</v>
      </c>
      <c r="H41" s="8">
        <f t="shared" si="0"/>
        <v>-2.2585545251039334E-2</v>
      </c>
      <c r="J41" s="1">
        <f t="shared" si="1"/>
        <v>-2421</v>
      </c>
      <c r="K41" s="8">
        <f t="shared" si="2"/>
        <v>-3.1950273180774411E-2</v>
      </c>
      <c r="L41">
        <v>149</v>
      </c>
      <c r="M41">
        <v>149</v>
      </c>
      <c r="N41">
        <v>131</v>
      </c>
      <c r="O41">
        <v>150</v>
      </c>
      <c r="P41">
        <v>193</v>
      </c>
      <c r="Q41">
        <v>178</v>
      </c>
    </row>
    <row r="42" spans="1:17">
      <c r="A42" t="s">
        <v>645</v>
      </c>
      <c r="B42" s="1">
        <v>72732</v>
      </c>
      <c r="C42" s="1">
        <v>73261</v>
      </c>
      <c r="D42" s="1">
        <v>74128</v>
      </c>
      <c r="E42" s="1">
        <v>73494</v>
      </c>
      <c r="F42" s="1">
        <v>71818</v>
      </c>
      <c r="G42" s="1">
        <v>72179</v>
      </c>
      <c r="H42" s="8">
        <f t="shared" si="0"/>
        <v>-7.6032557883737558E-3</v>
      </c>
      <c r="J42" s="1">
        <f t="shared" si="1"/>
        <v>-3595</v>
      </c>
      <c r="K42" s="8">
        <f t="shared" si="2"/>
        <v>-4.7443714202760841E-2</v>
      </c>
      <c r="L42">
        <v>211</v>
      </c>
      <c r="M42">
        <v>219</v>
      </c>
      <c r="N42">
        <v>194</v>
      </c>
      <c r="O42">
        <v>235</v>
      </c>
      <c r="P42">
        <v>290</v>
      </c>
      <c r="Q42">
        <v>229</v>
      </c>
    </row>
    <row r="43" spans="1:17">
      <c r="A43" t="s">
        <v>859</v>
      </c>
      <c r="B43" s="1">
        <v>68170</v>
      </c>
      <c r="C43" s="1">
        <v>68501</v>
      </c>
      <c r="D43" s="1">
        <v>69096</v>
      </c>
      <c r="E43" s="1">
        <v>69397</v>
      </c>
      <c r="F43" s="1">
        <v>68525</v>
      </c>
      <c r="G43" s="1">
        <v>64953</v>
      </c>
      <c r="H43" s="8">
        <f t="shared" si="0"/>
        <v>-4.7190846413378319E-2</v>
      </c>
      <c r="J43" s="1">
        <f t="shared" si="1"/>
        <v>-10821</v>
      </c>
      <c r="K43" s="8">
        <f t="shared" si="2"/>
        <v>-0.14280623960725314</v>
      </c>
      <c r="L43">
        <v>374</v>
      </c>
      <c r="M43">
        <v>383</v>
      </c>
      <c r="N43">
        <v>371</v>
      </c>
      <c r="O43">
        <v>375</v>
      </c>
      <c r="P43">
        <v>385</v>
      </c>
      <c r="Q43">
        <v>443</v>
      </c>
    </row>
    <row r="44" spans="1:17">
      <c r="A44" t="s">
        <v>623</v>
      </c>
      <c r="B44" s="1">
        <v>71822</v>
      </c>
      <c r="C44" s="1">
        <v>72112</v>
      </c>
      <c r="D44" s="1">
        <v>73317</v>
      </c>
      <c r="E44" s="1">
        <v>74060</v>
      </c>
      <c r="F44" s="1">
        <v>73405</v>
      </c>
      <c r="G44" s="1">
        <v>72560</v>
      </c>
      <c r="H44" s="8">
        <f t="shared" si="0"/>
        <v>1.0275403079836262E-2</v>
      </c>
      <c r="J44" s="1">
        <f t="shared" si="1"/>
        <v>-3214</v>
      </c>
      <c r="K44" s="8">
        <f t="shared" si="2"/>
        <v>-4.2415604296988416E-2</v>
      </c>
      <c r="L44">
        <v>257</v>
      </c>
      <c r="M44">
        <v>265</v>
      </c>
      <c r="N44">
        <v>231</v>
      </c>
      <c r="O44">
        <v>209</v>
      </c>
      <c r="P44">
        <v>232</v>
      </c>
      <c r="Q44">
        <v>207</v>
      </c>
    </row>
    <row r="45" spans="1:17">
      <c r="A45" t="s">
        <v>660</v>
      </c>
      <c r="B45" s="1">
        <v>68825</v>
      </c>
      <c r="C45" s="1">
        <v>69006</v>
      </c>
      <c r="D45" s="1">
        <v>71529</v>
      </c>
      <c r="E45" s="1">
        <v>72658</v>
      </c>
      <c r="F45" s="1">
        <v>73083</v>
      </c>
      <c r="G45" s="1">
        <v>71654</v>
      </c>
      <c r="H45" s="8">
        <f t="shared" si="0"/>
        <v>4.1104249909189976E-2</v>
      </c>
      <c r="J45" s="1">
        <f t="shared" si="1"/>
        <v>-4120</v>
      </c>
      <c r="K45" s="8">
        <f t="shared" si="2"/>
        <v>-5.4372212104415764E-2</v>
      </c>
      <c r="L45">
        <v>356</v>
      </c>
      <c r="M45">
        <v>369</v>
      </c>
      <c r="N45">
        <v>307</v>
      </c>
      <c r="O45">
        <v>282</v>
      </c>
      <c r="P45">
        <v>243</v>
      </c>
      <c r="Q45">
        <v>244</v>
      </c>
    </row>
    <row r="46" spans="1:17">
      <c r="A46" t="s">
        <v>914</v>
      </c>
      <c r="B46" s="1">
        <v>66011</v>
      </c>
      <c r="C46" s="1">
        <v>66187</v>
      </c>
      <c r="D46" s="1">
        <v>66326</v>
      </c>
      <c r="E46" s="1">
        <v>66140</v>
      </c>
      <c r="F46" s="1">
        <v>65488</v>
      </c>
      <c r="G46" s="1">
        <v>61573</v>
      </c>
      <c r="H46" s="8">
        <f t="shared" si="0"/>
        <v>-6.7231219039251028E-2</v>
      </c>
      <c r="J46" s="1">
        <f t="shared" si="1"/>
        <v>-14201</v>
      </c>
      <c r="K46" s="8">
        <f t="shared" si="2"/>
        <v>-0.18741256895505054</v>
      </c>
      <c r="L46">
        <v>438</v>
      </c>
      <c r="M46">
        <v>448</v>
      </c>
      <c r="N46">
        <v>450</v>
      </c>
      <c r="O46">
        <v>460</v>
      </c>
      <c r="P46">
        <v>463</v>
      </c>
      <c r="Q46">
        <v>498</v>
      </c>
    </row>
    <row r="47" spans="1:17">
      <c r="A47" t="s">
        <v>943</v>
      </c>
      <c r="B47" s="1">
        <v>63461</v>
      </c>
      <c r="C47" s="1">
        <v>64081</v>
      </c>
      <c r="D47" s="1">
        <v>64289</v>
      </c>
      <c r="E47" s="1">
        <v>63088</v>
      </c>
      <c r="F47" s="1">
        <v>61949</v>
      </c>
      <c r="G47" s="1">
        <v>56304</v>
      </c>
      <c r="H47" s="8">
        <f t="shared" si="0"/>
        <v>-0.11277792660058934</v>
      </c>
      <c r="J47" s="1">
        <f t="shared" si="1"/>
        <v>-19470</v>
      </c>
      <c r="K47" s="8">
        <f t="shared" si="2"/>
        <v>-0.25694829360994537</v>
      </c>
      <c r="L47">
        <v>493</v>
      </c>
      <c r="M47">
        <v>491</v>
      </c>
      <c r="N47">
        <v>489</v>
      </c>
      <c r="O47">
        <v>504</v>
      </c>
      <c r="P47">
        <v>506</v>
      </c>
      <c r="Q47">
        <v>527</v>
      </c>
    </row>
    <row r="48" spans="1:17">
      <c r="A48" t="s">
        <v>829</v>
      </c>
      <c r="B48" s="1">
        <v>67791</v>
      </c>
      <c r="C48" s="1">
        <v>68156</v>
      </c>
      <c r="D48" s="1">
        <v>68166</v>
      </c>
      <c r="E48" s="1">
        <v>68777</v>
      </c>
      <c r="F48" s="1">
        <v>68332</v>
      </c>
      <c r="G48" s="1">
        <v>66305</v>
      </c>
      <c r="H48" s="8">
        <f t="shared" si="0"/>
        <v>-2.1920313905975718E-2</v>
      </c>
      <c r="J48" s="1">
        <f t="shared" si="1"/>
        <v>-9469</v>
      </c>
      <c r="K48" s="8">
        <f t="shared" si="2"/>
        <v>-0.12496370786813418</v>
      </c>
      <c r="L48">
        <v>385</v>
      </c>
      <c r="M48">
        <v>392</v>
      </c>
      <c r="N48">
        <v>393</v>
      </c>
      <c r="O48">
        <v>394</v>
      </c>
      <c r="P48">
        <v>391</v>
      </c>
      <c r="Q48">
        <v>413</v>
      </c>
    </row>
    <row r="49" spans="1:17">
      <c r="A49" t="s">
        <v>885</v>
      </c>
      <c r="B49" s="1">
        <v>64035</v>
      </c>
      <c r="C49" s="1">
        <v>63173</v>
      </c>
      <c r="D49" s="1">
        <v>63719</v>
      </c>
      <c r="E49" s="1">
        <v>64674</v>
      </c>
      <c r="F49" s="1">
        <v>63912</v>
      </c>
      <c r="G49" s="1">
        <v>63712</v>
      </c>
      <c r="H49" s="8">
        <f t="shared" si="0"/>
        <v>-5.0441164987897243E-3</v>
      </c>
      <c r="J49" s="1">
        <f t="shared" si="1"/>
        <v>-12062</v>
      </c>
      <c r="K49" s="8">
        <f t="shared" si="2"/>
        <v>-0.15918388893287935</v>
      </c>
      <c r="L49">
        <v>483</v>
      </c>
      <c r="M49">
        <v>499</v>
      </c>
      <c r="N49">
        <v>496</v>
      </c>
      <c r="O49">
        <v>488</v>
      </c>
      <c r="P49">
        <v>483</v>
      </c>
      <c r="Q49">
        <v>469</v>
      </c>
    </row>
    <row r="50" spans="1:17">
      <c r="A50" t="s">
        <v>682</v>
      </c>
      <c r="B50" s="1">
        <v>71033</v>
      </c>
      <c r="C50" s="1">
        <v>70535</v>
      </c>
      <c r="D50" s="1">
        <v>70659</v>
      </c>
      <c r="E50" s="1">
        <v>70161</v>
      </c>
      <c r="F50" s="1">
        <v>69300</v>
      </c>
      <c r="G50" s="1">
        <v>71042</v>
      </c>
      <c r="H50" s="8">
        <f t="shared" si="0"/>
        <v>1.2670167386989145E-4</v>
      </c>
      <c r="J50" s="1">
        <f t="shared" si="1"/>
        <v>-4732</v>
      </c>
      <c r="K50" s="8">
        <f t="shared" si="2"/>
        <v>-6.2448861086916357E-2</v>
      </c>
      <c r="L50">
        <v>292</v>
      </c>
      <c r="M50">
        <v>326</v>
      </c>
      <c r="N50">
        <v>330</v>
      </c>
      <c r="O50">
        <v>349</v>
      </c>
      <c r="P50">
        <v>362</v>
      </c>
      <c r="Q50">
        <v>266</v>
      </c>
    </row>
    <row r="51" spans="1:17">
      <c r="A51" t="s">
        <v>676</v>
      </c>
      <c r="B51" s="1">
        <v>73170</v>
      </c>
      <c r="C51" s="1">
        <v>72162</v>
      </c>
      <c r="D51" s="1">
        <v>71659</v>
      </c>
      <c r="E51" s="1">
        <v>71992</v>
      </c>
      <c r="F51" s="1">
        <v>72284</v>
      </c>
      <c r="G51" s="1">
        <v>71240</v>
      </c>
      <c r="H51" s="8">
        <f t="shared" si="0"/>
        <v>-2.6376930435971026E-2</v>
      </c>
      <c r="J51" s="1">
        <f t="shared" si="1"/>
        <v>-4534</v>
      </c>
      <c r="K51" s="8">
        <f t="shared" si="2"/>
        <v>-5.9835827592577932E-2</v>
      </c>
      <c r="L51">
        <v>192</v>
      </c>
      <c r="M51">
        <v>264</v>
      </c>
      <c r="N51">
        <v>302</v>
      </c>
      <c r="O51">
        <v>300</v>
      </c>
      <c r="P51">
        <v>276</v>
      </c>
      <c r="Q51">
        <v>260</v>
      </c>
    </row>
    <row r="52" spans="1:17">
      <c r="A52" t="s">
        <v>819</v>
      </c>
      <c r="B52" s="1">
        <v>66682</v>
      </c>
      <c r="C52" s="1">
        <v>66600</v>
      </c>
      <c r="D52" s="1">
        <v>66284</v>
      </c>
      <c r="E52" s="1">
        <v>66895</v>
      </c>
      <c r="F52" s="1">
        <v>66794</v>
      </c>
      <c r="G52" s="1">
        <v>66597</v>
      </c>
      <c r="H52" s="8">
        <f t="shared" si="0"/>
        <v>-1.2747068174319906E-3</v>
      </c>
      <c r="J52" s="1">
        <f t="shared" si="1"/>
        <v>-9177</v>
      </c>
      <c r="K52" s="8">
        <f t="shared" si="2"/>
        <v>-0.12111014332092802</v>
      </c>
      <c r="L52">
        <v>421</v>
      </c>
      <c r="M52">
        <v>436</v>
      </c>
      <c r="N52">
        <v>451</v>
      </c>
      <c r="O52">
        <v>445</v>
      </c>
      <c r="P52">
        <v>434</v>
      </c>
      <c r="Q52">
        <v>403</v>
      </c>
    </row>
    <row r="53" spans="1:17">
      <c r="A53" t="s">
        <v>768</v>
      </c>
      <c r="B53" s="1">
        <v>69077</v>
      </c>
      <c r="C53" s="1">
        <v>69088</v>
      </c>
      <c r="D53" s="1">
        <v>68743</v>
      </c>
      <c r="E53" s="1">
        <v>68653</v>
      </c>
      <c r="F53" s="1">
        <v>68719</v>
      </c>
      <c r="G53" s="1">
        <v>68423</v>
      </c>
      <c r="H53" s="8">
        <f t="shared" si="0"/>
        <v>-9.4676954702723054E-3</v>
      </c>
      <c r="J53" s="1">
        <f t="shared" si="1"/>
        <v>-7351</v>
      </c>
      <c r="K53" s="8">
        <f t="shared" si="2"/>
        <v>-9.7012167762029186E-2</v>
      </c>
      <c r="L53">
        <v>346</v>
      </c>
      <c r="M53">
        <v>365</v>
      </c>
      <c r="N53">
        <v>380</v>
      </c>
      <c r="O53">
        <v>398</v>
      </c>
      <c r="P53">
        <v>379</v>
      </c>
      <c r="Q53">
        <v>352</v>
      </c>
    </row>
    <row r="54" spans="1:17">
      <c r="A54" t="s">
        <v>666</v>
      </c>
      <c r="B54" s="1">
        <v>71061</v>
      </c>
      <c r="C54" s="1">
        <v>71454</v>
      </c>
      <c r="D54" s="1">
        <v>71690</v>
      </c>
      <c r="E54" s="1">
        <v>72324</v>
      </c>
      <c r="F54" s="1">
        <v>72639</v>
      </c>
      <c r="G54" s="1">
        <v>71458</v>
      </c>
      <c r="H54" s="8">
        <f t="shared" si="0"/>
        <v>5.5867494124766043E-3</v>
      </c>
      <c r="J54" s="1">
        <f t="shared" si="1"/>
        <v>-4316</v>
      </c>
      <c r="K54" s="8">
        <f t="shared" si="2"/>
        <v>-5.69588513210336E-2</v>
      </c>
      <c r="L54">
        <v>290</v>
      </c>
      <c r="M54">
        <v>298</v>
      </c>
      <c r="N54">
        <v>301</v>
      </c>
      <c r="O54">
        <v>293</v>
      </c>
      <c r="P54">
        <v>257</v>
      </c>
      <c r="Q54">
        <v>250</v>
      </c>
    </row>
    <row r="55" spans="1:17">
      <c r="A55" t="s">
        <v>785</v>
      </c>
      <c r="B55" s="1">
        <v>71995</v>
      </c>
      <c r="C55" s="1">
        <v>70824</v>
      </c>
      <c r="D55" s="1">
        <v>70303</v>
      </c>
      <c r="E55" s="1">
        <v>68025</v>
      </c>
      <c r="F55" s="1">
        <v>69457</v>
      </c>
      <c r="G55" s="1">
        <v>67761</v>
      </c>
      <c r="H55" s="8">
        <f t="shared" si="0"/>
        <v>-5.8809639558302658E-2</v>
      </c>
      <c r="J55" s="1">
        <f t="shared" si="1"/>
        <v>-8013</v>
      </c>
      <c r="K55" s="8">
        <f t="shared" si="2"/>
        <v>-0.10574867368754454</v>
      </c>
      <c r="L55">
        <v>243</v>
      </c>
      <c r="M55">
        <v>315</v>
      </c>
      <c r="N55">
        <v>341</v>
      </c>
      <c r="O55">
        <v>411</v>
      </c>
      <c r="P55">
        <v>358</v>
      </c>
      <c r="Q55">
        <v>369</v>
      </c>
    </row>
    <row r="56" spans="1:17">
      <c r="A56" t="s">
        <v>830</v>
      </c>
      <c r="B56" s="1">
        <v>70973</v>
      </c>
      <c r="C56" s="1">
        <v>70620</v>
      </c>
      <c r="D56" s="1">
        <v>70728</v>
      </c>
      <c r="E56" s="1">
        <v>69485</v>
      </c>
      <c r="F56" s="1">
        <v>70509</v>
      </c>
      <c r="G56" s="1">
        <v>66215</v>
      </c>
      <c r="H56" s="8">
        <f t="shared" si="0"/>
        <v>-6.7039578431234412E-2</v>
      </c>
      <c r="J56" s="1">
        <f t="shared" si="1"/>
        <v>-9559</v>
      </c>
      <c r="K56" s="8">
        <f t="shared" si="2"/>
        <v>-0.12615145036556075</v>
      </c>
      <c r="L56">
        <v>296</v>
      </c>
      <c r="M56">
        <v>321</v>
      </c>
      <c r="N56">
        <v>328</v>
      </c>
      <c r="O56">
        <v>371</v>
      </c>
      <c r="P56">
        <v>330</v>
      </c>
      <c r="Q56">
        <v>414</v>
      </c>
    </row>
    <row r="57" spans="1:17">
      <c r="A57" t="s">
        <v>478</v>
      </c>
      <c r="B57" s="1">
        <v>77351</v>
      </c>
      <c r="C57" s="1">
        <v>77787</v>
      </c>
      <c r="D57" s="1">
        <v>78400</v>
      </c>
      <c r="E57" s="1">
        <v>79198</v>
      </c>
      <c r="F57" s="1">
        <v>79289</v>
      </c>
      <c r="G57" s="1">
        <v>78512</v>
      </c>
      <c r="H57" s="8">
        <f t="shared" si="0"/>
        <v>1.500950213959742E-2</v>
      </c>
      <c r="J57" s="1">
        <f t="shared" si="1"/>
        <v>2738</v>
      </c>
      <c r="K57" s="8">
        <f t="shared" si="2"/>
        <v>3.6133766199487952E-2</v>
      </c>
      <c r="L57">
        <v>79</v>
      </c>
      <c r="M57">
        <v>87</v>
      </c>
      <c r="N57">
        <v>82</v>
      </c>
      <c r="O57">
        <v>74</v>
      </c>
      <c r="P57">
        <v>70</v>
      </c>
      <c r="Q57">
        <v>62</v>
      </c>
    </row>
    <row r="58" spans="1:17">
      <c r="A58" t="s">
        <v>668</v>
      </c>
      <c r="B58" s="1">
        <v>71886</v>
      </c>
      <c r="C58" s="1">
        <v>72961</v>
      </c>
      <c r="D58" s="1">
        <v>73106</v>
      </c>
      <c r="E58" s="1">
        <v>74212</v>
      </c>
      <c r="F58" s="1">
        <v>72386</v>
      </c>
      <c r="G58" s="1">
        <v>71411</v>
      </c>
      <c r="H58" s="8">
        <f t="shared" si="0"/>
        <v>-6.6076843891717443E-3</v>
      </c>
      <c r="J58" s="1">
        <f t="shared" si="1"/>
        <v>-4363</v>
      </c>
      <c r="K58" s="8">
        <f t="shared" si="2"/>
        <v>-5.7579116847467471E-2</v>
      </c>
      <c r="L58">
        <v>253</v>
      </c>
      <c r="M58">
        <v>232</v>
      </c>
      <c r="N58">
        <v>241</v>
      </c>
      <c r="O58">
        <v>202</v>
      </c>
      <c r="P58">
        <v>267</v>
      </c>
      <c r="Q58">
        <v>252</v>
      </c>
    </row>
    <row r="59" spans="1:17">
      <c r="A59" t="s">
        <v>743</v>
      </c>
      <c r="B59" s="1">
        <v>70913</v>
      </c>
      <c r="C59" s="1">
        <v>72714</v>
      </c>
      <c r="D59" s="1">
        <v>73181</v>
      </c>
      <c r="E59" s="1">
        <v>73159</v>
      </c>
      <c r="F59" s="1">
        <v>72092</v>
      </c>
      <c r="G59" s="1">
        <v>69141</v>
      </c>
      <c r="H59" s="8">
        <f t="shared" si="0"/>
        <v>-2.4988366025975491E-2</v>
      </c>
      <c r="J59" s="1">
        <f t="shared" si="1"/>
        <v>-6633</v>
      </c>
      <c r="K59" s="8">
        <f t="shared" si="2"/>
        <v>-8.7536622060337313E-2</v>
      </c>
      <c r="L59">
        <v>300</v>
      </c>
      <c r="M59">
        <v>241</v>
      </c>
      <c r="N59">
        <v>237</v>
      </c>
      <c r="O59">
        <v>249</v>
      </c>
      <c r="P59">
        <v>286</v>
      </c>
      <c r="Q59">
        <v>327</v>
      </c>
    </row>
    <row r="60" spans="1:17">
      <c r="A60" t="s">
        <v>528</v>
      </c>
      <c r="B60" s="1">
        <v>76947</v>
      </c>
      <c r="C60" s="1">
        <v>77490</v>
      </c>
      <c r="D60" s="1">
        <v>77445</v>
      </c>
      <c r="E60" s="1">
        <v>77978</v>
      </c>
      <c r="F60" s="1">
        <v>78585</v>
      </c>
      <c r="G60" s="1">
        <v>76287</v>
      </c>
      <c r="H60" s="8">
        <f t="shared" si="0"/>
        <v>-8.5773324496081719E-3</v>
      </c>
      <c r="J60" s="1">
        <f t="shared" si="1"/>
        <v>513</v>
      </c>
      <c r="K60" s="8">
        <f t="shared" si="2"/>
        <v>6.7701322353313801E-3</v>
      </c>
      <c r="L60">
        <v>96</v>
      </c>
      <c r="M60">
        <v>93</v>
      </c>
      <c r="N60">
        <v>113</v>
      </c>
      <c r="O60">
        <v>108</v>
      </c>
      <c r="P60">
        <v>87</v>
      </c>
      <c r="Q60">
        <v>112</v>
      </c>
    </row>
    <row r="61" spans="1:17">
      <c r="A61" t="s">
        <v>865</v>
      </c>
      <c r="B61" s="1">
        <v>64382</v>
      </c>
      <c r="C61" s="1">
        <v>66718</v>
      </c>
      <c r="D61" s="1">
        <v>67719</v>
      </c>
      <c r="E61" s="1">
        <v>69105</v>
      </c>
      <c r="F61" s="1">
        <v>68759</v>
      </c>
      <c r="G61" s="1">
        <v>64628</v>
      </c>
      <c r="H61" s="8">
        <f t="shared" si="0"/>
        <v>3.8209437420397003E-3</v>
      </c>
      <c r="J61" s="1">
        <f t="shared" si="1"/>
        <v>-11146</v>
      </c>
      <c r="K61" s="8">
        <f t="shared" si="2"/>
        <v>-0.14709530973684906</v>
      </c>
      <c r="L61">
        <v>478</v>
      </c>
      <c r="M61">
        <v>430</v>
      </c>
      <c r="N61">
        <v>410</v>
      </c>
      <c r="O61">
        <v>382</v>
      </c>
      <c r="P61">
        <v>377</v>
      </c>
      <c r="Q61">
        <v>449</v>
      </c>
    </row>
    <row r="62" spans="1:17">
      <c r="A62" t="s">
        <v>899</v>
      </c>
      <c r="B62" s="1">
        <v>63532</v>
      </c>
      <c r="C62" s="1">
        <v>64715</v>
      </c>
      <c r="D62" s="1">
        <v>65005</v>
      </c>
      <c r="E62" s="1">
        <v>66210</v>
      </c>
      <c r="F62" s="1">
        <v>66738</v>
      </c>
      <c r="G62" s="1">
        <v>62818</v>
      </c>
      <c r="H62" s="8">
        <f t="shared" si="0"/>
        <v>-1.1238431026884091E-2</v>
      </c>
      <c r="J62" s="1">
        <f t="shared" si="1"/>
        <v>-12956</v>
      </c>
      <c r="K62" s="8">
        <f t="shared" si="2"/>
        <v>-0.17098213107398316</v>
      </c>
      <c r="L62">
        <v>491</v>
      </c>
      <c r="M62">
        <v>484</v>
      </c>
      <c r="N62">
        <v>483</v>
      </c>
      <c r="O62">
        <v>457</v>
      </c>
      <c r="P62">
        <v>435</v>
      </c>
      <c r="Q62">
        <v>483</v>
      </c>
    </row>
    <row r="63" spans="1:17">
      <c r="A63" t="s">
        <v>913</v>
      </c>
      <c r="B63" s="1">
        <v>60658</v>
      </c>
      <c r="C63" s="1">
        <v>63425</v>
      </c>
      <c r="D63" s="1">
        <v>64752</v>
      </c>
      <c r="E63" s="1">
        <v>66089</v>
      </c>
      <c r="F63" s="1">
        <v>65567</v>
      </c>
      <c r="G63" s="1">
        <v>61650</v>
      </c>
      <c r="H63" s="8">
        <f t="shared" si="0"/>
        <v>1.635398463516766E-2</v>
      </c>
      <c r="J63" s="1">
        <f t="shared" si="1"/>
        <v>-14124</v>
      </c>
      <c r="K63" s="8">
        <f t="shared" si="2"/>
        <v>-0.18639638926280783</v>
      </c>
      <c r="L63">
        <v>523</v>
      </c>
      <c r="M63">
        <v>498</v>
      </c>
      <c r="N63">
        <v>487</v>
      </c>
      <c r="O63">
        <v>463</v>
      </c>
      <c r="P63">
        <v>460</v>
      </c>
      <c r="Q63">
        <v>497</v>
      </c>
    </row>
    <row r="64" spans="1:17">
      <c r="A64" t="s">
        <v>597</v>
      </c>
      <c r="B64" s="1">
        <v>70956</v>
      </c>
      <c r="C64" s="1">
        <v>72064</v>
      </c>
      <c r="D64" s="1">
        <v>73291</v>
      </c>
      <c r="E64" s="1">
        <v>74250</v>
      </c>
      <c r="F64" s="1">
        <v>73673</v>
      </c>
      <c r="G64" s="1">
        <v>73239</v>
      </c>
      <c r="H64" s="8">
        <f t="shared" si="0"/>
        <v>3.2174868932859799E-2</v>
      </c>
      <c r="J64" s="1">
        <f t="shared" si="1"/>
        <v>-2535</v>
      </c>
      <c r="K64" s="8">
        <f t="shared" si="2"/>
        <v>-3.3454747010848052E-2</v>
      </c>
      <c r="L64">
        <v>298</v>
      </c>
      <c r="M64">
        <v>267</v>
      </c>
      <c r="N64">
        <v>233</v>
      </c>
      <c r="O64">
        <v>201</v>
      </c>
      <c r="P64">
        <v>221</v>
      </c>
      <c r="Q64">
        <v>181</v>
      </c>
    </row>
    <row r="65" spans="1:17">
      <c r="A65" t="s">
        <v>572</v>
      </c>
      <c r="B65" s="1">
        <v>72671</v>
      </c>
      <c r="C65" s="1">
        <v>73385</v>
      </c>
      <c r="D65" s="1">
        <v>74779</v>
      </c>
      <c r="E65" s="1">
        <v>76586</v>
      </c>
      <c r="F65" s="1">
        <v>75645</v>
      </c>
      <c r="G65" s="1">
        <v>74187</v>
      </c>
      <c r="H65" s="8">
        <f t="shared" si="0"/>
        <v>2.0861141308087132E-2</v>
      </c>
      <c r="J65" s="1">
        <f t="shared" si="1"/>
        <v>-1587</v>
      </c>
      <c r="K65" s="8">
        <f t="shared" si="2"/>
        <v>-2.0943859371288304E-2</v>
      </c>
      <c r="L65">
        <v>214</v>
      </c>
      <c r="M65">
        <v>214</v>
      </c>
      <c r="N65">
        <v>183</v>
      </c>
      <c r="O65">
        <v>149</v>
      </c>
      <c r="P65">
        <v>156</v>
      </c>
      <c r="Q65">
        <v>156</v>
      </c>
    </row>
    <row r="66" spans="1:17">
      <c r="A66" t="s">
        <v>451</v>
      </c>
      <c r="B66" s="1">
        <v>81811</v>
      </c>
      <c r="C66" s="1">
        <v>82648</v>
      </c>
      <c r="D66" s="1">
        <v>83112</v>
      </c>
      <c r="E66" s="1">
        <v>83601</v>
      </c>
      <c r="F66" s="1">
        <v>82482</v>
      </c>
      <c r="G66" s="1">
        <v>80472</v>
      </c>
      <c r="H66" s="8">
        <f t="shared" si="0"/>
        <v>-1.6366992213760985E-2</v>
      </c>
      <c r="J66" s="1">
        <f t="shared" si="1"/>
        <v>4698</v>
      </c>
      <c r="K66" s="8">
        <f t="shared" si="2"/>
        <v>6.2000158365666323E-2</v>
      </c>
      <c r="L66">
        <v>22</v>
      </c>
      <c r="M66">
        <v>22</v>
      </c>
      <c r="N66">
        <v>23</v>
      </c>
      <c r="O66">
        <v>25</v>
      </c>
      <c r="P66">
        <v>31</v>
      </c>
      <c r="Q66">
        <v>35</v>
      </c>
    </row>
    <row r="67" spans="1:17">
      <c r="A67" t="s">
        <v>440</v>
      </c>
      <c r="B67" s="1">
        <v>82569</v>
      </c>
      <c r="C67" s="1">
        <v>83332</v>
      </c>
      <c r="D67" s="1">
        <v>84037</v>
      </c>
      <c r="E67" s="1">
        <v>84288</v>
      </c>
      <c r="F67" s="1">
        <v>85342</v>
      </c>
      <c r="G67" s="1">
        <v>81974</v>
      </c>
      <c r="H67" s="8">
        <f t="shared" si="0"/>
        <v>-7.2060942968910852E-3</v>
      </c>
      <c r="J67" s="1">
        <f t="shared" si="1"/>
        <v>6200</v>
      </c>
      <c r="K67" s="8">
        <f t="shared" si="2"/>
        <v>8.1822260933829549E-2</v>
      </c>
      <c r="L67">
        <v>16</v>
      </c>
      <c r="M67">
        <v>16</v>
      </c>
      <c r="N67">
        <v>16</v>
      </c>
      <c r="O67">
        <v>19</v>
      </c>
      <c r="P67">
        <v>12</v>
      </c>
      <c r="Q67">
        <v>24</v>
      </c>
    </row>
    <row r="68" spans="1:17">
      <c r="A68" t="s">
        <v>582</v>
      </c>
      <c r="B68" s="1">
        <v>70362</v>
      </c>
      <c r="C68" s="1">
        <v>71041</v>
      </c>
      <c r="D68" s="1">
        <v>72291</v>
      </c>
      <c r="E68" s="1">
        <v>73388</v>
      </c>
      <c r="F68" s="1">
        <v>73696</v>
      </c>
      <c r="G68" s="1">
        <v>73925</v>
      </c>
      <c r="H68" s="8">
        <f t="shared" ref="H68:H131" si="3">(G68-B68)/B68</f>
        <v>5.0638128535288936E-2</v>
      </c>
      <c r="J68" s="1">
        <f t="shared" ref="J68:J131" si="4">G68-G$544</f>
        <v>-1849</v>
      </c>
      <c r="K68" s="8">
        <f t="shared" ref="K68:K131" si="5">(G68-G$544)/G$544</f>
        <v>-2.4401509752685617E-2</v>
      </c>
      <c r="L68">
        <v>316</v>
      </c>
      <c r="M68">
        <v>311</v>
      </c>
      <c r="N68">
        <v>284</v>
      </c>
      <c r="O68">
        <v>240</v>
      </c>
      <c r="P68">
        <v>219</v>
      </c>
      <c r="Q68">
        <v>166</v>
      </c>
    </row>
    <row r="69" spans="1:17">
      <c r="A69" t="s">
        <v>448</v>
      </c>
      <c r="B69" s="1">
        <v>81874</v>
      </c>
      <c r="C69" s="1">
        <v>82936</v>
      </c>
      <c r="D69" s="1">
        <v>82815</v>
      </c>
      <c r="E69" s="1">
        <v>82728</v>
      </c>
      <c r="F69" s="1">
        <v>81816</v>
      </c>
      <c r="G69" s="1">
        <v>80795</v>
      </c>
      <c r="H69" s="8">
        <f t="shared" si="3"/>
        <v>-1.3178786916481423E-2</v>
      </c>
      <c r="J69" s="1">
        <f t="shared" si="4"/>
        <v>5021</v>
      </c>
      <c r="K69" s="8">
        <f t="shared" si="5"/>
        <v>6.626283421754163E-2</v>
      </c>
      <c r="L69">
        <v>21</v>
      </c>
      <c r="M69">
        <v>19</v>
      </c>
      <c r="N69">
        <v>24</v>
      </c>
      <c r="O69">
        <v>32</v>
      </c>
      <c r="P69">
        <v>36</v>
      </c>
      <c r="Q69">
        <v>32</v>
      </c>
    </row>
    <row r="70" spans="1:17">
      <c r="A70" t="s">
        <v>854</v>
      </c>
      <c r="B70" s="1">
        <v>66821</v>
      </c>
      <c r="C70" s="1">
        <v>66734</v>
      </c>
      <c r="D70" s="1">
        <v>66875</v>
      </c>
      <c r="E70" s="1">
        <v>67157</v>
      </c>
      <c r="F70" s="1">
        <v>66653</v>
      </c>
      <c r="G70" s="1">
        <v>65080</v>
      </c>
      <c r="H70" s="8">
        <f t="shared" si="3"/>
        <v>-2.6054683407910686E-2</v>
      </c>
      <c r="J70" s="1">
        <f t="shared" si="4"/>
        <v>-10694</v>
      </c>
      <c r="K70" s="8">
        <f t="shared" si="5"/>
        <v>-0.14113020297199566</v>
      </c>
      <c r="L70">
        <v>420</v>
      </c>
      <c r="M70">
        <v>428</v>
      </c>
      <c r="N70">
        <v>438</v>
      </c>
      <c r="O70">
        <v>439</v>
      </c>
      <c r="P70">
        <v>441</v>
      </c>
      <c r="Q70">
        <v>438</v>
      </c>
    </row>
    <row r="71" spans="1:17">
      <c r="A71" t="s">
        <v>901</v>
      </c>
      <c r="B71" s="1">
        <v>65057</v>
      </c>
      <c r="C71" s="1">
        <v>66557</v>
      </c>
      <c r="D71" s="1">
        <v>66624</v>
      </c>
      <c r="E71" s="1">
        <v>68084</v>
      </c>
      <c r="F71" s="1">
        <v>66708</v>
      </c>
      <c r="G71" s="1">
        <v>62708</v>
      </c>
      <c r="H71" s="8">
        <f t="shared" si="3"/>
        <v>-3.6106798653488481E-2</v>
      </c>
      <c r="J71" s="1">
        <f t="shared" si="4"/>
        <v>-13066</v>
      </c>
      <c r="K71" s="8">
        <f t="shared" si="5"/>
        <v>-0.17243381634861563</v>
      </c>
      <c r="L71">
        <v>460</v>
      </c>
      <c r="M71">
        <v>439</v>
      </c>
      <c r="N71">
        <v>442</v>
      </c>
      <c r="O71">
        <v>410</v>
      </c>
      <c r="P71">
        <v>438</v>
      </c>
      <c r="Q71">
        <v>485</v>
      </c>
    </row>
    <row r="72" spans="1:17">
      <c r="A72" t="s">
        <v>825</v>
      </c>
      <c r="B72" s="1">
        <v>72234</v>
      </c>
      <c r="C72" s="1">
        <v>73430</v>
      </c>
      <c r="D72" s="1">
        <v>73803</v>
      </c>
      <c r="E72" s="1">
        <v>75540</v>
      </c>
      <c r="F72" s="1">
        <v>73889</v>
      </c>
      <c r="G72" s="1">
        <v>66386</v>
      </c>
      <c r="H72" s="8">
        <f t="shared" si="3"/>
        <v>-8.0959105130547937E-2</v>
      </c>
      <c r="J72" s="1">
        <f t="shared" si="4"/>
        <v>-9388</v>
      </c>
      <c r="K72" s="8">
        <f t="shared" si="5"/>
        <v>-0.12389473962045029</v>
      </c>
      <c r="L72">
        <v>233</v>
      </c>
      <c r="M72">
        <v>210</v>
      </c>
      <c r="N72">
        <v>208</v>
      </c>
      <c r="O72">
        <v>171</v>
      </c>
      <c r="P72">
        <v>210</v>
      </c>
      <c r="Q72">
        <v>409</v>
      </c>
    </row>
    <row r="73" spans="1:17">
      <c r="A73" t="s">
        <v>720</v>
      </c>
      <c r="B73" s="1">
        <v>68999</v>
      </c>
      <c r="C73" s="1">
        <v>69347</v>
      </c>
      <c r="D73" s="1">
        <v>70455</v>
      </c>
      <c r="E73" s="1">
        <v>69989</v>
      </c>
      <c r="F73" s="1">
        <v>70605</v>
      </c>
      <c r="G73" s="1">
        <v>69738</v>
      </c>
      <c r="H73" s="8">
        <f t="shared" si="3"/>
        <v>1.0710300149277525E-2</v>
      </c>
      <c r="J73" s="1">
        <f t="shared" si="4"/>
        <v>-6036</v>
      </c>
      <c r="K73" s="8">
        <f t="shared" si="5"/>
        <v>-7.9657930160741144E-2</v>
      </c>
      <c r="L73">
        <v>350</v>
      </c>
      <c r="M73">
        <v>356</v>
      </c>
      <c r="N73">
        <v>333</v>
      </c>
      <c r="O73">
        <v>356</v>
      </c>
      <c r="P73">
        <v>326</v>
      </c>
      <c r="Q73">
        <v>304</v>
      </c>
    </row>
    <row r="74" spans="1:17">
      <c r="A74" t="s">
        <v>583</v>
      </c>
      <c r="B74" s="1">
        <v>73104</v>
      </c>
      <c r="C74" s="1">
        <v>73920</v>
      </c>
      <c r="D74" s="1">
        <v>74595</v>
      </c>
      <c r="E74" s="1">
        <v>74969</v>
      </c>
      <c r="F74" s="1">
        <v>74540</v>
      </c>
      <c r="G74" s="1">
        <v>73793</v>
      </c>
      <c r="H74" s="8">
        <f t="shared" si="3"/>
        <v>9.4249288684613696E-3</v>
      </c>
      <c r="J74" s="1">
        <f t="shared" si="4"/>
        <v>-1981</v>
      </c>
      <c r="K74" s="8">
        <f t="shared" si="5"/>
        <v>-2.6143532082244569E-2</v>
      </c>
      <c r="L74">
        <v>195</v>
      </c>
      <c r="M74">
        <v>190</v>
      </c>
      <c r="N74">
        <v>188</v>
      </c>
      <c r="O74">
        <v>184</v>
      </c>
      <c r="P74">
        <v>184</v>
      </c>
      <c r="Q74">
        <v>167</v>
      </c>
    </row>
    <row r="75" spans="1:17">
      <c r="A75" t="s">
        <v>461</v>
      </c>
      <c r="B75" s="1">
        <v>78148</v>
      </c>
      <c r="C75" s="1">
        <v>78703</v>
      </c>
      <c r="D75" s="1">
        <v>79858</v>
      </c>
      <c r="E75" s="1">
        <v>80224</v>
      </c>
      <c r="F75" s="1">
        <v>80481</v>
      </c>
      <c r="G75" s="1">
        <v>79512</v>
      </c>
      <c r="H75" s="8">
        <f t="shared" si="3"/>
        <v>1.7454061524287249E-2</v>
      </c>
      <c r="J75" s="1">
        <f t="shared" si="4"/>
        <v>3738</v>
      </c>
      <c r="K75" s="8">
        <f t="shared" si="5"/>
        <v>4.9330905059783041E-2</v>
      </c>
      <c r="L75">
        <v>65</v>
      </c>
      <c r="M75">
        <v>64</v>
      </c>
      <c r="N75">
        <v>51</v>
      </c>
      <c r="O75">
        <v>52</v>
      </c>
      <c r="P75">
        <v>50</v>
      </c>
      <c r="Q75">
        <v>45</v>
      </c>
    </row>
    <row r="76" spans="1:17">
      <c r="A76" t="s">
        <v>450</v>
      </c>
      <c r="B76" s="1">
        <v>79633</v>
      </c>
      <c r="C76" s="1">
        <v>82503</v>
      </c>
      <c r="D76" s="1">
        <v>84587</v>
      </c>
      <c r="E76" s="1">
        <v>84462</v>
      </c>
      <c r="F76" s="1">
        <v>83116</v>
      </c>
      <c r="G76" s="1">
        <v>80566</v>
      </c>
      <c r="H76" s="8">
        <f t="shared" si="3"/>
        <v>1.1716248289025906E-2</v>
      </c>
      <c r="J76" s="1">
        <f t="shared" si="4"/>
        <v>4792</v>
      </c>
      <c r="K76" s="8">
        <f t="shared" si="5"/>
        <v>6.3240689418534057E-2</v>
      </c>
      <c r="L76">
        <v>40</v>
      </c>
      <c r="M76">
        <v>23</v>
      </c>
      <c r="N76">
        <v>13</v>
      </c>
      <c r="O76">
        <v>17</v>
      </c>
      <c r="P76">
        <v>24</v>
      </c>
      <c r="Q76">
        <v>34</v>
      </c>
    </row>
    <row r="77" spans="1:17">
      <c r="A77" t="s">
        <v>658</v>
      </c>
      <c r="B77" s="1">
        <v>71982</v>
      </c>
      <c r="C77" s="1">
        <v>73066</v>
      </c>
      <c r="D77" s="1">
        <v>73579</v>
      </c>
      <c r="E77" s="1">
        <v>74314</v>
      </c>
      <c r="F77" s="1">
        <v>73672</v>
      </c>
      <c r="G77" s="1">
        <v>71688</v>
      </c>
      <c r="H77" s="8">
        <f t="shared" si="3"/>
        <v>-4.0843544219388182E-3</v>
      </c>
      <c r="J77" s="1">
        <f t="shared" si="4"/>
        <v>-4086</v>
      </c>
      <c r="K77" s="8">
        <f t="shared" si="5"/>
        <v>-5.392350938316573E-2</v>
      </c>
      <c r="L77">
        <v>246</v>
      </c>
      <c r="M77">
        <v>224</v>
      </c>
      <c r="N77">
        <v>220</v>
      </c>
      <c r="O77">
        <v>200</v>
      </c>
      <c r="P77">
        <v>222</v>
      </c>
      <c r="Q77">
        <v>242</v>
      </c>
    </row>
    <row r="78" spans="1:17">
      <c r="A78" t="s">
        <v>868</v>
      </c>
      <c r="B78" s="1">
        <v>65210</v>
      </c>
      <c r="C78" s="1">
        <v>65508</v>
      </c>
      <c r="D78" s="1">
        <v>65885</v>
      </c>
      <c r="E78" s="1">
        <v>65183</v>
      </c>
      <c r="F78" s="1">
        <v>64582</v>
      </c>
      <c r="G78" s="1">
        <v>64556</v>
      </c>
      <c r="H78" s="8">
        <f t="shared" si="3"/>
        <v>-1.0029136635485355E-2</v>
      </c>
      <c r="J78" s="1">
        <f t="shared" si="4"/>
        <v>-11218</v>
      </c>
      <c r="K78" s="8">
        <f t="shared" si="5"/>
        <v>-0.14804550373479031</v>
      </c>
      <c r="L78">
        <v>457</v>
      </c>
      <c r="M78">
        <v>463</v>
      </c>
      <c r="N78">
        <v>458</v>
      </c>
      <c r="O78">
        <v>485</v>
      </c>
      <c r="P78">
        <v>477</v>
      </c>
      <c r="Q78">
        <v>452</v>
      </c>
    </row>
    <row r="79" spans="1:17">
      <c r="A79" t="s">
        <v>638</v>
      </c>
      <c r="B79" s="1">
        <v>73430</v>
      </c>
      <c r="C79" s="1">
        <v>73279</v>
      </c>
      <c r="D79" s="1">
        <v>73099</v>
      </c>
      <c r="E79" s="1">
        <v>73892</v>
      </c>
      <c r="F79" s="1">
        <v>71548</v>
      </c>
      <c r="G79" s="1">
        <v>72319</v>
      </c>
      <c r="H79" s="8">
        <f t="shared" si="3"/>
        <v>-1.5130055835489582E-2</v>
      </c>
      <c r="J79" s="1">
        <f t="shared" si="4"/>
        <v>-3455</v>
      </c>
      <c r="K79" s="8">
        <f t="shared" si="5"/>
        <v>-4.5596114762319527E-2</v>
      </c>
      <c r="L79">
        <v>182</v>
      </c>
      <c r="M79">
        <v>216</v>
      </c>
      <c r="N79">
        <v>244</v>
      </c>
      <c r="O79">
        <v>215</v>
      </c>
      <c r="P79">
        <v>300</v>
      </c>
      <c r="Q79">
        <v>222</v>
      </c>
    </row>
    <row r="80" spans="1:17">
      <c r="A80" t="s">
        <v>649</v>
      </c>
      <c r="B80" s="1">
        <v>71224</v>
      </c>
      <c r="C80" s="1">
        <v>71872</v>
      </c>
      <c r="D80" s="1">
        <v>72133</v>
      </c>
      <c r="E80" s="1">
        <v>72936</v>
      </c>
      <c r="F80" s="1">
        <v>73563</v>
      </c>
      <c r="G80" s="1">
        <v>72008</v>
      </c>
      <c r="H80" s="8">
        <f t="shared" si="3"/>
        <v>1.100752555318432E-2</v>
      </c>
      <c r="J80" s="1">
        <f t="shared" si="4"/>
        <v>-3766</v>
      </c>
      <c r="K80" s="8">
        <f t="shared" si="5"/>
        <v>-4.9700424947871302E-2</v>
      </c>
      <c r="L80">
        <v>282</v>
      </c>
      <c r="M80">
        <v>281</v>
      </c>
      <c r="N80">
        <v>289</v>
      </c>
      <c r="O80">
        <v>260</v>
      </c>
      <c r="P80">
        <v>228</v>
      </c>
      <c r="Q80">
        <v>233</v>
      </c>
    </row>
    <row r="81" spans="1:17">
      <c r="A81" t="s">
        <v>724</v>
      </c>
      <c r="B81" s="1">
        <v>71440</v>
      </c>
      <c r="C81" s="1">
        <v>71961</v>
      </c>
      <c r="D81" s="1">
        <v>72333</v>
      </c>
      <c r="E81" s="1">
        <v>71656</v>
      </c>
      <c r="F81" s="1">
        <v>69080</v>
      </c>
      <c r="G81" s="1">
        <v>69648</v>
      </c>
      <c r="H81" s="8">
        <f t="shared" si="3"/>
        <v>-2.5083986562150055E-2</v>
      </c>
      <c r="J81" s="1">
        <f t="shared" si="4"/>
        <v>-6126</v>
      </c>
      <c r="K81" s="8">
        <f t="shared" si="5"/>
        <v>-8.0845672658167708E-2</v>
      </c>
      <c r="L81">
        <v>274</v>
      </c>
      <c r="M81">
        <v>275</v>
      </c>
      <c r="N81">
        <v>281</v>
      </c>
      <c r="O81">
        <v>311</v>
      </c>
      <c r="P81">
        <v>369</v>
      </c>
      <c r="Q81">
        <v>308</v>
      </c>
    </row>
    <row r="82" spans="1:17">
      <c r="A82" t="s">
        <v>504</v>
      </c>
      <c r="B82" s="1">
        <v>75076</v>
      </c>
      <c r="C82" s="1">
        <v>75837</v>
      </c>
      <c r="D82" s="1">
        <v>76461</v>
      </c>
      <c r="E82" s="1">
        <v>77641</v>
      </c>
      <c r="F82" s="1">
        <v>78744</v>
      </c>
      <c r="G82" s="1">
        <v>77224</v>
      </c>
      <c r="H82" s="8">
        <f t="shared" si="3"/>
        <v>2.8611007512387446E-2</v>
      </c>
      <c r="J82" s="1">
        <f t="shared" si="4"/>
        <v>1450</v>
      </c>
      <c r="K82" s="8">
        <f t="shared" si="5"/>
        <v>1.9135851347427877E-2</v>
      </c>
      <c r="L82">
        <v>147</v>
      </c>
      <c r="M82">
        <v>145</v>
      </c>
      <c r="N82">
        <v>144</v>
      </c>
      <c r="O82">
        <v>124</v>
      </c>
      <c r="P82">
        <v>84</v>
      </c>
      <c r="Q82">
        <v>88</v>
      </c>
    </row>
    <row r="83" spans="1:17">
      <c r="A83" t="s">
        <v>881</v>
      </c>
      <c r="B83" s="1">
        <v>66876</v>
      </c>
      <c r="C83" s="1">
        <v>67003</v>
      </c>
      <c r="D83" s="1">
        <v>66950</v>
      </c>
      <c r="E83" s="1">
        <v>65897</v>
      </c>
      <c r="F83" s="1">
        <v>66830</v>
      </c>
      <c r="G83" s="1">
        <v>63833</v>
      </c>
      <c r="H83" s="8">
        <f t="shared" si="3"/>
        <v>-4.5502123332735213E-2</v>
      </c>
      <c r="J83" s="1">
        <f t="shared" si="4"/>
        <v>-11941</v>
      </c>
      <c r="K83" s="8">
        <f t="shared" si="5"/>
        <v>-0.15758703513078365</v>
      </c>
      <c r="L83">
        <v>416</v>
      </c>
      <c r="M83">
        <v>421</v>
      </c>
      <c r="N83">
        <v>436</v>
      </c>
      <c r="O83">
        <v>468</v>
      </c>
      <c r="P83">
        <v>431</v>
      </c>
      <c r="Q83">
        <v>465</v>
      </c>
    </row>
    <row r="84" spans="1:17">
      <c r="A84" t="s">
        <v>561</v>
      </c>
      <c r="B84" s="1">
        <v>75081</v>
      </c>
      <c r="C84" s="1">
        <v>75302</v>
      </c>
      <c r="D84" s="1">
        <v>75733</v>
      </c>
      <c r="E84" s="1">
        <v>76230</v>
      </c>
      <c r="F84" s="1">
        <v>76055</v>
      </c>
      <c r="G84" s="1">
        <v>75039</v>
      </c>
      <c r="H84" s="8">
        <f t="shared" si="3"/>
        <v>-5.5939585247932234E-4</v>
      </c>
      <c r="J84" s="1">
        <f t="shared" si="4"/>
        <v>-735</v>
      </c>
      <c r="K84" s="8">
        <f t="shared" si="5"/>
        <v>-9.6998970623168902E-3</v>
      </c>
      <c r="L84">
        <v>146</v>
      </c>
      <c r="M84">
        <v>155</v>
      </c>
      <c r="N84">
        <v>161</v>
      </c>
      <c r="O84">
        <v>153</v>
      </c>
      <c r="P84">
        <v>148</v>
      </c>
      <c r="Q84">
        <v>145</v>
      </c>
    </row>
    <row r="85" spans="1:17">
      <c r="A85" t="s">
        <v>808</v>
      </c>
      <c r="B85" s="1">
        <v>67421</v>
      </c>
      <c r="C85" s="1">
        <v>67911</v>
      </c>
      <c r="D85" s="1">
        <v>68025</v>
      </c>
      <c r="E85" s="1">
        <v>68380</v>
      </c>
      <c r="F85" s="1">
        <v>68520</v>
      </c>
      <c r="G85" s="1">
        <v>67039</v>
      </c>
      <c r="H85" s="8">
        <f t="shared" si="3"/>
        <v>-5.665890449563192E-3</v>
      </c>
      <c r="J85" s="1">
        <f t="shared" si="4"/>
        <v>-8735</v>
      </c>
      <c r="K85" s="8">
        <f t="shared" si="5"/>
        <v>-0.1152770079446776</v>
      </c>
      <c r="L85">
        <v>397</v>
      </c>
      <c r="M85">
        <v>396</v>
      </c>
      <c r="N85">
        <v>398</v>
      </c>
      <c r="O85">
        <v>403</v>
      </c>
      <c r="P85">
        <v>386</v>
      </c>
      <c r="Q85">
        <v>392</v>
      </c>
    </row>
    <row r="86" spans="1:17">
      <c r="A86" t="s">
        <v>591</v>
      </c>
      <c r="B86" s="1">
        <v>74313</v>
      </c>
      <c r="C86" s="1">
        <v>75140</v>
      </c>
      <c r="D86" s="1">
        <v>75084</v>
      </c>
      <c r="E86" s="1">
        <v>75070</v>
      </c>
      <c r="F86" s="1">
        <v>74661</v>
      </c>
      <c r="G86" s="1">
        <v>73378</v>
      </c>
      <c r="H86" s="8">
        <f t="shared" si="3"/>
        <v>-1.2581917026630604E-2</v>
      </c>
      <c r="J86" s="1">
        <f t="shared" si="4"/>
        <v>-2396</v>
      </c>
      <c r="K86" s="8">
        <f t="shared" si="5"/>
        <v>-3.1620344709267029E-2</v>
      </c>
      <c r="L86">
        <v>166</v>
      </c>
      <c r="M86">
        <v>159</v>
      </c>
      <c r="N86">
        <v>176</v>
      </c>
      <c r="O86">
        <v>181</v>
      </c>
      <c r="P86">
        <v>179</v>
      </c>
      <c r="Q86">
        <v>175</v>
      </c>
    </row>
    <row r="87" spans="1:17">
      <c r="A87" t="s">
        <v>423</v>
      </c>
      <c r="B87" s="1">
        <v>84588</v>
      </c>
      <c r="C87" s="1">
        <v>85933</v>
      </c>
      <c r="D87" s="1">
        <v>86034</v>
      </c>
      <c r="E87" s="1">
        <v>86438</v>
      </c>
      <c r="F87" s="1">
        <v>85815</v>
      </c>
      <c r="G87" s="1">
        <v>84966</v>
      </c>
      <c r="H87" s="8">
        <f t="shared" si="3"/>
        <v>4.4687189672293947E-3</v>
      </c>
      <c r="J87" s="1">
        <f t="shared" si="4"/>
        <v>9192</v>
      </c>
      <c r="K87" s="8">
        <f t="shared" si="5"/>
        <v>0.12130810040383246</v>
      </c>
      <c r="L87">
        <v>8</v>
      </c>
      <c r="M87">
        <v>7</v>
      </c>
      <c r="N87">
        <v>10</v>
      </c>
      <c r="O87">
        <v>10</v>
      </c>
      <c r="P87">
        <v>9</v>
      </c>
      <c r="Q87">
        <v>7</v>
      </c>
    </row>
    <row r="88" spans="1:17">
      <c r="A88" t="s">
        <v>560</v>
      </c>
      <c r="B88" s="1">
        <v>77069</v>
      </c>
      <c r="C88" s="1">
        <v>76041</v>
      </c>
      <c r="D88" s="1">
        <v>77224</v>
      </c>
      <c r="E88" s="1">
        <v>77167</v>
      </c>
      <c r="F88" s="1">
        <v>76538</v>
      </c>
      <c r="G88" s="1">
        <v>75049</v>
      </c>
      <c r="H88" s="8">
        <f t="shared" si="3"/>
        <v>-2.6210279100546265E-2</v>
      </c>
      <c r="J88" s="1">
        <f t="shared" si="4"/>
        <v>-725</v>
      </c>
      <c r="K88" s="8">
        <f t="shared" si="5"/>
        <v>-9.5679256737139385E-3</v>
      </c>
      <c r="L88">
        <v>92</v>
      </c>
      <c r="M88">
        <v>140</v>
      </c>
      <c r="N88">
        <v>124</v>
      </c>
      <c r="O88">
        <v>138</v>
      </c>
      <c r="P88">
        <v>136</v>
      </c>
      <c r="Q88">
        <v>144</v>
      </c>
    </row>
    <row r="89" spans="1:17">
      <c r="A89" t="s">
        <v>487</v>
      </c>
      <c r="B89" s="1">
        <v>76967</v>
      </c>
      <c r="C89" s="1">
        <v>78605</v>
      </c>
      <c r="D89" s="1">
        <v>79172</v>
      </c>
      <c r="E89" s="1">
        <v>79260</v>
      </c>
      <c r="F89" s="1">
        <v>79764</v>
      </c>
      <c r="G89" s="1">
        <v>78081</v>
      </c>
      <c r="H89" s="8">
        <f t="shared" si="3"/>
        <v>1.4473735497031195E-2</v>
      </c>
      <c r="J89" s="1">
        <f t="shared" si="4"/>
        <v>2307</v>
      </c>
      <c r="K89" s="8">
        <f t="shared" si="5"/>
        <v>3.044579935070077E-2</v>
      </c>
      <c r="L89">
        <v>95</v>
      </c>
      <c r="M89">
        <v>67</v>
      </c>
      <c r="N89">
        <v>61</v>
      </c>
      <c r="O89">
        <v>72</v>
      </c>
      <c r="P89">
        <v>60</v>
      </c>
      <c r="Q89">
        <v>71</v>
      </c>
    </row>
    <row r="90" spans="1:17">
      <c r="A90" t="s">
        <v>852</v>
      </c>
      <c r="B90" s="1">
        <v>63694</v>
      </c>
      <c r="C90" s="1">
        <v>64798</v>
      </c>
      <c r="D90" s="1">
        <v>65324</v>
      </c>
      <c r="E90" s="1">
        <v>66038</v>
      </c>
      <c r="F90" s="1">
        <v>64769</v>
      </c>
      <c r="G90" s="1">
        <v>65157</v>
      </c>
      <c r="H90" s="8">
        <f t="shared" si="3"/>
        <v>2.2969196470625175E-2</v>
      </c>
      <c r="J90" s="1">
        <f t="shared" si="4"/>
        <v>-10617</v>
      </c>
      <c r="K90" s="8">
        <f t="shared" si="5"/>
        <v>-0.14011402327975295</v>
      </c>
      <c r="L90">
        <v>489</v>
      </c>
      <c r="M90">
        <v>479</v>
      </c>
      <c r="N90">
        <v>472</v>
      </c>
      <c r="O90">
        <v>465</v>
      </c>
      <c r="P90">
        <v>474</v>
      </c>
      <c r="Q90">
        <v>436</v>
      </c>
    </row>
    <row r="91" spans="1:17">
      <c r="A91" t="s">
        <v>567</v>
      </c>
      <c r="B91" s="1">
        <v>75612</v>
      </c>
      <c r="C91" s="1">
        <v>75259</v>
      </c>
      <c r="D91" s="1">
        <v>75702</v>
      </c>
      <c r="E91" s="1">
        <v>73612</v>
      </c>
      <c r="F91" s="1">
        <v>76244</v>
      </c>
      <c r="G91" s="1">
        <v>74665</v>
      </c>
      <c r="H91" s="8">
        <f t="shared" si="3"/>
        <v>-1.2524467015817595E-2</v>
      </c>
      <c r="J91" s="1">
        <f t="shared" si="4"/>
        <v>-1109</v>
      </c>
      <c r="K91" s="8">
        <f t="shared" si="5"/>
        <v>-1.4635626996067252E-2</v>
      </c>
      <c r="L91">
        <v>138</v>
      </c>
      <c r="M91">
        <v>156</v>
      </c>
      <c r="N91">
        <v>163</v>
      </c>
      <c r="O91">
        <v>230</v>
      </c>
      <c r="P91">
        <v>143</v>
      </c>
      <c r="Q91">
        <v>151</v>
      </c>
    </row>
    <row r="92" spans="1:17">
      <c r="A92" t="s">
        <v>574</v>
      </c>
      <c r="B92" s="1">
        <v>74828</v>
      </c>
      <c r="C92" s="1">
        <v>75680</v>
      </c>
      <c r="D92" s="1">
        <v>75494</v>
      </c>
      <c r="E92" s="1">
        <v>75539</v>
      </c>
      <c r="F92" s="1">
        <v>75380</v>
      </c>
      <c r="G92" s="1">
        <v>74146</v>
      </c>
      <c r="H92" s="8">
        <f t="shared" si="3"/>
        <v>-9.114235312984444E-3</v>
      </c>
      <c r="J92" s="1">
        <f t="shared" si="4"/>
        <v>-1628</v>
      </c>
      <c r="K92" s="8">
        <f t="shared" si="5"/>
        <v>-2.1484942064560402E-2</v>
      </c>
      <c r="L92">
        <v>154</v>
      </c>
      <c r="M92">
        <v>148</v>
      </c>
      <c r="N92">
        <v>167</v>
      </c>
      <c r="O92">
        <v>172</v>
      </c>
      <c r="P92">
        <v>164</v>
      </c>
      <c r="Q92">
        <v>158</v>
      </c>
    </row>
    <row r="93" spans="1:17">
      <c r="A93" t="s">
        <v>471</v>
      </c>
      <c r="B93" s="1">
        <v>73637</v>
      </c>
      <c r="C93" s="1">
        <v>73779</v>
      </c>
      <c r="D93" s="1">
        <v>76030</v>
      </c>
      <c r="E93" s="1">
        <v>78826</v>
      </c>
      <c r="F93" s="1">
        <v>78781</v>
      </c>
      <c r="G93" s="1">
        <v>78850</v>
      </c>
      <c r="H93" s="8">
        <f t="shared" si="3"/>
        <v>7.0793215367274606E-2</v>
      </c>
      <c r="J93" s="1">
        <f t="shared" si="4"/>
        <v>3076</v>
      </c>
      <c r="K93" s="8">
        <f t="shared" si="5"/>
        <v>4.059439913426769E-2</v>
      </c>
      <c r="L93">
        <v>177</v>
      </c>
      <c r="M93">
        <v>195</v>
      </c>
      <c r="N93">
        <v>154</v>
      </c>
      <c r="O93">
        <v>83</v>
      </c>
      <c r="P93">
        <v>81</v>
      </c>
      <c r="Q93">
        <v>55</v>
      </c>
    </row>
    <row r="94" spans="1:17">
      <c r="A94" t="s">
        <v>864</v>
      </c>
      <c r="B94" s="1">
        <v>65621</v>
      </c>
      <c r="C94" s="1">
        <v>66322</v>
      </c>
      <c r="D94" s="1">
        <v>66619</v>
      </c>
      <c r="E94" s="1">
        <v>66436</v>
      </c>
      <c r="F94" s="1">
        <v>66146</v>
      </c>
      <c r="G94" s="1">
        <v>64673</v>
      </c>
      <c r="H94" s="8">
        <f t="shared" si="3"/>
        <v>-1.4446594840066442E-2</v>
      </c>
      <c r="J94" s="1">
        <f t="shared" si="4"/>
        <v>-11101</v>
      </c>
      <c r="K94" s="8">
        <f t="shared" si="5"/>
        <v>-0.14650143848813577</v>
      </c>
      <c r="L94">
        <v>448</v>
      </c>
      <c r="M94">
        <v>444</v>
      </c>
      <c r="N94">
        <v>443</v>
      </c>
      <c r="O94">
        <v>453</v>
      </c>
      <c r="P94">
        <v>447</v>
      </c>
      <c r="Q94">
        <v>448</v>
      </c>
    </row>
    <row r="95" spans="1:17">
      <c r="A95" t="s">
        <v>708</v>
      </c>
      <c r="B95" s="1">
        <v>66634</v>
      </c>
      <c r="C95" s="1">
        <v>67044</v>
      </c>
      <c r="D95" s="1">
        <v>68700</v>
      </c>
      <c r="E95" s="1">
        <v>69666</v>
      </c>
      <c r="F95" s="1">
        <v>70384</v>
      </c>
      <c r="G95" s="1">
        <v>70002</v>
      </c>
      <c r="H95" s="8">
        <f t="shared" si="3"/>
        <v>5.0544766935798541E-2</v>
      </c>
      <c r="J95" s="1">
        <f t="shared" si="4"/>
        <v>-5772</v>
      </c>
      <c r="K95" s="8">
        <f t="shared" si="5"/>
        <v>-7.6173885501623254E-2</v>
      </c>
      <c r="L95">
        <v>423</v>
      </c>
      <c r="M95">
        <v>420</v>
      </c>
      <c r="N95">
        <v>381</v>
      </c>
      <c r="O95">
        <v>369</v>
      </c>
      <c r="P95">
        <v>338</v>
      </c>
      <c r="Q95">
        <v>292</v>
      </c>
    </row>
    <row r="96" spans="1:17">
      <c r="A96" t="s">
        <v>796</v>
      </c>
      <c r="B96" s="1">
        <v>67689</v>
      </c>
      <c r="C96" s="1">
        <v>64562</v>
      </c>
      <c r="D96" s="1">
        <v>66697</v>
      </c>
      <c r="E96" s="1">
        <v>67284</v>
      </c>
      <c r="F96" s="1">
        <v>68085</v>
      </c>
      <c r="G96" s="1">
        <v>67461</v>
      </c>
      <c r="H96" s="8">
        <f t="shared" si="3"/>
        <v>-3.3683464078358375E-3</v>
      </c>
      <c r="J96" s="1">
        <f t="shared" si="4"/>
        <v>-8313</v>
      </c>
      <c r="K96" s="8">
        <f t="shared" si="5"/>
        <v>-0.10970781534563306</v>
      </c>
      <c r="L96">
        <v>389</v>
      </c>
      <c r="M96">
        <v>487</v>
      </c>
      <c r="N96">
        <v>440</v>
      </c>
      <c r="O96">
        <v>436</v>
      </c>
      <c r="P96">
        <v>399</v>
      </c>
      <c r="Q96">
        <v>380</v>
      </c>
    </row>
    <row r="97" spans="1:17">
      <c r="A97" t="s">
        <v>663</v>
      </c>
      <c r="B97" s="1">
        <v>71089</v>
      </c>
      <c r="C97" s="1">
        <v>71563</v>
      </c>
      <c r="D97" s="1">
        <v>72326</v>
      </c>
      <c r="E97" s="1">
        <v>72622</v>
      </c>
      <c r="F97" s="1">
        <v>72295</v>
      </c>
      <c r="G97" s="1">
        <v>71575</v>
      </c>
      <c r="H97" s="8">
        <f t="shared" si="3"/>
        <v>6.8365007244440071E-3</v>
      </c>
      <c r="J97" s="1">
        <f t="shared" si="4"/>
        <v>-4199</v>
      </c>
      <c r="K97" s="8">
        <f t="shared" si="5"/>
        <v>-5.5414786074379073E-2</v>
      </c>
      <c r="L97">
        <v>289</v>
      </c>
      <c r="M97">
        <v>295</v>
      </c>
      <c r="N97">
        <v>282</v>
      </c>
      <c r="O97">
        <v>283</v>
      </c>
      <c r="P97">
        <v>275</v>
      </c>
      <c r="Q97">
        <v>247</v>
      </c>
    </row>
    <row r="98" spans="1:17">
      <c r="A98" t="s">
        <v>549</v>
      </c>
      <c r="B98" s="1">
        <v>76137</v>
      </c>
      <c r="C98" s="1">
        <v>76177</v>
      </c>
      <c r="D98" s="1">
        <v>76553</v>
      </c>
      <c r="E98" s="1">
        <v>76839</v>
      </c>
      <c r="F98" s="1">
        <v>75883</v>
      </c>
      <c r="G98" s="1">
        <v>75504</v>
      </c>
      <c r="H98" s="8">
        <f t="shared" si="3"/>
        <v>-8.3139603609283259E-3</v>
      </c>
      <c r="J98" s="1">
        <f t="shared" si="4"/>
        <v>-270</v>
      </c>
      <c r="K98" s="8">
        <f t="shared" si="5"/>
        <v>-3.5632274922796736E-3</v>
      </c>
      <c r="L98">
        <v>121</v>
      </c>
      <c r="M98">
        <v>136</v>
      </c>
      <c r="N98">
        <v>140</v>
      </c>
      <c r="O98">
        <v>142</v>
      </c>
      <c r="P98">
        <v>150</v>
      </c>
      <c r="Q98">
        <v>133</v>
      </c>
    </row>
    <row r="99" spans="1:17">
      <c r="A99" t="s">
        <v>513</v>
      </c>
      <c r="B99" s="1">
        <v>74734</v>
      </c>
      <c r="C99" s="1">
        <v>75454</v>
      </c>
      <c r="D99" s="1">
        <v>76195</v>
      </c>
      <c r="E99" s="1">
        <v>76893</v>
      </c>
      <c r="F99" s="1">
        <v>77143</v>
      </c>
      <c r="G99" s="1">
        <v>76892</v>
      </c>
      <c r="H99" s="8">
        <f t="shared" si="3"/>
        <v>2.8875745979072442E-2</v>
      </c>
      <c r="J99" s="1">
        <f t="shared" si="4"/>
        <v>1118</v>
      </c>
      <c r="K99" s="8">
        <f t="shared" si="5"/>
        <v>1.4754401245809909E-2</v>
      </c>
      <c r="L99">
        <v>158</v>
      </c>
      <c r="M99">
        <v>153</v>
      </c>
      <c r="N99">
        <v>150</v>
      </c>
      <c r="O99">
        <v>140</v>
      </c>
      <c r="P99">
        <v>122</v>
      </c>
      <c r="Q99">
        <v>97</v>
      </c>
    </row>
    <row r="100" spans="1:17">
      <c r="A100" t="s">
        <v>822</v>
      </c>
      <c r="B100" s="1">
        <v>67829</v>
      </c>
      <c r="C100" s="1">
        <v>68437</v>
      </c>
      <c r="D100" s="1">
        <v>69426</v>
      </c>
      <c r="E100" s="1">
        <v>69478</v>
      </c>
      <c r="F100" s="1">
        <v>67687</v>
      </c>
      <c r="G100" s="1">
        <v>66540</v>
      </c>
      <c r="H100" s="8">
        <f t="shared" si="3"/>
        <v>-1.9003670996181575E-2</v>
      </c>
      <c r="J100" s="1">
        <f t="shared" si="4"/>
        <v>-9234</v>
      </c>
      <c r="K100" s="8">
        <f t="shared" si="5"/>
        <v>-0.12186238023596484</v>
      </c>
      <c r="L100">
        <v>384</v>
      </c>
      <c r="M100">
        <v>384</v>
      </c>
      <c r="N100">
        <v>365</v>
      </c>
      <c r="O100">
        <v>372</v>
      </c>
      <c r="P100">
        <v>406</v>
      </c>
      <c r="Q100">
        <v>406</v>
      </c>
    </row>
    <row r="101" spans="1:17">
      <c r="A101" t="s">
        <v>605</v>
      </c>
      <c r="B101" s="1">
        <v>71927</v>
      </c>
      <c r="C101" s="1">
        <v>71797</v>
      </c>
      <c r="D101" s="1">
        <v>72422</v>
      </c>
      <c r="E101" s="1">
        <v>72777</v>
      </c>
      <c r="F101" s="1">
        <v>72368</v>
      </c>
      <c r="G101" s="1">
        <v>72936</v>
      </c>
      <c r="H101" s="8">
        <f t="shared" si="3"/>
        <v>1.4028111835611106E-2</v>
      </c>
      <c r="J101" s="1">
        <f t="shared" si="4"/>
        <v>-2838</v>
      </c>
      <c r="K101" s="8">
        <f t="shared" si="5"/>
        <v>-3.7453480085517458E-2</v>
      </c>
      <c r="L101">
        <v>250</v>
      </c>
      <c r="M101">
        <v>286</v>
      </c>
      <c r="N101">
        <v>277</v>
      </c>
      <c r="O101">
        <v>274</v>
      </c>
      <c r="P101">
        <v>269</v>
      </c>
      <c r="Q101">
        <v>189</v>
      </c>
    </row>
    <row r="102" spans="1:17">
      <c r="A102" t="s">
        <v>475</v>
      </c>
      <c r="B102" s="1">
        <v>77607</v>
      </c>
      <c r="C102" s="1">
        <v>77835</v>
      </c>
      <c r="D102" s="1">
        <v>77801</v>
      </c>
      <c r="E102" s="1">
        <v>78971</v>
      </c>
      <c r="F102" s="1">
        <v>78626</v>
      </c>
      <c r="G102" s="1">
        <v>78673</v>
      </c>
      <c r="H102" s="8">
        <f t="shared" si="3"/>
        <v>1.3735874341232105E-2</v>
      </c>
      <c r="J102" s="1">
        <f t="shared" si="4"/>
        <v>2899</v>
      </c>
      <c r="K102" s="8">
        <f t="shared" si="5"/>
        <v>3.8258505555995463E-2</v>
      </c>
      <c r="L102">
        <v>75</v>
      </c>
      <c r="M102">
        <v>84</v>
      </c>
      <c r="N102">
        <v>100</v>
      </c>
      <c r="O102">
        <v>81</v>
      </c>
      <c r="P102">
        <v>86</v>
      </c>
      <c r="Q102">
        <v>59</v>
      </c>
    </row>
    <row r="103" spans="1:17">
      <c r="A103" t="s">
        <v>920</v>
      </c>
      <c r="B103" s="1">
        <v>63707</v>
      </c>
      <c r="C103" s="1">
        <v>62958</v>
      </c>
      <c r="D103" s="1">
        <v>62829</v>
      </c>
      <c r="E103" s="1">
        <v>62754</v>
      </c>
      <c r="F103" s="1">
        <v>63063</v>
      </c>
      <c r="G103" s="1">
        <v>60603</v>
      </c>
      <c r="H103" s="8">
        <f t="shared" si="3"/>
        <v>-4.8723060260253977E-2</v>
      </c>
      <c r="J103" s="1">
        <f t="shared" si="4"/>
        <v>-15171</v>
      </c>
      <c r="K103" s="8">
        <f t="shared" si="5"/>
        <v>-0.20021379364953679</v>
      </c>
      <c r="L103">
        <v>488</v>
      </c>
      <c r="M103">
        <v>505</v>
      </c>
      <c r="N103">
        <v>506</v>
      </c>
      <c r="O103">
        <v>506</v>
      </c>
      <c r="P103">
        <v>497</v>
      </c>
      <c r="Q103">
        <v>504</v>
      </c>
    </row>
    <row r="104" spans="1:17">
      <c r="A104" t="s">
        <v>562</v>
      </c>
      <c r="B104" s="1">
        <v>78469</v>
      </c>
      <c r="C104" s="1">
        <v>77937</v>
      </c>
      <c r="D104" s="1">
        <v>77929</v>
      </c>
      <c r="E104" s="1">
        <v>77939</v>
      </c>
      <c r="F104" s="1">
        <v>77605</v>
      </c>
      <c r="G104" s="1">
        <v>74891</v>
      </c>
      <c r="H104" s="8">
        <f t="shared" si="3"/>
        <v>-4.5597624539627117E-2</v>
      </c>
      <c r="J104" s="1">
        <f t="shared" si="4"/>
        <v>-883</v>
      </c>
      <c r="K104" s="8">
        <f t="shared" si="5"/>
        <v>-1.1653073613640562E-2</v>
      </c>
      <c r="L104">
        <v>57</v>
      </c>
      <c r="M104">
        <v>81</v>
      </c>
      <c r="N104">
        <v>94</v>
      </c>
      <c r="O104">
        <v>110</v>
      </c>
      <c r="P104">
        <v>111</v>
      </c>
      <c r="Q104">
        <v>146</v>
      </c>
    </row>
    <row r="105" spans="1:17">
      <c r="A105" t="s">
        <v>641</v>
      </c>
      <c r="B105" s="1">
        <v>70021</v>
      </c>
      <c r="C105" s="1">
        <v>70723</v>
      </c>
      <c r="D105" s="1">
        <v>71302</v>
      </c>
      <c r="E105" s="1">
        <v>71912</v>
      </c>
      <c r="F105" s="1">
        <v>72319</v>
      </c>
      <c r="G105" s="1">
        <v>72231</v>
      </c>
      <c r="H105" s="8">
        <f t="shared" si="3"/>
        <v>3.1561959983433543E-2</v>
      </c>
      <c r="J105" s="1">
        <f t="shared" si="4"/>
        <v>-3543</v>
      </c>
      <c r="K105" s="8">
        <f t="shared" si="5"/>
        <v>-4.6757462982025495E-2</v>
      </c>
      <c r="L105">
        <v>322</v>
      </c>
      <c r="M105">
        <v>318</v>
      </c>
      <c r="N105">
        <v>310</v>
      </c>
      <c r="O105">
        <v>303</v>
      </c>
      <c r="P105">
        <v>273</v>
      </c>
      <c r="Q105">
        <v>225</v>
      </c>
    </row>
    <row r="106" spans="1:17">
      <c r="A106" t="s">
        <v>705</v>
      </c>
      <c r="B106" s="1">
        <v>72077</v>
      </c>
      <c r="C106" s="1">
        <v>72866</v>
      </c>
      <c r="D106" s="1">
        <v>72611</v>
      </c>
      <c r="E106" s="1">
        <v>73542</v>
      </c>
      <c r="F106" s="1">
        <v>72368</v>
      </c>
      <c r="G106" s="1">
        <v>70046</v>
      </c>
      <c r="H106" s="8">
        <f t="shared" si="3"/>
        <v>-2.8178198315690163E-2</v>
      </c>
      <c r="J106" s="1">
        <f t="shared" si="4"/>
        <v>-5728</v>
      </c>
      <c r="K106" s="8">
        <f t="shared" si="5"/>
        <v>-7.5593211391770262E-2</v>
      </c>
      <c r="L106">
        <v>237</v>
      </c>
      <c r="M106">
        <v>234</v>
      </c>
      <c r="N106">
        <v>267</v>
      </c>
      <c r="O106">
        <v>233</v>
      </c>
      <c r="P106">
        <v>270</v>
      </c>
      <c r="Q106">
        <v>289</v>
      </c>
    </row>
    <row r="107" spans="1:17">
      <c r="A107" t="s">
        <v>447</v>
      </c>
      <c r="B107" s="1">
        <v>81182</v>
      </c>
      <c r="C107" s="1">
        <v>81804</v>
      </c>
      <c r="D107" s="1">
        <v>82269</v>
      </c>
      <c r="E107" s="1">
        <v>83739</v>
      </c>
      <c r="F107" s="1">
        <v>82316</v>
      </c>
      <c r="G107" s="1">
        <v>80878</v>
      </c>
      <c r="H107" s="8">
        <f t="shared" si="3"/>
        <v>-3.7446724643393856E-3</v>
      </c>
      <c r="J107" s="1">
        <f t="shared" si="4"/>
        <v>5104</v>
      </c>
      <c r="K107" s="8">
        <f t="shared" si="5"/>
        <v>6.735819674294613E-2</v>
      </c>
      <c r="L107">
        <v>25</v>
      </c>
      <c r="M107">
        <v>27</v>
      </c>
      <c r="N107">
        <v>28</v>
      </c>
      <c r="O107">
        <v>22</v>
      </c>
      <c r="P107">
        <v>33</v>
      </c>
      <c r="Q107">
        <v>31</v>
      </c>
    </row>
    <row r="108" spans="1:17">
      <c r="A108" t="s">
        <v>853</v>
      </c>
      <c r="B108" s="1">
        <v>64804</v>
      </c>
      <c r="C108" s="1">
        <v>64770</v>
      </c>
      <c r="D108" s="1">
        <v>65433</v>
      </c>
      <c r="E108" s="1">
        <v>65485</v>
      </c>
      <c r="F108" s="1">
        <v>66046</v>
      </c>
      <c r="G108" s="1">
        <v>65084</v>
      </c>
      <c r="H108" s="8">
        <f t="shared" si="3"/>
        <v>4.3207209431516576E-3</v>
      </c>
      <c r="J108" s="1">
        <f t="shared" si="4"/>
        <v>-10690</v>
      </c>
      <c r="K108" s="8">
        <f t="shared" si="5"/>
        <v>-0.1410774144165545</v>
      </c>
      <c r="L108">
        <v>470</v>
      </c>
      <c r="M108">
        <v>480</v>
      </c>
      <c r="N108">
        <v>466</v>
      </c>
      <c r="O108">
        <v>478</v>
      </c>
      <c r="P108">
        <v>448</v>
      </c>
      <c r="Q108">
        <v>437</v>
      </c>
    </row>
    <row r="109" spans="1:17">
      <c r="A109" t="s">
        <v>635</v>
      </c>
      <c r="B109" s="1">
        <v>71870</v>
      </c>
      <c r="C109" s="1">
        <v>73312</v>
      </c>
      <c r="D109" s="1">
        <v>73625</v>
      </c>
      <c r="E109" s="1">
        <v>73642</v>
      </c>
      <c r="F109" s="1">
        <v>73846</v>
      </c>
      <c r="G109" s="1">
        <v>72404</v>
      </c>
      <c r="H109" s="8">
        <f t="shared" si="3"/>
        <v>7.4300820926673158E-3</v>
      </c>
      <c r="J109" s="1">
        <f t="shared" si="4"/>
        <v>-3370</v>
      </c>
      <c r="K109" s="8">
        <f t="shared" si="5"/>
        <v>-4.4474357959194445E-2</v>
      </c>
      <c r="L109">
        <v>254</v>
      </c>
      <c r="M109">
        <v>215</v>
      </c>
      <c r="N109">
        <v>218</v>
      </c>
      <c r="O109">
        <v>228</v>
      </c>
      <c r="P109">
        <v>213</v>
      </c>
      <c r="Q109">
        <v>219</v>
      </c>
    </row>
    <row r="110" spans="1:17">
      <c r="A110" t="s">
        <v>555</v>
      </c>
      <c r="B110" s="1">
        <v>73995</v>
      </c>
      <c r="C110" s="1">
        <v>76455</v>
      </c>
      <c r="D110" s="1">
        <v>76697</v>
      </c>
      <c r="E110" s="1">
        <v>77375</v>
      </c>
      <c r="F110" s="1">
        <v>74260</v>
      </c>
      <c r="G110" s="1">
        <v>75124</v>
      </c>
      <c r="H110" s="8">
        <f t="shared" si="3"/>
        <v>1.5257787688357321E-2</v>
      </c>
      <c r="J110" s="1">
        <f t="shared" si="4"/>
        <v>-650</v>
      </c>
      <c r="K110" s="8">
        <f t="shared" si="5"/>
        <v>-8.5781402591918066E-3</v>
      </c>
      <c r="L110">
        <v>173</v>
      </c>
      <c r="M110">
        <v>129</v>
      </c>
      <c r="N110">
        <v>135</v>
      </c>
      <c r="O110">
        <v>129</v>
      </c>
      <c r="P110">
        <v>196</v>
      </c>
      <c r="Q110">
        <v>139</v>
      </c>
    </row>
    <row r="111" spans="1:17">
      <c r="A111" t="s">
        <v>630</v>
      </c>
      <c r="B111" s="1">
        <v>71204</v>
      </c>
      <c r="C111" s="1">
        <v>71333</v>
      </c>
      <c r="D111" s="1">
        <v>72453</v>
      </c>
      <c r="E111" s="1">
        <v>73562</v>
      </c>
      <c r="F111" s="1">
        <v>74078</v>
      </c>
      <c r="G111" s="1">
        <v>72480</v>
      </c>
      <c r="H111" s="8">
        <f t="shared" si="3"/>
        <v>1.7920341553845288E-2</v>
      </c>
      <c r="J111" s="1">
        <f t="shared" si="4"/>
        <v>-3294</v>
      </c>
      <c r="K111" s="8">
        <f t="shared" si="5"/>
        <v>-4.3471375405812022E-2</v>
      </c>
      <c r="L111">
        <v>283</v>
      </c>
      <c r="M111">
        <v>301</v>
      </c>
      <c r="N111">
        <v>274</v>
      </c>
      <c r="O111">
        <v>232</v>
      </c>
      <c r="P111">
        <v>207</v>
      </c>
      <c r="Q111">
        <v>214</v>
      </c>
    </row>
    <row r="112" spans="1:17">
      <c r="A112" t="s">
        <v>778</v>
      </c>
      <c r="B112" s="1">
        <v>68683</v>
      </c>
      <c r="C112" s="1">
        <v>69008</v>
      </c>
      <c r="D112" s="1">
        <v>69376</v>
      </c>
      <c r="E112" s="1">
        <v>70116</v>
      </c>
      <c r="F112" s="1">
        <v>70732</v>
      </c>
      <c r="G112" s="1">
        <v>68102</v>
      </c>
      <c r="H112" s="8">
        <f t="shared" si="3"/>
        <v>-8.4591529199365204E-3</v>
      </c>
      <c r="J112" s="1">
        <f t="shared" si="4"/>
        <v>-7672</v>
      </c>
      <c r="K112" s="8">
        <f t="shared" si="5"/>
        <v>-0.10124844933618392</v>
      </c>
      <c r="L112">
        <v>363</v>
      </c>
      <c r="M112">
        <v>368</v>
      </c>
      <c r="N112">
        <v>368</v>
      </c>
      <c r="O112">
        <v>350</v>
      </c>
      <c r="P112">
        <v>322</v>
      </c>
      <c r="Q112">
        <v>362</v>
      </c>
    </row>
    <row r="113" spans="1:17">
      <c r="A113" t="s">
        <v>944</v>
      </c>
      <c r="B113" s="1">
        <v>64044</v>
      </c>
      <c r="C113" s="1">
        <v>65140</v>
      </c>
      <c r="D113" s="1">
        <v>63494</v>
      </c>
      <c r="E113" s="1">
        <v>62393</v>
      </c>
      <c r="F113" s="1">
        <v>60857</v>
      </c>
      <c r="G113" s="1">
        <v>55921</v>
      </c>
      <c r="H113" s="8">
        <f t="shared" si="3"/>
        <v>-0.12683467616013991</v>
      </c>
      <c r="J113" s="1">
        <f t="shared" si="4"/>
        <v>-19853</v>
      </c>
      <c r="K113" s="8">
        <f t="shared" si="5"/>
        <v>-0.26200279779343838</v>
      </c>
      <c r="L113">
        <v>482</v>
      </c>
      <c r="M113">
        <v>474</v>
      </c>
      <c r="N113">
        <v>499</v>
      </c>
      <c r="O113">
        <v>512</v>
      </c>
      <c r="P113">
        <v>518</v>
      </c>
      <c r="Q113">
        <v>528</v>
      </c>
    </row>
    <row r="114" spans="1:17">
      <c r="A114" t="s">
        <v>691</v>
      </c>
      <c r="B114" s="1">
        <v>68899</v>
      </c>
      <c r="C114" s="1">
        <v>68280</v>
      </c>
      <c r="D114" s="1">
        <v>68057</v>
      </c>
      <c r="E114" s="1">
        <v>68463</v>
      </c>
      <c r="F114" s="1">
        <v>70641</v>
      </c>
      <c r="G114" s="1">
        <v>70533</v>
      </c>
      <c r="H114" s="8">
        <f t="shared" si="3"/>
        <v>2.3715873960434838E-2</v>
      </c>
      <c r="J114" s="1">
        <f t="shared" si="4"/>
        <v>-5241</v>
      </c>
      <c r="K114" s="8">
        <f t="shared" si="5"/>
        <v>-6.9166204766806558E-2</v>
      </c>
      <c r="L114">
        <v>352</v>
      </c>
      <c r="M114">
        <v>386</v>
      </c>
      <c r="N114">
        <v>396</v>
      </c>
      <c r="O114">
        <v>401</v>
      </c>
      <c r="P114">
        <v>324</v>
      </c>
      <c r="Q114">
        <v>275</v>
      </c>
    </row>
    <row r="115" spans="1:17">
      <c r="A115" t="s">
        <v>866</v>
      </c>
      <c r="B115" s="1">
        <v>67642</v>
      </c>
      <c r="C115" s="1">
        <v>72659</v>
      </c>
      <c r="D115" s="1">
        <v>73567</v>
      </c>
      <c r="E115" s="1">
        <v>73679</v>
      </c>
      <c r="F115" s="1">
        <v>73036</v>
      </c>
      <c r="G115" s="1">
        <v>64614</v>
      </c>
      <c r="H115" s="8">
        <f t="shared" si="3"/>
        <v>-4.476508678040271E-2</v>
      </c>
      <c r="J115" s="1">
        <f t="shared" si="4"/>
        <v>-11160</v>
      </c>
      <c r="K115" s="8">
        <f t="shared" si="5"/>
        <v>-0.14728006968089319</v>
      </c>
      <c r="L115">
        <v>391</v>
      </c>
      <c r="M115">
        <v>245</v>
      </c>
      <c r="N115">
        <v>221</v>
      </c>
      <c r="O115">
        <v>226</v>
      </c>
      <c r="P115">
        <v>244</v>
      </c>
      <c r="Q115">
        <v>450</v>
      </c>
    </row>
    <row r="116" spans="1:17">
      <c r="A116" t="s">
        <v>781</v>
      </c>
      <c r="B116" s="1">
        <v>67216</v>
      </c>
      <c r="C116" s="1">
        <v>67447</v>
      </c>
      <c r="D116" s="1">
        <v>67656</v>
      </c>
      <c r="E116" s="1">
        <v>68306</v>
      </c>
      <c r="F116" s="1">
        <v>68892</v>
      </c>
      <c r="G116" s="1">
        <v>68009</v>
      </c>
      <c r="H116" s="8">
        <f t="shared" si="3"/>
        <v>1.1797786241371101E-2</v>
      </c>
      <c r="J116" s="1">
        <f t="shared" si="4"/>
        <v>-7765</v>
      </c>
      <c r="K116" s="8">
        <f t="shared" si="5"/>
        <v>-0.10247578325019135</v>
      </c>
      <c r="L116">
        <v>406</v>
      </c>
      <c r="M116">
        <v>409</v>
      </c>
      <c r="N116">
        <v>413</v>
      </c>
      <c r="O116">
        <v>405</v>
      </c>
      <c r="P116">
        <v>373</v>
      </c>
      <c r="Q116">
        <v>365</v>
      </c>
    </row>
    <row r="117" spans="1:17">
      <c r="A117" t="s">
        <v>751</v>
      </c>
      <c r="B117" s="1">
        <v>70722</v>
      </c>
      <c r="C117" s="1">
        <v>70895</v>
      </c>
      <c r="D117" s="1">
        <v>71196</v>
      </c>
      <c r="E117" s="1">
        <v>71322</v>
      </c>
      <c r="F117" s="1">
        <v>70976</v>
      </c>
      <c r="G117" s="1">
        <v>68942</v>
      </c>
      <c r="H117" s="8">
        <f t="shared" si="3"/>
        <v>-2.5168971465739091E-2</v>
      </c>
      <c r="J117" s="1">
        <f t="shared" si="4"/>
        <v>-6832</v>
      </c>
      <c r="K117" s="8">
        <f t="shared" si="5"/>
        <v>-9.0162852693536036E-2</v>
      </c>
      <c r="L117">
        <v>303</v>
      </c>
      <c r="M117">
        <v>312</v>
      </c>
      <c r="N117">
        <v>315</v>
      </c>
      <c r="O117">
        <v>319</v>
      </c>
      <c r="P117">
        <v>314</v>
      </c>
      <c r="Q117">
        <v>335</v>
      </c>
    </row>
    <row r="118" spans="1:17">
      <c r="A118" t="s">
        <v>715</v>
      </c>
      <c r="B118" s="1">
        <v>73501</v>
      </c>
      <c r="C118" s="1">
        <v>73638</v>
      </c>
      <c r="D118" s="1">
        <v>73928</v>
      </c>
      <c r="E118" s="1">
        <v>76414</v>
      </c>
      <c r="F118" s="1">
        <v>72841</v>
      </c>
      <c r="G118" s="1">
        <v>69819</v>
      </c>
      <c r="H118" s="8">
        <f t="shared" si="3"/>
        <v>-5.0094556536645761E-2</v>
      </c>
      <c r="J118" s="1">
        <f t="shared" si="4"/>
        <v>-5955</v>
      </c>
      <c r="K118" s="8">
        <f t="shared" si="5"/>
        <v>-7.8588961913057254E-2</v>
      </c>
      <c r="L118">
        <v>180</v>
      </c>
      <c r="M118">
        <v>201</v>
      </c>
      <c r="N118">
        <v>204</v>
      </c>
      <c r="O118">
        <v>151</v>
      </c>
      <c r="P118">
        <v>250</v>
      </c>
      <c r="Q118">
        <v>299</v>
      </c>
    </row>
    <row r="119" spans="1:17">
      <c r="A119" t="s">
        <v>456</v>
      </c>
      <c r="B119" s="1">
        <v>79925</v>
      </c>
      <c r="C119" s="1">
        <v>80791</v>
      </c>
      <c r="D119" s="1">
        <v>81614</v>
      </c>
      <c r="E119" s="1">
        <v>81961</v>
      </c>
      <c r="F119" s="1">
        <v>82184</v>
      </c>
      <c r="G119" s="1">
        <v>79944</v>
      </c>
      <c r="H119" s="8">
        <f t="shared" si="3"/>
        <v>2.3772286518611199E-4</v>
      </c>
      <c r="J119" s="1">
        <f t="shared" si="4"/>
        <v>4170</v>
      </c>
      <c r="K119" s="8">
        <f t="shared" si="5"/>
        <v>5.5032069047430514E-2</v>
      </c>
      <c r="L119">
        <v>37</v>
      </c>
      <c r="M119">
        <v>35</v>
      </c>
      <c r="N119">
        <v>36</v>
      </c>
      <c r="O119">
        <v>36</v>
      </c>
      <c r="P119">
        <v>34</v>
      </c>
      <c r="Q119">
        <v>40</v>
      </c>
    </row>
    <row r="120" spans="1:17">
      <c r="A120" t="s">
        <v>709</v>
      </c>
      <c r="B120" s="1">
        <v>74806</v>
      </c>
      <c r="C120" s="1">
        <v>73820</v>
      </c>
      <c r="D120" s="1">
        <v>74083</v>
      </c>
      <c r="E120" s="1">
        <v>74031</v>
      </c>
      <c r="F120" s="1">
        <v>74371</v>
      </c>
      <c r="G120" s="1">
        <v>69960</v>
      </c>
      <c r="H120" s="8">
        <f t="shared" si="3"/>
        <v>-6.4780899927813274E-2</v>
      </c>
      <c r="J120" s="1">
        <f t="shared" si="4"/>
        <v>-5814</v>
      </c>
      <c r="K120" s="8">
        <f t="shared" si="5"/>
        <v>-7.6728165333755635E-2</v>
      </c>
      <c r="L120">
        <v>156</v>
      </c>
      <c r="M120">
        <v>193</v>
      </c>
      <c r="N120">
        <v>195</v>
      </c>
      <c r="O120">
        <v>210</v>
      </c>
      <c r="P120">
        <v>187</v>
      </c>
      <c r="Q120">
        <v>293</v>
      </c>
    </row>
    <row r="121" spans="1:17">
      <c r="A121" t="s">
        <v>916</v>
      </c>
      <c r="B121" s="1">
        <v>63688</v>
      </c>
      <c r="C121" s="1">
        <v>63696</v>
      </c>
      <c r="D121" s="1">
        <v>63695</v>
      </c>
      <c r="E121" s="1">
        <v>63514</v>
      </c>
      <c r="F121" s="1">
        <v>61466</v>
      </c>
      <c r="G121" s="1">
        <v>61295</v>
      </c>
      <c r="H121" s="8">
        <f t="shared" si="3"/>
        <v>-3.7573797261650548E-2</v>
      </c>
      <c r="J121" s="1">
        <f t="shared" si="4"/>
        <v>-14479</v>
      </c>
      <c r="K121" s="8">
        <f t="shared" si="5"/>
        <v>-0.19108137355821259</v>
      </c>
      <c r="L121">
        <v>490</v>
      </c>
      <c r="M121">
        <v>496</v>
      </c>
      <c r="N121">
        <v>497</v>
      </c>
      <c r="O121">
        <v>500</v>
      </c>
      <c r="P121">
        <v>512</v>
      </c>
      <c r="Q121">
        <v>500</v>
      </c>
    </row>
    <row r="122" spans="1:17">
      <c r="A122" t="s">
        <v>460</v>
      </c>
      <c r="B122" s="1">
        <v>78275</v>
      </c>
      <c r="C122" s="1">
        <v>79468</v>
      </c>
      <c r="D122" s="1">
        <v>79788</v>
      </c>
      <c r="E122" s="1">
        <v>80671</v>
      </c>
      <c r="F122" s="1">
        <v>79573</v>
      </c>
      <c r="G122" s="1">
        <v>79553</v>
      </c>
      <c r="H122" s="8">
        <f t="shared" si="3"/>
        <v>1.6327052060044714E-2</v>
      </c>
      <c r="J122" s="1">
        <f t="shared" si="4"/>
        <v>3779</v>
      </c>
      <c r="K122" s="8">
        <f t="shared" si="5"/>
        <v>4.9871987753055139E-2</v>
      </c>
      <c r="L122">
        <v>61</v>
      </c>
      <c r="M122">
        <v>51</v>
      </c>
      <c r="N122">
        <v>52</v>
      </c>
      <c r="O122">
        <v>46</v>
      </c>
      <c r="P122">
        <v>66</v>
      </c>
      <c r="Q122">
        <v>44</v>
      </c>
    </row>
    <row r="123" spans="1:17">
      <c r="A123" t="s">
        <v>558</v>
      </c>
      <c r="B123" s="1">
        <v>72490</v>
      </c>
      <c r="C123" s="1">
        <v>74870</v>
      </c>
      <c r="D123" s="1">
        <v>75971</v>
      </c>
      <c r="E123" s="1">
        <v>75887</v>
      </c>
      <c r="F123" s="1">
        <v>74993</v>
      </c>
      <c r="G123" s="1">
        <v>75079</v>
      </c>
      <c r="H123" s="8">
        <f t="shared" si="3"/>
        <v>3.571527107187198E-2</v>
      </c>
      <c r="J123" s="1">
        <f t="shared" si="4"/>
        <v>-695</v>
      </c>
      <c r="K123" s="8">
        <f t="shared" si="5"/>
        <v>-9.1720115079050868E-3</v>
      </c>
      <c r="L123">
        <v>223</v>
      </c>
      <c r="M123">
        <v>169</v>
      </c>
      <c r="N123">
        <v>157</v>
      </c>
      <c r="O123">
        <v>164</v>
      </c>
      <c r="P123">
        <v>172</v>
      </c>
      <c r="Q123">
        <v>142</v>
      </c>
    </row>
    <row r="124" spans="1:17">
      <c r="A124" t="s">
        <v>629</v>
      </c>
      <c r="B124" s="1">
        <v>73030</v>
      </c>
      <c r="C124" s="1">
        <v>74180</v>
      </c>
      <c r="D124" s="1">
        <v>74754</v>
      </c>
      <c r="E124" s="1">
        <v>74563</v>
      </c>
      <c r="F124" s="1">
        <v>72487</v>
      </c>
      <c r="G124" s="1">
        <v>72485</v>
      </c>
      <c r="H124" s="8">
        <f t="shared" si="3"/>
        <v>-7.462686567164179E-3</v>
      </c>
      <c r="J124" s="1">
        <f t="shared" si="4"/>
        <v>-3289</v>
      </c>
      <c r="K124" s="8">
        <f t="shared" si="5"/>
        <v>-4.3405389711510547E-2</v>
      </c>
      <c r="L124">
        <v>198</v>
      </c>
      <c r="M124">
        <v>183</v>
      </c>
      <c r="N124">
        <v>184</v>
      </c>
      <c r="O124">
        <v>195</v>
      </c>
      <c r="P124">
        <v>261</v>
      </c>
      <c r="Q124">
        <v>213</v>
      </c>
    </row>
    <row r="125" spans="1:17">
      <c r="A125" t="s">
        <v>805</v>
      </c>
      <c r="B125" s="1">
        <v>73346</v>
      </c>
      <c r="C125" s="1">
        <v>75705</v>
      </c>
      <c r="D125" s="1">
        <v>76571</v>
      </c>
      <c r="E125" s="1">
        <v>76090</v>
      </c>
      <c r="F125" s="1">
        <v>74189</v>
      </c>
      <c r="G125" s="1">
        <v>67160</v>
      </c>
      <c r="H125" s="8">
        <f t="shared" si="3"/>
        <v>-8.4339977640225786E-2</v>
      </c>
      <c r="J125" s="1">
        <f t="shared" si="4"/>
        <v>-8614</v>
      </c>
      <c r="K125" s="8">
        <f t="shared" si="5"/>
        <v>-0.11368015414258188</v>
      </c>
      <c r="L125">
        <v>184</v>
      </c>
      <c r="M125">
        <v>146</v>
      </c>
      <c r="N125">
        <v>138</v>
      </c>
      <c r="O125">
        <v>158</v>
      </c>
      <c r="P125">
        <v>203</v>
      </c>
      <c r="Q125">
        <v>389</v>
      </c>
    </row>
    <row r="126" spans="1:17">
      <c r="A126" t="s">
        <v>634</v>
      </c>
      <c r="B126" s="1">
        <v>72024</v>
      </c>
      <c r="C126" s="1">
        <v>71793</v>
      </c>
      <c r="D126" s="1">
        <v>73935</v>
      </c>
      <c r="E126" s="1">
        <v>74610</v>
      </c>
      <c r="F126" s="1">
        <v>74369</v>
      </c>
      <c r="G126" s="1">
        <v>72424</v>
      </c>
      <c r="H126" s="8">
        <f t="shared" si="3"/>
        <v>5.5537043207819613E-3</v>
      </c>
      <c r="J126" s="1">
        <f t="shared" si="4"/>
        <v>-3350</v>
      </c>
      <c r="K126" s="8">
        <f t="shared" si="5"/>
        <v>-4.4210415181988545E-2</v>
      </c>
      <c r="L126">
        <v>240</v>
      </c>
      <c r="M126">
        <v>288</v>
      </c>
      <c r="N126">
        <v>202</v>
      </c>
      <c r="O126">
        <v>192</v>
      </c>
      <c r="P126">
        <v>188</v>
      </c>
      <c r="Q126">
        <v>218</v>
      </c>
    </row>
    <row r="127" spans="1:17">
      <c r="A127" t="s">
        <v>671</v>
      </c>
      <c r="B127" s="1">
        <v>78469</v>
      </c>
      <c r="C127" s="1">
        <v>78845</v>
      </c>
      <c r="D127" s="1">
        <v>78781</v>
      </c>
      <c r="E127" s="1">
        <v>77756</v>
      </c>
      <c r="F127" s="1">
        <v>76892</v>
      </c>
      <c r="G127" s="1">
        <v>71336</v>
      </c>
      <c r="H127" s="8">
        <f t="shared" si="3"/>
        <v>-9.0902139698479656E-2</v>
      </c>
      <c r="J127" s="1">
        <f t="shared" si="4"/>
        <v>-4438</v>
      </c>
      <c r="K127" s="8">
        <f t="shared" si="5"/>
        <v>-5.8568902261989603E-2</v>
      </c>
      <c r="L127">
        <v>58</v>
      </c>
      <c r="M127">
        <v>60</v>
      </c>
      <c r="N127">
        <v>72</v>
      </c>
      <c r="O127">
        <v>118</v>
      </c>
      <c r="P127">
        <v>125</v>
      </c>
      <c r="Q127">
        <v>255</v>
      </c>
    </row>
    <row r="128" spans="1:17">
      <c r="A128" t="s">
        <v>529</v>
      </c>
      <c r="B128" s="1">
        <v>75646</v>
      </c>
      <c r="C128" s="1">
        <v>76980</v>
      </c>
      <c r="D128" s="1">
        <v>77801</v>
      </c>
      <c r="E128" s="1">
        <v>78232</v>
      </c>
      <c r="F128" s="1">
        <v>77651</v>
      </c>
      <c r="G128" s="1">
        <v>76249</v>
      </c>
      <c r="H128" s="8">
        <f t="shared" si="3"/>
        <v>7.9713401898315831E-3</v>
      </c>
      <c r="J128" s="1">
        <f t="shared" si="4"/>
        <v>475</v>
      </c>
      <c r="K128" s="8">
        <f t="shared" si="5"/>
        <v>6.2686409586401671E-3</v>
      </c>
      <c r="L128">
        <v>137</v>
      </c>
      <c r="M128">
        <v>113</v>
      </c>
      <c r="N128">
        <v>101</v>
      </c>
      <c r="O128">
        <v>102</v>
      </c>
      <c r="P128">
        <v>108</v>
      </c>
      <c r="Q128">
        <v>113</v>
      </c>
    </row>
    <row r="129" spans="1:17">
      <c r="A129" t="s">
        <v>434</v>
      </c>
      <c r="B129" s="1">
        <v>83121</v>
      </c>
      <c r="C129" s="1">
        <v>85107</v>
      </c>
      <c r="D129" s="1">
        <v>86459</v>
      </c>
      <c r="E129" s="1">
        <v>86991</v>
      </c>
      <c r="F129" s="1">
        <v>85454</v>
      </c>
      <c r="G129" s="1">
        <v>82575</v>
      </c>
      <c r="H129" s="8">
        <f t="shared" si="3"/>
        <v>-6.5687371422384231E-3</v>
      </c>
      <c r="J129" s="1">
        <f t="shared" si="4"/>
        <v>6801</v>
      </c>
      <c r="K129" s="8">
        <f t="shared" si="5"/>
        <v>8.9753741388866895E-2</v>
      </c>
      <c r="L129">
        <v>12</v>
      </c>
      <c r="M129">
        <v>11</v>
      </c>
      <c r="N129">
        <v>9</v>
      </c>
      <c r="O129">
        <v>9</v>
      </c>
      <c r="P129">
        <v>11</v>
      </c>
      <c r="Q129">
        <v>18</v>
      </c>
    </row>
    <row r="130" spans="1:17">
      <c r="A130" t="s">
        <v>449</v>
      </c>
      <c r="B130" s="1">
        <v>80780</v>
      </c>
      <c r="C130" s="1">
        <v>81554</v>
      </c>
      <c r="D130" s="1">
        <v>81985</v>
      </c>
      <c r="E130" s="1">
        <v>82179</v>
      </c>
      <c r="F130" s="1">
        <v>81662</v>
      </c>
      <c r="G130" s="1">
        <v>80663</v>
      </c>
      <c r="H130" s="8">
        <f t="shared" si="3"/>
        <v>-1.4483783114632334E-3</v>
      </c>
      <c r="J130" s="1">
        <f t="shared" si="4"/>
        <v>4889</v>
      </c>
      <c r="K130" s="8">
        <f t="shared" si="5"/>
        <v>6.4520811887982685E-2</v>
      </c>
      <c r="L130">
        <v>29</v>
      </c>
      <c r="M130">
        <v>29</v>
      </c>
      <c r="N130">
        <v>31</v>
      </c>
      <c r="O130">
        <v>33</v>
      </c>
      <c r="P130">
        <v>39</v>
      </c>
      <c r="Q130">
        <v>33</v>
      </c>
    </row>
    <row r="131" spans="1:17">
      <c r="A131" t="s">
        <v>777</v>
      </c>
      <c r="B131" s="1">
        <v>69599</v>
      </c>
      <c r="C131" s="1">
        <v>70187</v>
      </c>
      <c r="D131" s="1">
        <v>70747</v>
      </c>
      <c r="E131" s="1">
        <v>70777</v>
      </c>
      <c r="F131" s="1">
        <v>70423</v>
      </c>
      <c r="G131" s="1">
        <v>68167</v>
      </c>
      <c r="H131" s="8">
        <f t="shared" si="3"/>
        <v>-2.0575008261612956E-2</v>
      </c>
      <c r="J131" s="1">
        <f t="shared" si="4"/>
        <v>-7607</v>
      </c>
      <c r="K131" s="8">
        <f t="shared" si="5"/>
        <v>-0.10039063531026474</v>
      </c>
      <c r="L131">
        <v>331</v>
      </c>
      <c r="M131">
        <v>333</v>
      </c>
      <c r="N131">
        <v>326</v>
      </c>
      <c r="O131">
        <v>332</v>
      </c>
      <c r="P131">
        <v>334</v>
      </c>
      <c r="Q131">
        <v>361</v>
      </c>
    </row>
    <row r="132" spans="1:17">
      <c r="A132" t="s">
        <v>834</v>
      </c>
      <c r="B132" s="1">
        <v>68508</v>
      </c>
      <c r="C132" s="1">
        <v>67476</v>
      </c>
      <c r="D132" s="1">
        <v>67928</v>
      </c>
      <c r="E132" s="1">
        <v>67998</v>
      </c>
      <c r="F132" s="1">
        <v>67273</v>
      </c>
      <c r="G132" s="1">
        <v>65769</v>
      </c>
      <c r="H132" s="8">
        <f t="shared" ref="H132:H195" si="6">(G132-B132)/B132</f>
        <v>-3.9980732177263972E-2</v>
      </c>
      <c r="J132" s="1">
        <f t="shared" ref="J132:J195" si="7">G132-G$544</f>
        <v>-10005</v>
      </c>
      <c r="K132" s="8">
        <f t="shared" ref="K132:K195" si="8">(G132-G$544)/G$544</f>
        <v>-0.13203737429725235</v>
      </c>
      <c r="L132">
        <v>367</v>
      </c>
      <c r="M132">
        <v>407</v>
      </c>
      <c r="N132">
        <v>403</v>
      </c>
      <c r="O132">
        <v>414</v>
      </c>
      <c r="P132">
        <v>419</v>
      </c>
      <c r="Q132">
        <v>418</v>
      </c>
    </row>
    <row r="133" spans="1:17">
      <c r="A133" t="s">
        <v>553</v>
      </c>
      <c r="B133" s="1">
        <v>75085</v>
      </c>
      <c r="C133" s="1">
        <v>74756</v>
      </c>
      <c r="D133" s="1">
        <v>75366</v>
      </c>
      <c r="E133" s="1">
        <v>75686</v>
      </c>
      <c r="F133" s="1">
        <v>76164</v>
      </c>
      <c r="G133" s="1">
        <v>75265</v>
      </c>
      <c r="H133" s="8">
        <f t="shared" si="6"/>
        <v>2.3972830791769329E-3</v>
      </c>
      <c r="J133" s="1">
        <f t="shared" si="7"/>
        <v>-509</v>
      </c>
      <c r="K133" s="8">
        <f t="shared" si="8"/>
        <v>-6.7173436798901994E-3</v>
      </c>
      <c r="L133">
        <v>145</v>
      </c>
      <c r="M133">
        <v>173</v>
      </c>
      <c r="N133">
        <v>170</v>
      </c>
      <c r="O133">
        <v>169</v>
      </c>
      <c r="P133">
        <v>145</v>
      </c>
      <c r="Q133">
        <v>137</v>
      </c>
    </row>
    <row r="134" spans="1:17">
      <c r="A134" t="s">
        <v>651</v>
      </c>
      <c r="B134" s="1">
        <v>71636</v>
      </c>
      <c r="C134" s="1">
        <v>71903</v>
      </c>
      <c r="D134" s="1">
        <v>72809</v>
      </c>
      <c r="E134" s="1">
        <v>73343</v>
      </c>
      <c r="F134" s="1">
        <v>72128</v>
      </c>
      <c r="G134" s="1">
        <v>71929</v>
      </c>
      <c r="H134" s="8">
        <f t="shared" si="6"/>
        <v>4.0901222848846947E-3</v>
      </c>
      <c r="J134" s="1">
        <f t="shared" si="7"/>
        <v>-3845</v>
      </c>
      <c r="K134" s="8">
        <f t="shared" si="8"/>
        <v>-5.0742998917834611E-2</v>
      </c>
      <c r="L134">
        <v>267</v>
      </c>
      <c r="M134">
        <v>280</v>
      </c>
      <c r="N134">
        <v>256</v>
      </c>
      <c r="O134">
        <v>244</v>
      </c>
      <c r="P134">
        <v>284</v>
      </c>
      <c r="Q134">
        <v>235</v>
      </c>
    </row>
    <row r="135" spans="1:17">
      <c r="A135" t="s">
        <v>839</v>
      </c>
      <c r="B135" s="1">
        <v>64839</v>
      </c>
      <c r="C135" s="1">
        <v>65684</v>
      </c>
      <c r="D135" s="1">
        <v>65583</v>
      </c>
      <c r="E135" s="1">
        <v>65445</v>
      </c>
      <c r="F135" s="1">
        <v>66027</v>
      </c>
      <c r="G135" s="1">
        <v>65524</v>
      </c>
      <c r="H135" s="8">
        <f t="shared" si="6"/>
        <v>1.0564629312605068E-2</v>
      </c>
      <c r="J135" s="1">
        <f t="shared" si="7"/>
        <v>-10250</v>
      </c>
      <c r="K135" s="8">
        <f t="shared" si="8"/>
        <v>-0.13527067331802464</v>
      </c>
      <c r="L135">
        <v>466</v>
      </c>
      <c r="M135">
        <v>461</v>
      </c>
      <c r="N135">
        <v>463</v>
      </c>
      <c r="O135">
        <v>479</v>
      </c>
      <c r="P135">
        <v>449</v>
      </c>
      <c r="Q135">
        <v>423</v>
      </c>
    </row>
    <row r="136" spans="1:17">
      <c r="A136" t="s">
        <v>772</v>
      </c>
      <c r="B136" s="1">
        <v>71370</v>
      </c>
      <c r="C136" s="1">
        <v>72617</v>
      </c>
      <c r="D136" s="1">
        <v>73662</v>
      </c>
      <c r="E136" s="1">
        <v>72881</v>
      </c>
      <c r="F136" s="1">
        <v>72234</v>
      </c>
      <c r="G136" s="1">
        <v>68294</v>
      </c>
      <c r="H136" s="8">
        <f t="shared" si="6"/>
        <v>-4.3099341459997199E-2</v>
      </c>
      <c r="J136" s="1">
        <f t="shared" si="7"/>
        <v>-7480</v>
      </c>
      <c r="K136" s="8">
        <f t="shared" si="8"/>
        <v>-9.8714598675007259E-2</v>
      </c>
      <c r="L136">
        <v>275</v>
      </c>
      <c r="M136">
        <v>248</v>
      </c>
      <c r="N136">
        <v>216</v>
      </c>
      <c r="O136">
        <v>267</v>
      </c>
      <c r="P136">
        <v>278</v>
      </c>
      <c r="Q136">
        <v>356</v>
      </c>
    </row>
    <row r="137" spans="1:17">
      <c r="A137" t="s">
        <v>770</v>
      </c>
      <c r="B137" s="1">
        <v>71110</v>
      </c>
      <c r="C137" s="1">
        <v>72048</v>
      </c>
      <c r="D137" s="1">
        <v>72701</v>
      </c>
      <c r="E137" s="1">
        <v>72854</v>
      </c>
      <c r="F137" s="1">
        <v>71773</v>
      </c>
      <c r="G137" s="1">
        <v>68358</v>
      </c>
      <c r="H137" s="8">
        <f t="shared" si="6"/>
        <v>-3.8700604696948387E-2</v>
      </c>
      <c r="J137" s="1">
        <f t="shared" si="7"/>
        <v>-7416</v>
      </c>
      <c r="K137" s="8">
        <f t="shared" si="8"/>
        <v>-9.7869981787948368E-2</v>
      </c>
      <c r="L137">
        <v>287</v>
      </c>
      <c r="M137">
        <v>268</v>
      </c>
      <c r="N137">
        <v>261</v>
      </c>
      <c r="O137">
        <v>269</v>
      </c>
      <c r="P137">
        <v>293</v>
      </c>
      <c r="Q137">
        <v>354</v>
      </c>
    </row>
    <row r="138" spans="1:17">
      <c r="A138" t="s">
        <v>900</v>
      </c>
      <c r="B138" s="1">
        <v>63972</v>
      </c>
      <c r="C138" s="1">
        <v>63732</v>
      </c>
      <c r="D138" s="1">
        <v>63904</v>
      </c>
      <c r="E138" s="1">
        <v>64105</v>
      </c>
      <c r="F138" s="1">
        <v>63617</v>
      </c>
      <c r="G138" s="1">
        <v>62779</v>
      </c>
      <c r="H138" s="8">
        <f t="shared" si="6"/>
        <v>-1.8648783842931282E-2</v>
      </c>
      <c r="J138" s="1">
        <f t="shared" si="7"/>
        <v>-12995</v>
      </c>
      <c r="K138" s="8">
        <f t="shared" si="8"/>
        <v>-0.17149681948953466</v>
      </c>
      <c r="L138">
        <v>484</v>
      </c>
      <c r="M138">
        <v>495</v>
      </c>
      <c r="N138">
        <v>493</v>
      </c>
      <c r="O138">
        <v>497</v>
      </c>
      <c r="P138">
        <v>492</v>
      </c>
      <c r="Q138">
        <v>484</v>
      </c>
    </row>
    <row r="139" spans="1:17">
      <c r="A139" t="s">
        <v>824</v>
      </c>
      <c r="B139" s="1">
        <v>66972</v>
      </c>
      <c r="C139" s="1">
        <v>68846</v>
      </c>
      <c r="D139" s="1">
        <v>68569</v>
      </c>
      <c r="E139" s="1">
        <v>68795</v>
      </c>
      <c r="F139" s="1">
        <v>68473</v>
      </c>
      <c r="G139" s="1">
        <v>66399</v>
      </c>
      <c r="H139" s="8">
        <f t="shared" si="6"/>
        <v>-8.555814370184555E-3</v>
      </c>
      <c r="J139" s="1">
        <f t="shared" si="7"/>
        <v>-9375</v>
      </c>
      <c r="K139" s="8">
        <f t="shared" si="8"/>
        <v>-0.12372317681526646</v>
      </c>
      <c r="L139">
        <v>412</v>
      </c>
      <c r="M139">
        <v>372</v>
      </c>
      <c r="N139">
        <v>384</v>
      </c>
      <c r="O139">
        <v>393</v>
      </c>
      <c r="P139">
        <v>387</v>
      </c>
      <c r="Q139">
        <v>408</v>
      </c>
    </row>
    <row r="140" spans="1:17">
      <c r="A140" t="s">
        <v>498</v>
      </c>
      <c r="B140" s="1">
        <v>78610</v>
      </c>
      <c r="C140" s="1">
        <v>79634</v>
      </c>
      <c r="D140" s="1">
        <v>80344</v>
      </c>
      <c r="E140" s="1">
        <v>80999</v>
      </c>
      <c r="F140" s="1">
        <v>80820</v>
      </c>
      <c r="G140" s="1">
        <v>77525</v>
      </c>
      <c r="H140" s="8">
        <f t="shared" si="6"/>
        <v>-1.3802315227070348E-2</v>
      </c>
      <c r="J140" s="1">
        <f t="shared" si="7"/>
        <v>1751</v>
      </c>
      <c r="K140" s="8">
        <f t="shared" si="8"/>
        <v>2.3108190144376699E-2</v>
      </c>
      <c r="L140">
        <v>52</v>
      </c>
      <c r="M140">
        <v>47</v>
      </c>
      <c r="N140">
        <v>43</v>
      </c>
      <c r="O140">
        <v>43</v>
      </c>
      <c r="P140">
        <v>43</v>
      </c>
      <c r="Q140">
        <v>82</v>
      </c>
    </row>
    <row r="141" spans="1:17">
      <c r="A141" t="s">
        <v>752</v>
      </c>
      <c r="B141" s="1">
        <v>72880</v>
      </c>
      <c r="C141" s="1">
        <v>73674</v>
      </c>
      <c r="D141" s="1">
        <v>73675</v>
      </c>
      <c r="E141" s="1">
        <v>74087</v>
      </c>
      <c r="F141" s="1">
        <v>72985</v>
      </c>
      <c r="G141" s="1">
        <v>68872</v>
      </c>
      <c r="H141" s="8">
        <f t="shared" si="6"/>
        <v>-5.4994511525795826E-2</v>
      </c>
      <c r="J141" s="1">
        <f t="shared" si="7"/>
        <v>-6902</v>
      </c>
      <c r="K141" s="8">
        <f t="shared" si="8"/>
        <v>-9.10866524137567E-2</v>
      </c>
      <c r="L141">
        <v>202</v>
      </c>
      <c r="M141">
        <v>199</v>
      </c>
      <c r="N141">
        <v>214</v>
      </c>
      <c r="O141">
        <v>207</v>
      </c>
      <c r="P141">
        <v>247</v>
      </c>
      <c r="Q141">
        <v>336</v>
      </c>
    </row>
    <row r="142" spans="1:17">
      <c r="A142" t="s">
        <v>755</v>
      </c>
      <c r="B142" s="1">
        <v>73189</v>
      </c>
      <c r="C142" s="1">
        <v>73874</v>
      </c>
      <c r="D142" s="1">
        <v>73730</v>
      </c>
      <c r="E142" s="1">
        <v>73808</v>
      </c>
      <c r="F142" s="1">
        <v>71866</v>
      </c>
      <c r="G142" s="1">
        <v>68829</v>
      </c>
      <c r="H142" s="8">
        <f t="shared" si="6"/>
        <v>-5.957179357553731E-2</v>
      </c>
      <c r="J142" s="1">
        <f t="shared" si="7"/>
        <v>-6945</v>
      </c>
      <c r="K142" s="8">
        <f t="shared" si="8"/>
        <v>-9.1654129384749386E-2</v>
      </c>
      <c r="L142">
        <v>191</v>
      </c>
      <c r="M142">
        <v>191</v>
      </c>
      <c r="N142">
        <v>211</v>
      </c>
      <c r="O142">
        <v>219</v>
      </c>
      <c r="P142">
        <v>289</v>
      </c>
      <c r="Q142">
        <v>339</v>
      </c>
    </row>
    <row r="143" spans="1:17">
      <c r="A143" t="s">
        <v>764</v>
      </c>
      <c r="B143" s="1">
        <v>72040</v>
      </c>
      <c r="C143" s="1">
        <v>72855</v>
      </c>
      <c r="D143" s="1">
        <v>73234</v>
      </c>
      <c r="E143" s="1">
        <v>74073</v>
      </c>
      <c r="F143" s="1">
        <v>72375</v>
      </c>
      <c r="G143" s="1">
        <v>68608</v>
      </c>
      <c r="H143" s="8">
        <f t="shared" si="6"/>
        <v>-4.7640199888950581E-2</v>
      </c>
      <c r="J143" s="1">
        <f t="shared" si="7"/>
        <v>-7166</v>
      </c>
      <c r="K143" s="8">
        <f t="shared" si="8"/>
        <v>-9.4570697072874604E-2</v>
      </c>
      <c r="L143">
        <v>239</v>
      </c>
      <c r="M143">
        <v>235</v>
      </c>
      <c r="N143">
        <v>235</v>
      </c>
      <c r="O143">
        <v>208</v>
      </c>
      <c r="P143">
        <v>268</v>
      </c>
      <c r="Q143">
        <v>348</v>
      </c>
    </row>
    <row r="144" spans="1:17">
      <c r="A144" t="s">
        <v>631</v>
      </c>
      <c r="B144" s="1">
        <v>71535</v>
      </c>
      <c r="C144" s="1">
        <v>71993</v>
      </c>
      <c r="D144" s="1">
        <v>72490</v>
      </c>
      <c r="E144" s="1">
        <v>72898</v>
      </c>
      <c r="F144" s="1">
        <v>73248</v>
      </c>
      <c r="G144" s="1">
        <v>72478</v>
      </c>
      <c r="H144" s="8">
        <f t="shared" si="6"/>
        <v>1.318235828615363E-2</v>
      </c>
      <c r="J144" s="1">
        <f t="shared" si="7"/>
        <v>-3296</v>
      </c>
      <c r="K144" s="8">
        <f t="shared" si="8"/>
        <v>-4.3497769683532611E-2</v>
      </c>
      <c r="L144">
        <v>271</v>
      </c>
      <c r="M144">
        <v>272</v>
      </c>
      <c r="N144">
        <v>270</v>
      </c>
      <c r="O144">
        <v>265</v>
      </c>
      <c r="P144">
        <v>236</v>
      </c>
      <c r="Q144">
        <v>215</v>
      </c>
    </row>
    <row r="145" spans="1:17">
      <c r="A145" t="s">
        <v>921</v>
      </c>
      <c r="B145" s="1">
        <v>60977</v>
      </c>
      <c r="C145" s="1">
        <v>61714</v>
      </c>
      <c r="D145" s="1">
        <v>61978</v>
      </c>
      <c r="E145" s="1">
        <v>62137</v>
      </c>
      <c r="F145" s="1">
        <v>60485</v>
      </c>
      <c r="G145" s="1">
        <v>60462</v>
      </c>
      <c r="H145" s="8">
        <f t="shared" si="6"/>
        <v>-8.4458074355904678E-3</v>
      </c>
      <c r="J145" s="1">
        <f t="shared" si="7"/>
        <v>-15312</v>
      </c>
      <c r="K145" s="8">
        <f t="shared" si="8"/>
        <v>-0.20207459022883839</v>
      </c>
      <c r="L145">
        <v>519</v>
      </c>
      <c r="M145">
        <v>519</v>
      </c>
      <c r="N145">
        <v>515</v>
      </c>
      <c r="O145">
        <v>515</v>
      </c>
      <c r="P145">
        <v>520</v>
      </c>
      <c r="Q145">
        <v>505</v>
      </c>
    </row>
    <row r="146" spans="1:17">
      <c r="A146" t="s">
        <v>924</v>
      </c>
      <c r="B146" s="1">
        <v>60887</v>
      </c>
      <c r="C146" s="1">
        <v>61308</v>
      </c>
      <c r="D146" s="1">
        <v>61506</v>
      </c>
      <c r="E146" s="1">
        <v>61805</v>
      </c>
      <c r="F146" s="1">
        <v>60171</v>
      </c>
      <c r="G146" s="1">
        <v>60187</v>
      </c>
      <c r="H146" s="8">
        <f t="shared" si="6"/>
        <v>-1.1496707014633666E-2</v>
      </c>
      <c r="J146" s="1">
        <f t="shared" si="7"/>
        <v>-15587</v>
      </c>
      <c r="K146" s="8">
        <f t="shared" si="8"/>
        <v>-0.20570380341541955</v>
      </c>
      <c r="L146">
        <v>521</v>
      </c>
      <c r="M146">
        <v>521</v>
      </c>
      <c r="N146">
        <v>523</v>
      </c>
      <c r="O146">
        <v>520</v>
      </c>
      <c r="P146">
        <v>524</v>
      </c>
      <c r="Q146">
        <v>508</v>
      </c>
    </row>
    <row r="147" spans="1:17">
      <c r="A147" t="s">
        <v>639</v>
      </c>
      <c r="B147" s="1">
        <v>70786</v>
      </c>
      <c r="C147" s="1">
        <v>71523</v>
      </c>
      <c r="D147" s="1">
        <v>71916</v>
      </c>
      <c r="E147" s="1">
        <v>71892</v>
      </c>
      <c r="F147" s="1">
        <v>72530</v>
      </c>
      <c r="G147" s="1">
        <v>72243</v>
      </c>
      <c r="H147" s="8">
        <f t="shared" si="6"/>
        <v>2.0583166162800554E-2</v>
      </c>
      <c r="J147" s="1">
        <f t="shared" si="7"/>
        <v>-3531</v>
      </c>
      <c r="K147" s="8">
        <f t="shared" si="8"/>
        <v>-4.6599097315701957E-2</v>
      </c>
      <c r="L147">
        <v>302</v>
      </c>
      <c r="M147">
        <v>297</v>
      </c>
      <c r="N147">
        <v>296</v>
      </c>
      <c r="O147">
        <v>304</v>
      </c>
      <c r="P147">
        <v>259</v>
      </c>
      <c r="Q147">
        <v>223</v>
      </c>
    </row>
    <row r="148" spans="1:17">
      <c r="A148" t="s">
        <v>769</v>
      </c>
      <c r="B148" s="1">
        <v>69149</v>
      </c>
      <c r="C148" s="1">
        <v>69828</v>
      </c>
      <c r="D148" s="1">
        <v>70415</v>
      </c>
      <c r="E148" s="1">
        <v>70103</v>
      </c>
      <c r="F148" s="1">
        <v>71035</v>
      </c>
      <c r="G148" s="1">
        <v>68374</v>
      </c>
      <c r="H148" s="8">
        <f t="shared" si="6"/>
        <v>-1.1207681962139728E-2</v>
      </c>
      <c r="J148" s="1">
        <f t="shared" si="7"/>
        <v>-7400</v>
      </c>
      <c r="K148" s="8">
        <f t="shared" si="8"/>
        <v>-9.7658827566183645E-2</v>
      </c>
      <c r="L148">
        <v>345</v>
      </c>
      <c r="M148">
        <v>345</v>
      </c>
      <c r="N148">
        <v>335</v>
      </c>
      <c r="O148">
        <v>351</v>
      </c>
      <c r="P148">
        <v>311</v>
      </c>
      <c r="Q148">
        <v>353</v>
      </c>
    </row>
    <row r="149" spans="1:17">
      <c r="A149" t="s">
        <v>625</v>
      </c>
      <c r="B149" s="1">
        <v>72876</v>
      </c>
      <c r="C149" s="1">
        <v>73105</v>
      </c>
      <c r="D149" s="1">
        <v>73596</v>
      </c>
      <c r="E149" s="1">
        <v>72748</v>
      </c>
      <c r="F149" s="1">
        <v>73566</v>
      </c>
      <c r="G149" s="1">
        <v>72537</v>
      </c>
      <c r="H149" s="8">
        <f t="shared" si="6"/>
        <v>-4.6517371974312532E-3</v>
      </c>
      <c r="J149" s="1">
        <f t="shared" si="7"/>
        <v>-3237</v>
      </c>
      <c r="K149" s="8">
        <f t="shared" si="8"/>
        <v>-4.2719138490775202E-2</v>
      </c>
      <c r="L149">
        <v>204</v>
      </c>
      <c r="M149">
        <v>221</v>
      </c>
      <c r="N149">
        <v>219</v>
      </c>
      <c r="O149">
        <v>276</v>
      </c>
      <c r="P149">
        <v>227</v>
      </c>
      <c r="Q149">
        <v>209</v>
      </c>
    </row>
    <row r="150" spans="1:17">
      <c r="A150" t="s">
        <v>871</v>
      </c>
      <c r="B150" s="1">
        <v>64253</v>
      </c>
      <c r="C150" s="1">
        <v>65768</v>
      </c>
      <c r="D150" s="1">
        <v>65819</v>
      </c>
      <c r="E150" s="1">
        <v>65562</v>
      </c>
      <c r="F150" s="1">
        <v>65609</v>
      </c>
      <c r="G150" s="1">
        <v>64266</v>
      </c>
      <c r="H150" s="8">
        <f t="shared" si="6"/>
        <v>2.023251832599256E-4</v>
      </c>
      <c r="J150" s="1">
        <f t="shared" si="7"/>
        <v>-11508</v>
      </c>
      <c r="K150" s="8">
        <f t="shared" si="8"/>
        <v>-0.15187267400427587</v>
      </c>
      <c r="L150">
        <v>480</v>
      </c>
      <c r="M150">
        <v>459</v>
      </c>
      <c r="N150">
        <v>459</v>
      </c>
      <c r="O150">
        <v>476</v>
      </c>
      <c r="P150">
        <v>458</v>
      </c>
      <c r="Q150">
        <v>455</v>
      </c>
    </row>
    <row r="151" spans="1:17">
      <c r="A151" t="s">
        <v>919</v>
      </c>
      <c r="B151" s="1">
        <v>63387</v>
      </c>
      <c r="C151" s="1">
        <v>65618</v>
      </c>
      <c r="D151" s="1">
        <v>66096</v>
      </c>
      <c r="E151" s="1">
        <v>66164</v>
      </c>
      <c r="F151" s="1">
        <v>64884</v>
      </c>
      <c r="G151" s="1">
        <v>60820</v>
      </c>
      <c r="H151" s="8">
        <f t="shared" si="6"/>
        <v>-4.049726284569391E-2</v>
      </c>
      <c r="J151" s="1">
        <f t="shared" si="7"/>
        <v>-14954</v>
      </c>
      <c r="K151" s="8">
        <f t="shared" si="8"/>
        <v>-0.19735001451685275</v>
      </c>
      <c r="L151">
        <v>496</v>
      </c>
      <c r="M151">
        <v>462</v>
      </c>
      <c r="N151">
        <v>453</v>
      </c>
      <c r="O151">
        <v>459</v>
      </c>
      <c r="P151">
        <v>472</v>
      </c>
      <c r="Q151">
        <v>503</v>
      </c>
    </row>
    <row r="152" spans="1:17">
      <c r="A152" t="s">
        <v>616</v>
      </c>
      <c r="B152" s="1">
        <v>72754</v>
      </c>
      <c r="C152" s="1">
        <v>72406</v>
      </c>
      <c r="D152" s="1">
        <v>72806</v>
      </c>
      <c r="E152" s="1">
        <v>72971</v>
      </c>
      <c r="F152" s="1">
        <v>69334</v>
      </c>
      <c r="G152" s="1">
        <v>72703</v>
      </c>
      <c r="H152" s="8">
        <f t="shared" si="6"/>
        <v>-7.0099238529840288E-4</v>
      </c>
      <c r="J152" s="1">
        <f t="shared" si="7"/>
        <v>-3071</v>
      </c>
      <c r="K152" s="8">
        <f t="shared" si="8"/>
        <v>-4.0528413439966215E-2</v>
      </c>
      <c r="L152">
        <v>210</v>
      </c>
      <c r="M152">
        <v>255</v>
      </c>
      <c r="N152">
        <v>258</v>
      </c>
      <c r="O152">
        <v>255</v>
      </c>
      <c r="P152">
        <v>361</v>
      </c>
      <c r="Q152">
        <v>200</v>
      </c>
    </row>
    <row r="153" spans="1:17">
      <c r="A153" t="s">
        <v>433</v>
      </c>
      <c r="B153" s="1">
        <v>87809</v>
      </c>
      <c r="C153" s="1">
        <v>91531</v>
      </c>
      <c r="D153" s="1">
        <v>92126</v>
      </c>
      <c r="E153" s="1">
        <v>91194</v>
      </c>
      <c r="F153" s="1">
        <v>84108</v>
      </c>
      <c r="G153" s="1">
        <v>82616</v>
      </c>
      <c r="H153" s="8">
        <f t="shared" si="6"/>
        <v>-5.9139723718525439E-2</v>
      </c>
      <c r="J153" s="1">
        <f t="shared" si="7"/>
        <v>6842</v>
      </c>
      <c r="K153" s="8">
        <f t="shared" si="8"/>
        <v>9.0294824082138986E-2</v>
      </c>
      <c r="L153">
        <v>2</v>
      </c>
      <c r="M153">
        <v>2</v>
      </c>
      <c r="N153">
        <v>2</v>
      </c>
      <c r="O153">
        <v>3</v>
      </c>
      <c r="P153">
        <v>19</v>
      </c>
      <c r="Q153">
        <v>17</v>
      </c>
    </row>
    <row r="154" spans="1:17">
      <c r="A154" t="s">
        <v>673</v>
      </c>
      <c r="B154" s="1">
        <v>71779</v>
      </c>
      <c r="C154" s="1">
        <v>72648</v>
      </c>
      <c r="D154" s="1">
        <v>72833</v>
      </c>
      <c r="E154" s="1">
        <v>72951</v>
      </c>
      <c r="F154" s="1">
        <v>71145</v>
      </c>
      <c r="G154" s="1">
        <v>71316</v>
      </c>
      <c r="H154" s="8">
        <f t="shared" si="6"/>
        <v>-6.4503545605260589E-3</v>
      </c>
      <c r="J154" s="1">
        <f t="shared" si="7"/>
        <v>-4458</v>
      </c>
      <c r="K154" s="8">
        <f t="shared" si="8"/>
        <v>-5.8832845039195503E-2</v>
      </c>
      <c r="L154">
        <v>259</v>
      </c>
      <c r="M154">
        <v>247</v>
      </c>
      <c r="N154">
        <v>255</v>
      </c>
      <c r="O154">
        <v>258</v>
      </c>
      <c r="P154">
        <v>309</v>
      </c>
      <c r="Q154">
        <v>257</v>
      </c>
    </row>
    <row r="155" spans="1:17">
      <c r="A155" t="s">
        <v>517</v>
      </c>
      <c r="B155" s="1">
        <v>76847</v>
      </c>
      <c r="C155" s="1">
        <v>77145</v>
      </c>
      <c r="D155" s="1">
        <v>77373</v>
      </c>
      <c r="E155" s="1">
        <v>77733</v>
      </c>
      <c r="F155" s="1">
        <v>75386</v>
      </c>
      <c r="G155" s="1">
        <v>76795</v>
      </c>
      <c r="H155" s="8">
        <f t="shared" si="6"/>
        <v>-6.766692258643799E-4</v>
      </c>
      <c r="J155" s="1">
        <f t="shared" si="7"/>
        <v>1021</v>
      </c>
      <c r="K155" s="8">
        <f t="shared" si="8"/>
        <v>1.3474278776361285E-2</v>
      </c>
      <c r="L155">
        <v>98</v>
      </c>
      <c r="M155">
        <v>105</v>
      </c>
      <c r="N155">
        <v>117</v>
      </c>
      <c r="O155">
        <v>119</v>
      </c>
      <c r="P155">
        <v>163</v>
      </c>
      <c r="Q155">
        <v>101</v>
      </c>
    </row>
    <row r="156" spans="1:17">
      <c r="A156" t="s">
        <v>661</v>
      </c>
      <c r="B156" s="1">
        <v>72524</v>
      </c>
      <c r="C156" s="1">
        <v>72996</v>
      </c>
      <c r="D156" s="1">
        <v>73670</v>
      </c>
      <c r="E156" s="1">
        <v>74161</v>
      </c>
      <c r="F156" s="1">
        <v>73396</v>
      </c>
      <c r="G156" s="1">
        <v>71647</v>
      </c>
      <c r="H156" s="8">
        <f t="shared" si="6"/>
        <v>-1.2092548673542551E-2</v>
      </c>
      <c r="J156" s="1">
        <f t="shared" si="7"/>
        <v>-4127</v>
      </c>
      <c r="K156" s="8">
        <f t="shared" si="8"/>
        <v>-5.4464592076437827E-2</v>
      </c>
      <c r="L156">
        <v>220</v>
      </c>
      <c r="M156">
        <v>230</v>
      </c>
      <c r="N156">
        <v>215</v>
      </c>
      <c r="O156">
        <v>205</v>
      </c>
      <c r="P156">
        <v>233</v>
      </c>
      <c r="Q156">
        <v>245</v>
      </c>
    </row>
    <row r="157" spans="1:17">
      <c r="A157" t="s">
        <v>466</v>
      </c>
      <c r="B157" s="1">
        <v>80513</v>
      </c>
      <c r="C157" s="1">
        <v>80435</v>
      </c>
      <c r="D157" s="1">
        <v>80771</v>
      </c>
      <c r="E157" s="1">
        <v>81234</v>
      </c>
      <c r="F157" s="1">
        <v>80976</v>
      </c>
      <c r="G157" s="1">
        <v>79250</v>
      </c>
      <c r="H157" s="8">
        <f t="shared" si="6"/>
        <v>-1.5686907704345884E-2</v>
      </c>
      <c r="J157" s="1">
        <f t="shared" si="7"/>
        <v>3476</v>
      </c>
      <c r="K157" s="8">
        <f t="shared" si="8"/>
        <v>4.5873254678385725E-2</v>
      </c>
      <c r="L157">
        <v>30</v>
      </c>
      <c r="M157">
        <v>39</v>
      </c>
      <c r="N157">
        <v>39</v>
      </c>
      <c r="O157">
        <v>39</v>
      </c>
      <c r="P157">
        <v>42</v>
      </c>
      <c r="Q157">
        <v>50</v>
      </c>
    </row>
    <row r="158" spans="1:17">
      <c r="A158" t="s">
        <v>532</v>
      </c>
      <c r="B158" s="1">
        <v>77272</v>
      </c>
      <c r="C158" s="1">
        <v>76978</v>
      </c>
      <c r="D158" s="1">
        <v>77207</v>
      </c>
      <c r="E158" s="1">
        <v>78132</v>
      </c>
      <c r="F158" s="1">
        <v>76352</v>
      </c>
      <c r="G158" s="1">
        <v>76190</v>
      </c>
      <c r="H158" s="8">
        <f t="shared" si="6"/>
        <v>-1.4002484729268041E-2</v>
      </c>
      <c r="J158" s="1">
        <f t="shared" si="7"/>
        <v>416</v>
      </c>
      <c r="K158" s="8">
        <f t="shared" si="8"/>
        <v>5.4900097658827562E-3</v>
      </c>
      <c r="L158">
        <v>83</v>
      </c>
      <c r="M158">
        <v>114</v>
      </c>
      <c r="N158">
        <v>127</v>
      </c>
      <c r="O158">
        <v>104</v>
      </c>
      <c r="P158">
        <v>140</v>
      </c>
      <c r="Q158">
        <v>116</v>
      </c>
    </row>
    <row r="159" spans="1:17">
      <c r="A159" t="s">
        <v>468</v>
      </c>
      <c r="B159" s="1">
        <v>77320</v>
      </c>
      <c r="C159" s="1">
        <v>78313</v>
      </c>
      <c r="D159" s="1">
        <v>79272</v>
      </c>
      <c r="E159" s="1">
        <v>79719</v>
      </c>
      <c r="F159" s="1">
        <v>80686</v>
      </c>
      <c r="G159" s="1">
        <v>79100</v>
      </c>
      <c r="H159" s="8">
        <f t="shared" si="6"/>
        <v>2.3021210553543715E-2</v>
      </c>
      <c r="J159" s="1">
        <f t="shared" si="7"/>
        <v>3326</v>
      </c>
      <c r="K159" s="8">
        <f t="shared" si="8"/>
        <v>4.3893683849341461E-2</v>
      </c>
      <c r="L159">
        <v>81</v>
      </c>
      <c r="M159">
        <v>74</v>
      </c>
      <c r="N159">
        <v>59</v>
      </c>
      <c r="O159">
        <v>59</v>
      </c>
      <c r="P159">
        <v>47</v>
      </c>
      <c r="Q159">
        <v>52</v>
      </c>
    </row>
    <row r="160" spans="1:17">
      <c r="A160" t="s">
        <v>795</v>
      </c>
      <c r="B160" s="1">
        <v>67296</v>
      </c>
      <c r="C160" s="1">
        <v>65914</v>
      </c>
      <c r="D160" s="1">
        <v>65360</v>
      </c>
      <c r="E160" s="1">
        <v>66374</v>
      </c>
      <c r="F160" s="1">
        <v>66731</v>
      </c>
      <c r="G160" s="1">
        <v>67465</v>
      </c>
      <c r="H160" s="8">
        <f t="shared" si="6"/>
        <v>2.5112933903946744E-3</v>
      </c>
      <c r="J160" s="1">
        <f t="shared" si="7"/>
        <v>-8309</v>
      </c>
      <c r="K160" s="8">
        <f t="shared" si="8"/>
        <v>-0.10965502679019189</v>
      </c>
      <c r="L160">
        <v>401</v>
      </c>
      <c r="M160">
        <v>456</v>
      </c>
      <c r="N160">
        <v>469</v>
      </c>
      <c r="O160">
        <v>455</v>
      </c>
      <c r="P160">
        <v>437</v>
      </c>
      <c r="Q160">
        <v>379</v>
      </c>
    </row>
    <row r="161" spans="1:17">
      <c r="A161" t="s">
        <v>857</v>
      </c>
      <c r="B161" s="1">
        <v>63457</v>
      </c>
      <c r="C161" s="1">
        <v>64356</v>
      </c>
      <c r="D161" s="1">
        <v>65283</v>
      </c>
      <c r="E161" s="1">
        <v>66669</v>
      </c>
      <c r="F161" s="1">
        <v>63800</v>
      </c>
      <c r="G161" s="1">
        <v>65007</v>
      </c>
      <c r="H161" s="8">
        <f t="shared" si="6"/>
        <v>2.4425989252564728E-2</v>
      </c>
      <c r="J161" s="1">
        <f t="shared" si="7"/>
        <v>-10767</v>
      </c>
      <c r="K161" s="8">
        <f t="shared" si="8"/>
        <v>-0.14209359410879721</v>
      </c>
      <c r="L161">
        <v>494</v>
      </c>
      <c r="M161">
        <v>489</v>
      </c>
      <c r="N161">
        <v>476</v>
      </c>
      <c r="O161">
        <v>451</v>
      </c>
      <c r="P161">
        <v>484</v>
      </c>
      <c r="Q161">
        <v>441</v>
      </c>
    </row>
    <row r="162" spans="1:17">
      <c r="A162" t="s">
        <v>771</v>
      </c>
      <c r="B162" s="1">
        <v>65739</v>
      </c>
      <c r="C162" s="1">
        <v>66995</v>
      </c>
      <c r="D162" s="1">
        <v>66692</v>
      </c>
      <c r="E162" s="1">
        <v>67446</v>
      </c>
      <c r="F162" s="1">
        <v>67706</v>
      </c>
      <c r="G162" s="1">
        <v>68297</v>
      </c>
      <c r="H162" s="8">
        <f t="shared" si="6"/>
        <v>3.8911452866639287E-2</v>
      </c>
      <c r="J162" s="1">
        <f t="shared" si="7"/>
        <v>-7477</v>
      </c>
      <c r="K162" s="8">
        <f t="shared" si="8"/>
        <v>-9.8675007258426373E-2</v>
      </c>
      <c r="L162">
        <v>445</v>
      </c>
      <c r="M162">
        <v>422</v>
      </c>
      <c r="N162">
        <v>441</v>
      </c>
      <c r="O162">
        <v>428</v>
      </c>
      <c r="P162">
        <v>405</v>
      </c>
      <c r="Q162">
        <v>355</v>
      </c>
    </row>
    <row r="163" spans="1:17">
      <c r="A163" t="s">
        <v>488</v>
      </c>
      <c r="B163" s="1">
        <v>77858</v>
      </c>
      <c r="C163" s="1">
        <v>77994</v>
      </c>
      <c r="D163" s="1">
        <v>78521</v>
      </c>
      <c r="E163" s="1">
        <v>78781</v>
      </c>
      <c r="F163" s="1">
        <v>77587</v>
      </c>
      <c r="G163" s="1">
        <v>78038</v>
      </c>
      <c r="H163" s="8">
        <f t="shared" si="6"/>
        <v>2.3119011533817976E-3</v>
      </c>
      <c r="J163" s="1">
        <f t="shared" si="7"/>
        <v>2264</v>
      </c>
      <c r="K163" s="8">
        <f t="shared" si="8"/>
        <v>2.987832237970808E-2</v>
      </c>
      <c r="L163">
        <v>70</v>
      </c>
      <c r="M163">
        <v>80</v>
      </c>
      <c r="N163">
        <v>78</v>
      </c>
      <c r="O163">
        <v>84</v>
      </c>
      <c r="P163">
        <v>112</v>
      </c>
      <c r="Q163">
        <v>72</v>
      </c>
    </row>
    <row r="164" spans="1:17">
      <c r="A164" t="s">
        <v>906</v>
      </c>
      <c r="B164" s="1">
        <v>62005</v>
      </c>
      <c r="C164" s="1">
        <v>63059</v>
      </c>
      <c r="D164" s="1">
        <v>61991</v>
      </c>
      <c r="E164" s="1">
        <v>62204</v>
      </c>
      <c r="F164" s="1">
        <v>61972</v>
      </c>
      <c r="G164" s="1">
        <v>62156</v>
      </c>
      <c r="H164" s="8">
        <f t="shared" si="6"/>
        <v>2.4352874768163858E-3</v>
      </c>
      <c r="J164" s="1">
        <f t="shared" si="7"/>
        <v>-13618</v>
      </c>
      <c r="K164" s="8">
        <f t="shared" si="8"/>
        <v>-0.1797186369994985</v>
      </c>
      <c r="L164">
        <v>514</v>
      </c>
      <c r="M164">
        <v>501</v>
      </c>
      <c r="N164">
        <v>514</v>
      </c>
      <c r="O164">
        <v>514</v>
      </c>
      <c r="P164">
        <v>505</v>
      </c>
      <c r="Q164">
        <v>490</v>
      </c>
    </row>
    <row r="165" spans="1:17">
      <c r="A165" t="s">
        <v>790</v>
      </c>
      <c r="B165" s="1">
        <v>66638</v>
      </c>
      <c r="C165" s="1">
        <v>66761</v>
      </c>
      <c r="D165" s="1">
        <v>67580</v>
      </c>
      <c r="E165" s="1">
        <v>68463</v>
      </c>
      <c r="F165" s="1">
        <v>66803</v>
      </c>
      <c r="G165" s="1">
        <v>67528</v>
      </c>
      <c r="H165" s="8">
        <f t="shared" si="6"/>
        <v>1.3355742969476876E-2</v>
      </c>
      <c r="J165" s="1">
        <f t="shared" si="7"/>
        <v>-8246</v>
      </c>
      <c r="K165" s="8">
        <f t="shared" si="8"/>
        <v>-0.1088236070419933</v>
      </c>
      <c r="L165">
        <v>422</v>
      </c>
      <c r="M165">
        <v>426</v>
      </c>
      <c r="N165">
        <v>415</v>
      </c>
      <c r="O165">
        <v>402</v>
      </c>
      <c r="P165">
        <v>432</v>
      </c>
      <c r="Q165">
        <v>374</v>
      </c>
    </row>
    <row r="166" spans="1:17">
      <c r="A166" t="s">
        <v>876</v>
      </c>
      <c r="B166" s="1">
        <v>63890</v>
      </c>
      <c r="C166" s="1">
        <v>64932</v>
      </c>
      <c r="D166" s="1">
        <v>65226</v>
      </c>
      <c r="E166" s="1">
        <v>65425</v>
      </c>
      <c r="F166" s="1">
        <v>63643</v>
      </c>
      <c r="G166" s="1">
        <v>64051</v>
      </c>
      <c r="H166" s="8">
        <f t="shared" si="6"/>
        <v>2.5199561746752229E-3</v>
      </c>
      <c r="J166" s="1">
        <f t="shared" si="7"/>
        <v>-11723</v>
      </c>
      <c r="K166" s="8">
        <f t="shared" si="8"/>
        <v>-0.15471005885923933</v>
      </c>
      <c r="L166">
        <v>486</v>
      </c>
      <c r="M166">
        <v>478</v>
      </c>
      <c r="N166">
        <v>479</v>
      </c>
      <c r="O166">
        <v>481</v>
      </c>
      <c r="P166">
        <v>487</v>
      </c>
      <c r="Q166">
        <v>460</v>
      </c>
    </row>
    <row r="167" spans="1:17">
      <c r="A167" t="s">
        <v>608</v>
      </c>
      <c r="B167" s="1">
        <v>72006</v>
      </c>
      <c r="C167" s="1">
        <v>72212</v>
      </c>
      <c r="D167" s="1">
        <v>73041</v>
      </c>
      <c r="E167" s="1">
        <v>73271</v>
      </c>
      <c r="F167" s="1">
        <v>72705</v>
      </c>
      <c r="G167" s="1">
        <v>72843</v>
      </c>
      <c r="H167" s="8">
        <f t="shared" si="6"/>
        <v>1.1624031330722439E-2</v>
      </c>
      <c r="J167" s="1">
        <f t="shared" si="7"/>
        <v>-2931</v>
      </c>
      <c r="K167" s="8">
        <f t="shared" si="8"/>
        <v>-3.8680813999524902E-2</v>
      </c>
      <c r="L167">
        <v>242</v>
      </c>
      <c r="M167">
        <v>261</v>
      </c>
      <c r="N167">
        <v>246</v>
      </c>
      <c r="O167">
        <v>245</v>
      </c>
      <c r="P167">
        <v>252</v>
      </c>
      <c r="Q167">
        <v>192</v>
      </c>
    </row>
    <row r="168" spans="1:17">
      <c r="A168" t="s">
        <v>507</v>
      </c>
      <c r="B168" s="1">
        <v>76052</v>
      </c>
      <c r="C168" s="1">
        <v>76916</v>
      </c>
      <c r="D168" s="1">
        <v>77426</v>
      </c>
      <c r="E168" s="1">
        <v>77898</v>
      </c>
      <c r="F168" s="1">
        <v>78503</v>
      </c>
      <c r="G168" s="1">
        <v>77131</v>
      </c>
      <c r="H168" s="8">
        <f t="shared" si="6"/>
        <v>1.4187661074001998E-2</v>
      </c>
      <c r="J168" s="1">
        <f t="shared" si="7"/>
        <v>1357</v>
      </c>
      <c r="K168" s="8">
        <f t="shared" si="8"/>
        <v>1.7908517433420434E-2</v>
      </c>
      <c r="L168">
        <v>123</v>
      </c>
      <c r="M168">
        <v>118</v>
      </c>
      <c r="N168">
        <v>115</v>
      </c>
      <c r="O168">
        <v>112</v>
      </c>
      <c r="P168">
        <v>88</v>
      </c>
      <c r="Q168">
        <v>91</v>
      </c>
    </row>
    <row r="169" spans="1:17">
      <c r="A169" t="s">
        <v>686</v>
      </c>
      <c r="B169" s="1">
        <v>69599</v>
      </c>
      <c r="C169" s="1">
        <v>70022</v>
      </c>
      <c r="D169" s="1">
        <v>70899</v>
      </c>
      <c r="E169" s="1">
        <v>71149</v>
      </c>
      <c r="F169" s="1">
        <v>70792</v>
      </c>
      <c r="G169" s="1">
        <v>70836</v>
      </c>
      <c r="H169" s="8">
        <f t="shared" si="6"/>
        <v>1.7773243868446385E-2</v>
      </c>
      <c r="J169" s="1">
        <f t="shared" si="7"/>
        <v>-4938</v>
      </c>
      <c r="K169" s="8">
        <f t="shared" si="8"/>
        <v>-6.5167471692137144E-2</v>
      </c>
      <c r="L169">
        <v>332</v>
      </c>
      <c r="M169">
        <v>338</v>
      </c>
      <c r="N169">
        <v>319</v>
      </c>
      <c r="O169">
        <v>322</v>
      </c>
      <c r="P169">
        <v>319</v>
      </c>
      <c r="Q169">
        <v>270</v>
      </c>
    </row>
    <row r="170" spans="1:17">
      <c r="A170" t="s">
        <v>717</v>
      </c>
      <c r="B170" s="1">
        <v>69010</v>
      </c>
      <c r="C170" s="1">
        <v>69718</v>
      </c>
      <c r="D170" s="1">
        <v>70321</v>
      </c>
      <c r="E170" s="1">
        <v>70308</v>
      </c>
      <c r="F170" s="1">
        <v>70613</v>
      </c>
      <c r="G170" s="1">
        <v>69800</v>
      </c>
      <c r="H170" s="8">
        <f t="shared" si="6"/>
        <v>1.1447616287494565E-2</v>
      </c>
      <c r="J170" s="1">
        <f t="shared" si="7"/>
        <v>-5974</v>
      </c>
      <c r="K170" s="8">
        <f t="shared" si="8"/>
        <v>-7.8839707551402863E-2</v>
      </c>
      <c r="L170">
        <v>349</v>
      </c>
      <c r="M170">
        <v>348</v>
      </c>
      <c r="N170">
        <v>339</v>
      </c>
      <c r="O170">
        <v>343</v>
      </c>
      <c r="P170">
        <v>325</v>
      </c>
      <c r="Q170">
        <v>301</v>
      </c>
    </row>
    <row r="171" spans="1:17">
      <c r="A171" t="s">
        <v>483</v>
      </c>
      <c r="B171" s="1">
        <v>75716</v>
      </c>
      <c r="C171" s="1">
        <v>76962</v>
      </c>
      <c r="D171" s="1">
        <v>77537</v>
      </c>
      <c r="E171" s="1">
        <v>77681</v>
      </c>
      <c r="F171" s="1">
        <v>78131</v>
      </c>
      <c r="G171" s="1">
        <v>78216</v>
      </c>
      <c r="H171" s="8">
        <f t="shared" si="6"/>
        <v>3.3018120344445033E-2</v>
      </c>
      <c r="J171" s="1">
        <f t="shared" si="7"/>
        <v>2442</v>
      </c>
      <c r="K171" s="8">
        <f t="shared" si="8"/>
        <v>3.2227413096840608E-2</v>
      </c>
      <c r="L171">
        <v>135</v>
      </c>
      <c r="M171">
        <v>115</v>
      </c>
      <c r="N171">
        <v>108</v>
      </c>
      <c r="O171">
        <v>122</v>
      </c>
      <c r="P171">
        <v>99</v>
      </c>
      <c r="Q171">
        <v>67</v>
      </c>
    </row>
    <row r="172" spans="1:17">
      <c r="A172" t="s">
        <v>578</v>
      </c>
      <c r="B172" s="1">
        <v>75936</v>
      </c>
      <c r="C172" s="1">
        <v>76796</v>
      </c>
      <c r="D172" s="1">
        <v>78036</v>
      </c>
      <c r="E172" s="1">
        <v>77788</v>
      </c>
      <c r="F172" s="1">
        <v>78826</v>
      </c>
      <c r="G172" s="1">
        <v>74040</v>
      </c>
      <c r="H172" s="8">
        <f t="shared" si="6"/>
        <v>-2.4968394437420986E-2</v>
      </c>
      <c r="J172" s="1">
        <f t="shared" si="7"/>
        <v>-1734</v>
      </c>
      <c r="K172" s="8">
        <f t="shared" si="8"/>
        <v>-2.2883838783751682E-2</v>
      </c>
      <c r="L172">
        <v>128</v>
      </c>
      <c r="M172">
        <v>121</v>
      </c>
      <c r="N172">
        <v>90</v>
      </c>
      <c r="O172">
        <v>116</v>
      </c>
      <c r="P172">
        <v>78</v>
      </c>
      <c r="Q172">
        <v>162</v>
      </c>
    </row>
    <row r="173" spans="1:17">
      <c r="A173" t="s">
        <v>515</v>
      </c>
      <c r="B173" s="1">
        <v>75829</v>
      </c>
      <c r="C173" s="1">
        <v>76457</v>
      </c>
      <c r="D173" s="1">
        <v>77029</v>
      </c>
      <c r="E173" s="1">
        <v>77463</v>
      </c>
      <c r="F173" s="1">
        <v>78036</v>
      </c>
      <c r="G173" s="1">
        <v>76831</v>
      </c>
      <c r="H173" s="8">
        <f t="shared" si="6"/>
        <v>1.3213941895580847E-2</v>
      </c>
      <c r="J173" s="1">
        <f t="shared" si="7"/>
        <v>1057</v>
      </c>
      <c r="K173" s="8">
        <f t="shared" si="8"/>
        <v>1.3949375775331908E-2</v>
      </c>
      <c r="L173">
        <v>133</v>
      </c>
      <c r="M173">
        <v>128</v>
      </c>
      <c r="N173">
        <v>129</v>
      </c>
      <c r="O173">
        <v>127</v>
      </c>
      <c r="P173">
        <v>100</v>
      </c>
      <c r="Q173">
        <v>99</v>
      </c>
    </row>
    <row r="174" spans="1:17">
      <c r="A174" t="s">
        <v>818</v>
      </c>
      <c r="B174" s="1">
        <v>69075</v>
      </c>
      <c r="C174" s="1">
        <v>68521</v>
      </c>
      <c r="D174" s="1">
        <v>70400</v>
      </c>
      <c r="E174" s="1">
        <v>70906</v>
      </c>
      <c r="F174" s="1">
        <v>66854</v>
      </c>
      <c r="G174" s="1">
        <v>66630</v>
      </c>
      <c r="H174" s="8">
        <f t="shared" si="6"/>
        <v>-3.5396308360477739E-2</v>
      </c>
      <c r="J174" s="1">
        <f t="shared" si="7"/>
        <v>-9144</v>
      </c>
      <c r="K174" s="8">
        <f t="shared" si="8"/>
        <v>-0.12067463773853829</v>
      </c>
      <c r="L174">
        <v>347</v>
      </c>
      <c r="M174">
        <v>381</v>
      </c>
      <c r="N174">
        <v>336</v>
      </c>
      <c r="O174">
        <v>327</v>
      </c>
      <c r="P174">
        <v>430</v>
      </c>
      <c r="Q174">
        <v>402</v>
      </c>
    </row>
    <row r="175" spans="1:17">
      <c r="A175" t="s">
        <v>446</v>
      </c>
      <c r="B175" s="1">
        <v>80783</v>
      </c>
      <c r="C175" s="1">
        <v>80437</v>
      </c>
      <c r="D175" s="1">
        <v>81668</v>
      </c>
      <c r="E175" s="1">
        <v>82145</v>
      </c>
      <c r="F175" s="1">
        <v>83308</v>
      </c>
      <c r="G175" s="1">
        <v>80948</v>
      </c>
      <c r="H175" s="8">
        <f t="shared" si="6"/>
        <v>2.0425089437134049E-3</v>
      </c>
      <c r="J175" s="1">
        <f t="shared" si="7"/>
        <v>5174</v>
      </c>
      <c r="K175" s="8">
        <f t="shared" si="8"/>
        <v>6.828199646316678E-2</v>
      </c>
      <c r="L175">
        <v>28</v>
      </c>
      <c r="M175">
        <v>38</v>
      </c>
      <c r="N175">
        <v>35</v>
      </c>
      <c r="O175">
        <v>34</v>
      </c>
      <c r="P175">
        <v>23</v>
      </c>
      <c r="Q175">
        <v>30</v>
      </c>
    </row>
    <row r="176" spans="1:17">
      <c r="A176" t="s">
        <v>726</v>
      </c>
      <c r="B176" s="1">
        <v>68763</v>
      </c>
      <c r="C176" s="1">
        <v>69732</v>
      </c>
      <c r="D176" s="1">
        <v>70574</v>
      </c>
      <c r="E176" s="1">
        <v>70994</v>
      </c>
      <c r="F176" s="1">
        <v>71670</v>
      </c>
      <c r="G176" s="1">
        <v>69560</v>
      </c>
      <c r="H176" s="8">
        <f t="shared" si="6"/>
        <v>1.1590535607812341E-2</v>
      </c>
      <c r="J176" s="1">
        <f t="shared" si="7"/>
        <v>-6214</v>
      </c>
      <c r="K176" s="8">
        <f t="shared" si="8"/>
        <v>-8.2007020877873676E-2</v>
      </c>
      <c r="L176">
        <v>359</v>
      </c>
      <c r="M176">
        <v>347</v>
      </c>
      <c r="N176">
        <v>331</v>
      </c>
      <c r="O176">
        <v>325</v>
      </c>
      <c r="P176">
        <v>296</v>
      </c>
      <c r="Q176">
        <v>310</v>
      </c>
    </row>
    <row r="177" spans="1:17">
      <c r="A177" t="s">
        <v>765</v>
      </c>
      <c r="B177" s="1">
        <v>69862</v>
      </c>
      <c r="C177" s="1">
        <v>71595</v>
      </c>
      <c r="D177" s="1">
        <v>70918</v>
      </c>
      <c r="E177" s="1">
        <v>70821</v>
      </c>
      <c r="F177" s="1">
        <v>67340</v>
      </c>
      <c r="G177" s="1">
        <v>68554</v>
      </c>
      <c r="H177" s="8">
        <f t="shared" si="6"/>
        <v>-1.8722624602788354E-2</v>
      </c>
      <c r="J177" s="1">
        <f t="shared" si="7"/>
        <v>-7220</v>
      </c>
      <c r="K177" s="8">
        <f t="shared" si="8"/>
        <v>-9.5283342571330532E-2</v>
      </c>
      <c r="L177">
        <v>325</v>
      </c>
      <c r="M177">
        <v>294</v>
      </c>
      <c r="N177">
        <v>318</v>
      </c>
      <c r="O177">
        <v>330</v>
      </c>
      <c r="P177">
        <v>417</v>
      </c>
      <c r="Q177">
        <v>349</v>
      </c>
    </row>
    <row r="178" spans="1:17">
      <c r="A178" t="s">
        <v>439</v>
      </c>
      <c r="B178" s="1">
        <v>77573</v>
      </c>
      <c r="C178" s="1">
        <v>84156</v>
      </c>
      <c r="D178" s="1">
        <v>84930</v>
      </c>
      <c r="E178" s="1">
        <v>85548</v>
      </c>
      <c r="F178" s="1">
        <v>84683</v>
      </c>
      <c r="G178" s="1">
        <v>82000</v>
      </c>
      <c r="H178" s="8">
        <f t="shared" si="6"/>
        <v>5.7068825493406208E-2</v>
      </c>
      <c r="J178" s="1">
        <f t="shared" si="7"/>
        <v>6226</v>
      </c>
      <c r="K178" s="8">
        <f t="shared" si="8"/>
        <v>8.2165386544197222E-2</v>
      </c>
      <c r="L178">
        <v>76</v>
      </c>
      <c r="M178">
        <v>12</v>
      </c>
      <c r="N178">
        <v>12</v>
      </c>
      <c r="O178">
        <v>12</v>
      </c>
      <c r="P178">
        <v>15</v>
      </c>
      <c r="Q178">
        <v>23</v>
      </c>
    </row>
    <row r="179" spans="1:17">
      <c r="A179" t="s">
        <v>754</v>
      </c>
      <c r="B179" s="1">
        <v>68839</v>
      </c>
      <c r="C179" s="1">
        <v>68703</v>
      </c>
      <c r="D179" s="1">
        <v>69421</v>
      </c>
      <c r="E179" s="1">
        <v>69906</v>
      </c>
      <c r="F179" s="1">
        <v>69766</v>
      </c>
      <c r="G179" s="1">
        <v>68830</v>
      </c>
      <c r="H179" s="8">
        <f t="shared" si="6"/>
        <v>-1.3073984224059036E-4</v>
      </c>
      <c r="J179" s="1">
        <f t="shared" si="7"/>
        <v>-6944</v>
      </c>
      <c r="K179" s="8">
        <f t="shared" si="8"/>
        <v>-9.1640932245889095E-2</v>
      </c>
      <c r="L179">
        <v>355</v>
      </c>
      <c r="M179">
        <v>375</v>
      </c>
      <c r="N179">
        <v>366</v>
      </c>
      <c r="O179">
        <v>359</v>
      </c>
      <c r="P179">
        <v>354</v>
      </c>
      <c r="Q179">
        <v>338</v>
      </c>
    </row>
    <row r="180" spans="1:17">
      <c r="A180" t="s">
        <v>878</v>
      </c>
      <c r="B180" s="1">
        <v>65933</v>
      </c>
      <c r="C180" s="1">
        <v>66504</v>
      </c>
      <c r="D180" s="1">
        <v>65315</v>
      </c>
      <c r="E180" s="1">
        <v>65961</v>
      </c>
      <c r="F180" s="1">
        <v>65222</v>
      </c>
      <c r="G180" s="1">
        <v>63928</v>
      </c>
      <c r="H180" s="8">
        <f t="shared" si="6"/>
        <v>-3.0409658289475679E-2</v>
      </c>
      <c r="J180" s="1">
        <f t="shared" si="7"/>
        <v>-11846</v>
      </c>
      <c r="K180" s="8">
        <f t="shared" si="8"/>
        <v>-0.15633330693905562</v>
      </c>
      <c r="L180">
        <v>440</v>
      </c>
      <c r="M180">
        <v>440</v>
      </c>
      <c r="N180">
        <v>474</v>
      </c>
      <c r="O180">
        <v>467</v>
      </c>
      <c r="P180">
        <v>466</v>
      </c>
      <c r="Q180">
        <v>462</v>
      </c>
    </row>
    <row r="181" spans="1:17">
      <c r="A181" t="s">
        <v>587</v>
      </c>
      <c r="B181" s="1">
        <v>72833</v>
      </c>
      <c r="C181" s="1">
        <v>73795</v>
      </c>
      <c r="D181" s="1">
        <v>74076</v>
      </c>
      <c r="E181" s="1">
        <v>74595</v>
      </c>
      <c r="F181" s="1">
        <v>75290</v>
      </c>
      <c r="G181" s="1">
        <v>73691</v>
      </c>
      <c r="H181" s="8">
        <f t="shared" si="6"/>
        <v>1.1780374280889157E-2</v>
      </c>
      <c r="J181" s="1">
        <f t="shared" si="7"/>
        <v>-2083</v>
      </c>
      <c r="K181" s="8">
        <f t="shared" si="8"/>
        <v>-2.7489640245994668E-2</v>
      </c>
      <c r="L181">
        <v>206</v>
      </c>
      <c r="M181">
        <v>194</v>
      </c>
      <c r="N181">
        <v>196</v>
      </c>
      <c r="O181">
        <v>193</v>
      </c>
      <c r="P181">
        <v>168</v>
      </c>
      <c r="Q181">
        <v>171</v>
      </c>
    </row>
    <row r="182" spans="1:17">
      <c r="A182" t="s">
        <v>655</v>
      </c>
      <c r="B182" s="1">
        <v>71346</v>
      </c>
      <c r="C182" s="1">
        <v>71618</v>
      </c>
      <c r="D182" s="1">
        <v>72053</v>
      </c>
      <c r="E182" s="1">
        <v>72677</v>
      </c>
      <c r="F182" s="1">
        <v>72948</v>
      </c>
      <c r="G182" s="1">
        <v>71748</v>
      </c>
      <c r="H182" s="8">
        <f t="shared" si="6"/>
        <v>5.6345134976032293E-3</v>
      </c>
      <c r="J182" s="1">
        <f t="shared" si="7"/>
        <v>-4026</v>
      </c>
      <c r="K182" s="8">
        <f t="shared" si="8"/>
        <v>-5.3131681051548023E-2</v>
      </c>
      <c r="L182">
        <v>277</v>
      </c>
      <c r="M182">
        <v>292</v>
      </c>
      <c r="N182">
        <v>291</v>
      </c>
      <c r="O182">
        <v>280</v>
      </c>
      <c r="P182">
        <v>248</v>
      </c>
      <c r="Q182">
        <v>239</v>
      </c>
    </row>
    <row r="183" spans="1:17">
      <c r="A183" t="s">
        <v>908</v>
      </c>
      <c r="B183" s="1">
        <v>66250</v>
      </c>
      <c r="C183" s="1">
        <v>66066</v>
      </c>
      <c r="D183" s="1">
        <v>65745</v>
      </c>
      <c r="E183" s="1">
        <v>66395</v>
      </c>
      <c r="F183" s="1">
        <v>65600</v>
      </c>
      <c r="G183" s="1">
        <v>62048</v>
      </c>
      <c r="H183" s="8">
        <f t="shared" si="6"/>
        <v>-6.3426415094339619E-2</v>
      </c>
      <c r="J183" s="1">
        <f t="shared" si="7"/>
        <v>-13726</v>
      </c>
      <c r="K183" s="8">
        <f t="shared" si="8"/>
        <v>-0.18114392799641038</v>
      </c>
      <c r="L183">
        <v>430</v>
      </c>
      <c r="M183">
        <v>451</v>
      </c>
      <c r="N183">
        <v>462</v>
      </c>
      <c r="O183">
        <v>454</v>
      </c>
      <c r="P183">
        <v>459</v>
      </c>
      <c r="Q183">
        <v>492</v>
      </c>
    </row>
    <row r="184" spans="1:17">
      <c r="A184" t="s">
        <v>750</v>
      </c>
      <c r="B184" s="1">
        <v>70989</v>
      </c>
      <c r="C184" s="1">
        <v>70886</v>
      </c>
      <c r="D184" s="1">
        <v>70420</v>
      </c>
      <c r="E184" s="1">
        <v>71511</v>
      </c>
      <c r="F184" s="1">
        <v>68307</v>
      </c>
      <c r="G184" s="1">
        <v>68950</v>
      </c>
      <c r="H184" s="8">
        <f t="shared" si="6"/>
        <v>-2.8722759864204313E-2</v>
      </c>
      <c r="J184" s="1">
        <f t="shared" si="7"/>
        <v>-6824</v>
      </c>
      <c r="K184" s="8">
        <f t="shared" si="8"/>
        <v>-9.0057275582653681E-2</v>
      </c>
      <c r="L184">
        <v>294</v>
      </c>
      <c r="M184">
        <v>313</v>
      </c>
      <c r="N184">
        <v>334</v>
      </c>
      <c r="O184">
        <v>315</v>
      </c>
      <c r="P184">
        <v>393</v>
      </c>
      <c r="Q184">
        <v>334</v>
      </c>
    </row>
    <row r="185" spans="1:17">
      <c r="A185" t="s">
        <v>683</v>
      </c>
      <c r="B185" s="1">
        <v>71302</v>
      </c>
      <c r="C185" s="1">
        <v>71109</v>
      </c>
      <c r="D185" s="1">
        <v>72004</v>
      </c>
      <c r="E185" s="1">
        <v>72528</v>
      </c>
      <c r="F185" s="1">
        <v>73724</v>
      </c>
      <c r="G185" s="1">
        <v>70984</v>
      </c>
      <c r="H185" s="8">
        <f t="shared" si="6"/>
        <v>-4.4599029480238981E-3</v>
      </c>
      <c r="J185" s="1">
        <f t="shared" si="7"/>
        <v>-4790</v>
      </c>
      <c r="K185" s="8">
        <f t="shared" si="8"/>
        <v>-6.3214295140813476E-2</v>
      </c>
      <c r="L185">
        <v>279</v>
      </c>
      <c r="M185">
        <v>309</v>
      </c>
      <c r="N185">
        <v>293</v>
      </c>
      <c r="O185">
        <v>288</v>
      </c>
      <c r="P185">
        <v>217</v>
      </c>
      <c r="Q185">
        <v>267</v>
      </c>
    </row>
    <row r="186" spans="1:17">
      <c r="A186" t="s">
        <v>438</v>
      </c>
      <c r="B186" s="1">
        <v>79972</v>
      </c>
      <c r="C186" s="1">
        <v>80788</v>
      </c>
      <c r="D186" s="1">
        <v>82214</v>
      </c>
      <c r="E186" s="1">
        <v>83183</v>
      </c>
      <c r="F186" s="1">
        <v>82626</v>
      </c>
      <c r="G186" s="1">
        <v>82066</v>
      </c>
      <c r="H186" s="8">
        <f t="shared" si="6"/>
        <v>2.6184164457560145E-2</v>
      </c>
      <c r="J186" s="1">
        <f t="shared" si="7"/>
        <v>6292</v>
      </c>
      <c r="K186" s="8">
        <f t="shared" si="8"/>
        <v>8.3036397708976695E-2</v>
      </c>
      <c r="L186">
        <v>36</v>
      </c>
      <c r="M186">
        <v>36</v>
      </c>
      <c r="N186">
        <v>29</v>
      </c>
      <c r="O186">
        <v>27</v>
      </c>
      <c r="P186">
        <v>28</v>
      </c>
      <c r="Q186">
        <v>22</v>
      </c>
    </row>
    <row r="187" spans="1:17">
      <c r="A187" t="s">
        <v>590</v>
      </c>
      <c r="B187" s="1">
        <v>72880</v>
      </c>
      <c r="C187" s="1">
        <v>72845</v>
      </c>
      <c r="D187" s="1">
        <v>73641</v>
      </c>
      <c r="E187" s="1">
        <v>74373</v>
      </c>
      <c r="F187" s="1">
        <v>74763</v>
      </c>
      <c r="G187" s="1">
        <v>73448</v>
      </c>
      <c r="H187" s="8">
        <f t="shared" si="6"/>
        <v>7.793633369923161E-3</v>
      </c>
      <c r="J187" s="1">
        <f t="shared" si="7"/>
        <v>-2326</v>
      </c>
      <c r="K187" s="8">
        <f t="shared" si="8"/>
        <v>-3.0696544989046375E-2</v>
      </c>
      <c r="L187">
        <v>203</v>
      </c>
      <c r="M187">
        <v>236</v>
      </c>
      <c r="N187">
        <v>217</v>
      </c>
      <c r="O187">
        <v>197</v>
      </c>
      <c r="P187">
        <v>176</v>
      </c>
      <c r="Q187">
        <v>174</v>
      </c>
    </row>
    <row r="188" spans="1:17">
      <c r="A188" t="s">
        <v>474</v>
      </c>
      <c r="B188" s="1">
        <v>77694</v>
      </c>
      <c r="C188" s="1">
        <v>79118</v>
      </c>
      <c r="D188" s="1">
        <v>79144</v>
      </c>
      <c r="E188" s="1">
        <v>80528</v>
      </c>
      <c r="F188" s="1">
        <v>80750</v>
      </c>
      <c r="G188" s="1">
        <v>78679</v>
      </c>
      <c r="H188" s="8">
        <f t="shared" si="6"/>
        <v>1.2677941668597318E-2</v>
      </c>
      <c r="J188" s="1">
        <f t="shared" si="7"/>
        <v>2905</v>
      </c>
      <c r="K188" s="8">
        <f t="shared" si="8"/>
        <v>3.8337688389157229E-2</v>
      </c>
      <c r="L188">
        <v>73</v>
      </c>
      <c r="M188">
        <v>58</v>
      </c>
      <c r="N188">
        <v>63</v>
      </c>
      <c r="O188">
        <v>47</v>
      </c>
      <c r="P188">
        <v>46</v>
      </c>
      <c r="Q188">
        <v>58</v>
      </c>
    </row>
    <row r="189" spans="1:17">
      <c r="A189" t="s">
        <v>702</v>
      </c>
      <c r="B189" s="1">
        <v>69898</v>
      </c>
      <c r="C189" s="1">
        <v>70412</v>
      </c>
      <c r="D189" s="1">
        <v>71521</v>
      </c>
      <c r="E189" s="1">
        <v>72182</v>
      </c>
      <c r="F189" s="1">
        <v>72466</v>
      </c>
      <c r="G189" s="1">
        <v>70140</v>
      </c>
      <c r="H189" s="8">
        <f t="shared" si="6"/>
        <v>3.4621877593064179E-3</v>
      </c>
      <c r="J189" s="1">
        <f t="shared" si="7"/>
        <v>-5634</v>
      </c>
      <c r="K189" s="8">
        <f t="shared" si="8"/>
        <v>-7.4352680338902521E-2</v>
      </c>
      <c r="L189">
        <v>324</v>
      </c>
      <c r="M189">
        <v>329</v>
      </c>
      <c r="N189">
        <v>308</v>
      </c>
      <c r="O189">
        <v>297</v>
      </c>
      <c r="P189">
        <v>263</v>
      </c>
      <c r="Q189">
        <v>286</v>
      </c>
    </row>
    <row r="190" spans="1:17">
      <c r="A190" t="s">
        <v>939</v>
      </c>
      <c r="B190" s="1">
        <v>61653</v>
      </c>
      <c r="C190" s="1">
        <v>61929</v>
      </c>
      <c r="D190" s="1">
        <v>62222</v>
      </c>
      <c r="E190" s="1">
        <v>61708</v>
      </c>
      <c r="F190" s="1">
        <v>60474</v>
      </c>
      <c r="G190" s="1">
        <v>57595</v>
      </c>
      <c r="H190" s="8">
        <f t="shared" si="6"/>
        <v>-6.5819992538886998E-2</v>
      </c>
      <c r="J190" s="1">
        <f t="shared" si="7"/>
        <v>-18179</v>
      </c>
      <c r="K190" s="8">
        <f t="shared" si="8"/>
        <v>-0.23991078734130442</v>
      </c>
      <c r="L190">
        <v>516</v>
      </c>
      <c r="M190">
        <v>516</v>
      </c>
      <c r="N190">
        <v>512</v>
      </c>
      <c r="O190">
        <v>522</v>
      </c>
      <c r="P190">
        <v>521</v>
      </c>
      <c r="Q190">
        <v>523</v>
      </c>
    </row>
    <row r="191" spans="1:17">
      <c r="A191" t="s">
        <v>760</v>
      </c>
      <c r="B191" s="1">
        <v>70196</v>
      </c>
      <c r="C191" s="1">
        <v>70526</v>
      </c>
      <c r="D191" s="1">
        <v>69872</v>
      </c>
      <c r="E191" s="1">
        <v>69238</v>
      </c>
      <c r="F191" s="1">
        <v>69616</v>
      </c>
      <c r="G191" s="1">
        <v>68756</v>
      </c>
      <c r="H191" s="8">
        <f t="shared" si="6"/>
        <v>-2.0513989401105475E-2</v>
      </c>
      <c r="J191" s="1">
        <f t="shared" si="7"/>
        <v>-7018</v>
      </c>
      <c r="K191" s="8">
        <f t="shared" si="8"/>
        <v>-9.2617520521550922E-2</v>
      </c>
      <c r="L191">
        <v>318</v>
      </c>
      <c r="M191">
        <v>327</v>
      </c>
      <c r="N191">
        <v>353</v>
      </c>
      <c r="O191">
        <v>379</v>
      </c>
      <c r="P191">
        <v>356</v>
      </c>
      <c r="Q191">
        <v>344</v>
      </c>
    </row>
    <row r="192" spans="1:17">
      <c r="A192" t="s">
        <v>744</v>
      </c>
      <c r="B192" s="1">
        <v>62950</v>
      </c>
      <c r="C192" s="1">
        <v>66982</v>
      </c>
      <c r="D192" s="1">
        <v>67334</v>
      </c>
      <c r="E192" s="1">
        <v>68203</v>
      </c>
      <c r="F192" s="1">
        <v>68195</v>
      </c>
      <c r="G192" s="1">
        <v>69120</v>
      </c>
      <c r="H192" s="8">
        <f t="shared" si="6"/>
        <v>9.8014297061159647E-2</v>
      </c>
      <c r="J192" s="1">
        <f t="shared" si="7"/>
        <v>-6654</v>
      </c>
      <c r="K192" s="8">
        <f t="shared" si="8"/>
        <v>-8.7813761976403518E-2</v>
      </c>
      <c r="L192">
        <v>504</v>
      </c>
      <c r="M192">
        <v>423</v>
      </c>
      <c r="N192">
        <v>421</v>
      </c>
      <c r="O192">
        <v>408</v>
      </c>
      <c r="P192">
        <v>395</v>
      </c>
      <c r="Q192">
        <v>328</v>
      </c>
    </row>
    <row r="193" spans="1:17">
      <c r="A193" t="s">
        <v>615</v>
      </c>
      <c r="B193" s="1">
        <v>76836</v>
      </c>
      <c r="C193" s="1">
        <v>77517</v>
      </c>
      <c r="D193" s="1">
        <v>77965</v>
      </c>
      <c r="E193" s="1">
        <v>77817</v>
      </c>
      <c r="F193" s="1">
        <v>77950</v>
      </c>
      <c r="G193" s="1">
        <v>72714</v>
      </c>
      <c r="H193" s="8">
        <f t="shared" si="6"/>
        <v>-5.3646728096204903E-2</v>
      </c>
      <c r="J193" s="1">
        <f t="shared" si="7"/>
        <v>-3060</v>
      </c>
      <c r="K193" s="8">
        <f t="shared" si="8"/>
        <v>-4.0383244912502968E-2</v>
      </c>
      <c r="L193">
        <v>99</v>
      </c>
      <c r="M193">
        <v>92</v>
      </c>
      <c r="N193">
        <v>92</v>
      </c>
      <c r="O193">
        <v>114</v>
      </c>
      <c r="P193">
        <v>104</v>
      </c>
      <c r="Q193">
        <v>199</v>
      </c>
    </row>
    <row r="194" spans="1:17">
      <c r="A194" t="s">
        <v>463</v>
      </c>
      <c r="B194" s="1">
        <v>72355</v>
      </c>
      <c r="C194" s="1">
        <v>74780</v>
      </c>
      <c r="D194" s="1">
        <v>76077</v>
      </c>
      <c r="E194" s="1">
        <v>77972</v>
      </c>
      <c r="F194" s="1">
        <v>78823</v>
      </c>
      <c r="G194" s="1">
        <v>79334</v>
      </c>
      <c r="H194" s="8">
        <f t="shared" si="6"/>
        <v>9.6454978923363965E-2</v>
      </c>
      <c r="J194" s="1">
        <f t="shared" si="7"/>
        <v>3560</v>
      </c>
      <c r="K194" s="8">
        <f t="shared" si="8"/>
        <v>4.6981814342650516E-2</v>
      </c>
      <c r="L194">
        <v>226</v>
      </c>
      <c r="M194">
        <v>172</v>
      </c>
      <c r="N194">
        <v>151</v>
      </c>
      <c r="O194">
        <v>109</v>
      </c>
      <c r="P194">
        <v>79</v>
      </c>
      <c r="Q194">
        <v>47</v>
      </c>
    </row>
    <row r="195" spans="1:17">
      <c r="A195" t="s">
        <v>516</v>
      </c>
      <c r="B195" s="1">
        <v>71245</v>
      </c>
      <c r="C195" s="1">
        <v>73778</v>
      </c>
      <c r="D195" s="1">
        <v>73955</v>
      </c>
      <c r="E195" s="1">
        <v>75881</v>
      </c>
      <c r="F195" s="1">
        <v>76608</v>
      </c>
      <c r="G195" s="1">
        <v>76821</v>
      </c>
      <c r="H195" s="8">
        <f t="shared" si="6"/>
        <v>7.8265141413432521E-2</v>
      </c>
      <c r="J195" s="1">
        <f t="shared" si="7"/>
        <v>1047</v>
      </c>
      <c r="K195" s="8">
        <f t="shared" si="8"/>
        <v>1.3817404386728956E-2</v>
      </c>
      <c r="L195">
        <v>280</v>
      </c>
      <c r="M195">
        <v>196</v>
      </c>
      <c r="N195">
        <v>201</v>
      </c>
      <c r="O195">
        <v>165</v>
      </c>
      <c r="P195">
        <v>135</v>
      </c>
      <c r="Q195">
        <v>100</v>
      </c>
    </row>
    <row r="196" spans="1:17">
      <c r="A196" t="s">
        <v>791</v>
      </c>
      <c r="B196" s="1">
        <v>67358</v>
      </c>
      <c r="C196" s="1">
        <v>67656</v>
      </c>
      <c r="D196" s="1">
        <v>68164</v>
      </c>
      <c r="E196" s="1">
        <v>68576</v>
      </c>
      <c r="F196" s="1">
        <v>67546</v>
      </c>
      <c r="G196" s="1">
        <v>67502</v>
      </c>
      <c r="H196" s="8">
        <f t="shared" ref="H196:H259" si="9">(G196-B196)/B196</f>
        <v>2.1378306956857389E-3</v>
      </c>
      <c r="J196" s="1">
        <f t="shared" ref="J196:J259" si="10">G196-G$544</f>
        <v>-8272</v>
      </c>
      <c r="K196" s="8">
        <f t="shared" ref="K196:K259" si="11">(G196-G$544)/G$544</f>
        <v>-0.10916673265236097</v>
      </c>
      <c r="L196">
        <v>400</v>
      </c>
      <c r="M196">
        <v>402</v>
      </c>
      <c r="N196">
        <v>394</v>
      </c>
      <c r="O196">
        <v>400</v>
      </c>
      <c r="P196">
        <v>411</v>
      </c>
      <c r="Q196">
        <v>375</v>
      </c>
    </row>
    <row r="197" spans="1:17">
      <c r="A197" t="s">
        <v>783</v>
      </c>
      <c r="B197" s="1">
        <v>70622</v>
      </c>
      <c r="C197" s="1">
        <v>69126</v>
      </c>
      <c r="D197" s="1">
        <v>69990</v>
      </c>
      <c r="E197" s="1">
        <v>69986</v>
      </c>
      <c r="F197" s="1">
        <v>69164</v>
      </c>
      <c r="G197" s="1">
        <v>67923</v>
      </c>
      <c r="H197" s="8">
        <f t="shared" si="9"/>
        <v>-3.8217552604004418E-2</v>
      </c>
      <c r="J197" s="1">
        <f t="shared" si="10"/>
        <v>-7851</v>
      </c>
      <c r="K197" s="8">
        <f t="shared" si="11"/>
        <v>-0.10361073719217674</v>
      </c>
      <c r="L197">
        <v>305</v>
      </c>
      <c r="M197">
        <v>363</v>
      </c>
      <c r="N197">
        <v>345</v>
      </c>
      <c r="O197">
        <v>357</v>
      </c>
      <c r="P197">
        <v>364</v>
      </c>
      <c r="Q197">
        <v>367</v>
      </c>
    </row>
    <row r="198" spans="1:17">
      <c r="A198" t="s">
        <v>732</v>
      </c>
      <c r="B198" s="1">
        <v>70574</v>
      </c>
      <c r="C198" s="1">
        <v>70864</v>
      </c>
      <c r="D198" s="1">
        <v>69898</v>
      </c>
      <c r="E198" s="1">
        <v>71467</v>
      </c>
      <c r="F198" s="1">
        <v>70997</v>
      </c>
      <c r="G198" s="1">
        <v>69392</v>
      </c>
      <c r="H198" s="8">
        <f t="shared" si="9"/>
        <v>-1.6748377589480546E-2</v>
      </c>
      <c r="J198" s="1">
        <f t="shared" si="10"/>
        <v>-6382</v>
      </c>
      <c r="K198" s="8">
        <f t="shared" si="11"/>
        <v>-8.4224140206403258E-2</v>
      </c>
      <c r="L198">
        <v>308</v>
      </c>
      <c r="M198">
        <v>314</v>
      </c>
      <c r="N198">
        <v>352</v>
      </c>
      <c r="O198">
        <v>316</v>
      </c>
      <c r="P198">
        <v>312</v>
      </c>
      <c r="Q198">
        <v>316</v>
      </c>
    </row>
    <row r="199" spans="1:17">
      <c r="A199" t="s">
        <v>644</v>
      </c>
      <c r="B199" s="1">
        <v>69461</v>
      </c>
      <c r="C199" s="1">
        <v>70322</v>
      </c>
      <c r="D199" s="1">
        <v>71509</v>
      </c>
      <c r="E199" s="1">
        <v>71878</v>
      </c>
      <c r="F199" s="1">
        <v>71655</v>
      </c>
      <c r="G199" s="1">
        <v>72190</v>
      </c>
      <c r="H199" s="8">
        <f t="shared" si="9"/>
        <v>3.9288233685089477E-2</v>
      </c>
      <c r="J199" s="1">
        <f t="shared" si="10"/>
        <v>-3584</v>
      </c>
      <c r="K199" s="8">
        <f t="shared" si="11"/>
        <v>-4.7298545675297593E-2</v>
      </c>
      <c r="L199">
        <v>334</v>
      </c>
      <c r="M199">
        <v>330</v>
      </c>
      <c r="N199">
        <v>309</v>
      </c>
      <c r="O199">
        <v>306</v>
      </c>
      <c r="P199">
        <v>297</v>
      </c>
      <c r="Q199">
        <v>228</v>
      </c>
    </row>
    <row r="200" spans="1:17">
      <c r="A200" t="s">
        <v>730</v>
      </c>
      <c r="B200" s="1">
        <v>69774</v>
      </c>
      <c r="C200" s="1">
        <v>70008</v>
      </c>
      <c r="D200" s="1">
        <v>70769</v>
      </c>
      <c r="E200" s="1">
        <v>70814</v>
      </c>
      <c r="F200" s="1">
        <v>70860</v>
      </c>
      <c r="G200" s="1">
        <v>69449</v>
      </c>
      <c r="H200" s="8">
        <f t="shared" si="9"/>
        <v>-4.6578954911571649E-3</v>
      </c>
      <c r="J200" s="1">
        <f t="shared" si="10"/>
        <v>-6325</v>
      </c>
      <c r="K200" s="8">
        <f t="shared" si="11"/>
        <v>-8.3471903291366431E-2</v>
      </c>
      <c r="L200">
        <v>329</v>
      </c>
      <c r="M200">
        <v>340</v>
      </c>
      <c r="N200">
        <v>323</v>
      </c>
      <c r="O200">
        <v>331</v>
      </c>
      <c r="P200">
        <v>316</v>
      </c>
      <c r="Q200">
        <v>314</v>
      </c>
    </row>
    <row r="201" spans="1:17">
      <c r="A201" t="s">
        <v>565</v>
      </c>
      <c r="B201" s="1">
        <v>77254</v>
      </c>
      <c r="C201" s="1">
        <v>78552</v>
      </c>
      <c r="D201" s="1">
        <v>78244</v>
      </c>
      <c r="E201" s="1">
        <v>78459</v>
      </c>
      <c r="F201" s="1">
        <v>76997</v>
      </c>
      <c r="G201" s="1">
        <v>74764</v>
      </c>
      <c r="H201" s="8">
        <f t="shared" si="9"/>
        <v>-3.2231340771998858E-2</v>
      </c>
      <c r="J201" s="1">
        <f t="shared" si="10"/>
        <v>-1010</v>
      </c>
      <c r="K201" s="8">
        <f t="shared" si="11"/>
        <v>-1.3329110248898039E-2</v>
      </c>
      <c r="L201">
        <v>84</v>
      </c>
      <c r="M201">
        <v>69</v>
      </c>
      <c r="N201">
        <v>85</v>
      </c>
      <c r="O201">
        <v>92</v>
      </c>
      <c r="P201">
        <v>123</v>
      </c>
      <c r="Q201">
        <v>149</v>
      </c>
    </row>
    <row r="202" spans="1:17">
      <c r="A202" t="s">
        <v>523</v>
      </c>
      <c r="B202" s="1">
        <v>78125</v>
      </c>
      <c r="C202" s="1">
        <v>78753</v>
      </c>
      <c r="D202" s="1">
        <v>78600</v>
      </c>
      <c r="E202" s="1">
        <v>79380</v>
      </c>
      <c r="F202" s="1">
        <v>79769</v>
      </c>
      <c r="G202" s="1">
        <v>76614</v>
      </c>
      <c r="H202" s="8">
        <f t="shared" si="9"/>
        <v>-1.9340799999999998E-2</v>
      </c>
      <c r="J202" s="1">
        <f t="shared" si="10"/>
        <v>840</v>
      </c>
      <c r="K202" s="8">
        <f t="shared" si="11"/>
        <v>1.1085596642647874E-2</v>
      </c>
      <c r="L202">
        <v>67</v>
      </c>
      <c r="M202">
        <v>62</v>
      </c>
      <c r="N202">
        <v>76</v>
      </c>
      <c r="O202">
        <v>68</v>
      </c>
      <c r="P202">
        <v>58</v>
      </c>
      <c r="Q202">
        <v>107</v>
      </c>
    </row>
    <row r="203" spans="1:17">
      <c r="A203" t="s">
        <v>801</v>
      </c>
      <c r="B203" s="1">
        <v>67425</v>
      </c>
      <c r="C203" s="1">
        <v>67700</v>
      </c>
      <c r="D203" s="1">
        <v>68595</v>
      </c>
      <c r="E203" s="1">
        <v>69161</v>
      </c>
      <c r="F203" s="1">
        <v>68777</v>
      </c>
      <c r="G203" s="1">
        <v>67363</v>
      </c>
      <c r="H203" s="8">
        <f t="shared" si="9"/>
        <v>-9.1954022988505744E-4</v>
      </c>
      <c r="J203" s="1">
        <f t="shared" si="10"/>
        <v>-8411</v>
      </c>
      <c r="K203" s="8">
        <f t="shared" si="11"/>
        <v>-0.11100113495394198</v>
      </c>
      <c r="L203">
        <v>396</v>
      </c>
      <c r="M203">
        <v>399</v>
      </c>
      <c r="N203">
        <v>382</v>
      </c>
      <c r="O203">
        <v>381</v>
      </c>
      <c r="P203">
        <v>376</v>
      </c>
      <c r="Q203">
        <v>385</v>
      </c>
    </row>
    <row r="204" spans="1:17">
      <c r="A204" t="s">
        <v>548</v>
      </c>
      <c r="B204" s="1">
        <v>74560</v>
      </c>
      <c r="C204" s="1">
        <v>75044</v>
      </c>
      <c r="D204" s="1">
        <v>75020</v>
      </c>
      <c r="E204" s="1">
        <v>76047</v>
      </c>
      <c r="F204" s="1">
        <v>75563</v>
      </c>
      <c r="G204" s="1">
        <v>75542</v>
      </c>
      <c r="H204" s="8">
        <f t="shared" si="9"/>
        <v>1.3170600858369099E-2</v>
      </c>
      <c r="J204" s="1">
        <f t="shared" si="10"/>
        <v>-232</v>
      </c>
      <c r="K204" s="8">
        <f t="shared" si="11"/>
        <v>-3.0617362155884605E-3</v>
      </c>
      <c r="L204">
        <v>162</v>
      </c>
      <c r="M204">
        <v>164</v>
      </c>
      <c r="N204">
        <v>177</v>
      </c>
      <c r="O204">
        <v>159</v>
      </c>
      <c r="P204">
        <v>157</v>
      </c>
      <c r="Q204">
        <v>132</v>
      </c>
    </row>
    <row r="205" spans="1:17">
      <c r="A205" t="s">
        <v>733</v>
      </c>
      <c r="B205" s="1">
        <v>71533</v>
      </c>
      <c r="C205" s="1">
        <v>72537</v>
      </c>
      <c r="D205" s="1">
        <v>72465</v>
      </c>
      <c r="E205" s="1">
        <v>71564</v>
      </c>
      <c r="F205" s="1">
        <v>72390</v>
      </c>
      <c r="G205" s="1">
        <v>69382</v>
      </c>
      <c r="H205" s="8">
        <f t="shared" si="9"/>
        <v>-3.0070037605021457E-2</v>
      </c>
      <c r="J205" s="1">
        <f t="shared" si="10"/>
        <v>-6392</v>
      </c>
      <c r="K205" s="8">
        <f t="shared" si="11"/>
        <v>-8.4356111595006208E-2</v>
      </c>
      <c r="L205">
        <v>272</v>
      </c>
      <c r="M205">
        <v>253</v>
      </c>
      <c r="N205">
        <v>272</v>
      </c>
      <c r="O205">
        <v>313</v>
      </c>
      <c r="P205">
        <v>266</v>
      </c>
      <c r="Q205">
        <v>317</v>
      </c>
    </row>
    <row r="206" spans="1:17">
      <c r="A206" t="s">
        <v>786</v>
      </c>
      <c r="B206" s="1">
        <v>68264</v>
      </c>
      <c r="C206" s="1">
        <v>69135</v>
      </c>
      <c r="D206" s="1">
        <v>69701</v>
      </c>
      <c r="E206" s="1">
        <v>69202</v>
      </c>
      <c r="F206" s="1">
        <v>70487</v>
      </c>
      <c r="G206" s="1">
        <v>67700</v>
      </c>
      <c r="H206" s="8">
        <f t="shared" si="9"/>
        <v>-8.2620414859955471E-3</v>
      </c>
      <c r="J206" s="1">
        <f t="shared" si="10"/>
        <v>-8074</v>
      </c>
      <c r="K206" s="8">
        <f t="shared" si="11"/>
        <v>-0.10655369915802254</v>
      </c>
      <c r="L206">
        <v>371</v>
      </c>
      <c r="M206">
        <v>361</v>
      </c>
      <c r="N206">
        <v>359</v>
      </c>
      <c r="O206">
        <v>380</v>
      </c>
      <c r="P206">
        <v>331</v>
      </c>
      <c r="Q206">
        <v>370</v>
      </c>
    </row>
    <row r="207" spans="1:17">
      <c r="A207" t="s">
        <v>756</v>
      </c>
      <c r="B207" s="1">
        <v>69284</v>
      </c>
      <c r="C207" s="1">
        <v>70010</v>
      </c>
      <c r="D207" s="1">
        <v>70203</v>
      </c>
      <c r="E207" s="1">
        <v>70426</v>
      </c>
      <c r="F207" s="1">
        <v>70463</v>
      </c>
      <c r="G207" s="1">
        <v>68796</v>
      </c>
      <c r="H207" s="8">
        <f t="shared" si="9"/>
        <v>-7.0434732405750249E-3</v>
      </c>
      <c r="J207" s="1">
        <f t="shared" si="10"/>
        <v>-6978</v>
      </c>
      <c r="K207" s="8">
        <f t="shared" si="11"/>
        <v>-9.2089634967139122E-2</v>
      </c>
      <c r="L207">
        <v>341</v>
      </c>
      <c r="M207">
        <v>339</v>
      </c>
      <c r="N207">
        <v>342</v>
      </c>
      <c r="O207">
        <v>336</v>
      </c>
      <c r="P207">
        <v>332</v>
      </c>
      <c r="Q207">
        <v>340</v>
      </c>
    </row>
    <row r="208" spans="1:17">
      <c r="A208" t="s">
        <v>794</v>
      </c>
      <c r="B208" s="1">
        <v>70681</v>
      </c>
      <c r="C208" s="1">
        <v>71087</v>
      </c>
      <c r="D208" s="1">
        <v>71223</v>
      </c>
      <c r="E208" s="1">
        <v>71616</v>
      </c>
      <c r="F208" s="1">
        <v>71190</v>
      </c>
      <c r="G208" s="1">
        <v>67494</v>
      </c>
      <c r="H208" s="8">
        <f t="shared" si="9"/>
        <v>-4.5089911008616174E-2</v>
      </c>
      <c r="J208" s="1">
        <f t="shared" si="10"/>
        <v>-8280</v>
      </c>
      <c r="K208" s="8">
        <f t="shared" si="11"/>
        <v>-0.10927230976324333</v>
      </c>
      <c r="L208">
        <v>304</v>
      </c>
      <c r="M208">
        <v>310</v>
      </c>
      <c r="N208">
        <v>313</v>
      </c>
      <c r="O208">
        <v>312</v>
      </c>
      <c r="P208">
        <v>307</v>
      </c>
      <c r="Q208">
        <v>378</v>
      </c>
    </row>
    <row r="209" spans="1:17">
      <c r="A209" t="s">
        <v>613</v>
      </c>
      <c r="B209" s="1">
        <v>77022</v>
      </c>
      <c r="C209" s="1">
        <v>76422</v>
      </c>
      <c r="D209" s="1">
        <v>77542</v>
      </c>
      <c r="E209" s="1">
        <v>78326</v>
      </c>
      <c r="F209" s="1">
        <v>74126</v>
      </c>
      <c r="G209" s="1">
        <v>72760</v>
      </c>
      <c r="H209" s="8">
        <f t="shared" si="9"/>
        <v>-5.5334839396536058E-2</v>
      </c>
      <c r="J209" s="1">
        <f t="shared" si="10"/>
        <v>-3014</v>
      </c>
      <c r="K209" s="8">
        <f t="shared" si="11"/>
        <v>-3.9776176524929395E-2</v>
      </c>
      <c r="L209">
        <v>94</v>
      </c>
      <c r="M209">
        <v>130</v>
      </c>
      <c r="N209">
        <v>106</v>
      </c>
      <c r="O209">
        <v>99</v>
      </c>
      <c r="P209">
        <v>206</v>
      </c>
      <c r="Q209">
        <v>197</v>
      </c>
    </row>
    <row r="210" spans="1:17">
      <c r="A210" t="s">
        <v>695</v>
      </c>
      <c r="B210" s="1">
        <v>70004</v>
      </c>
      <c r="C210" s="1">
        <v>70568</v>
      </c>
      <c r="D210" s="1">
        <v>70748</v>
      </c>
      <c r="E210" s="1">
        <v>71137</v>
      </c>
      <c r="F210" s="1">
        <v>71276</v>
      </c>
      <c r="G210" s="1">
        <v>70371</v>
      </c>
      <c r="H210" s="8">
        <f t="shared" si="9"/>
        <v>5.2425575681389631E-3</v>
      </c>
      <c r="J210" s="1">
        <f t="shared" si="10"/>
        <v>-5403</v>
      </c>
      <c r="K210" s="8">
        <f t="shared" si="11"/>
        <v>-7.1304141262174367E-2</v>
      </c>
      <c r="L210">
        <v>323</v>
      </c>
      <c r="M210">
        <v>324</v>
      </c>
      <c r="N210">
        <v>325</v>
      </c>
      <c r="O210">
        <v>323</v>
      </c>
      <c r="P210">
        <v>304</v>
      </c>
      <c r="Q210">
        <v>279</v>
      </c>
    </row>
    <row r="211" spans="1:17">
      <c r="A211" t="s">
        <v>557</v>
      </c>
      <c r="B211" s="1">
        <v>69811</v>
      </c>
      <c r="C211" s="1">
        <v>70589</v>
      </c>
      <c r="D211" s="1">
        <v>71849</v>
      </c>
      <c r="E211" s="1">
        <v>73191</v>
      </c>
      <c r="F211" s="1">
        <v>74347</v>
      </c>
      <c r="G211" s="1">
        <v>75090</v>
      </c>
      <c r="H211" s="8">
        <f t="shared" si="9"/>
        <v>7.5618455544255198E-2</v>
      </c>
      <c r="J211" s="1">
        <f t="shared" si="10"/>
        <v>-684</v>
      </c>
      <c r="K211" s="8">
        <f t="shared" si="11"/>
        <v>-9.0268429804418408E-3</v>
      </c>
      <c r="L211">
        <v>328</v>
      </c>
      <c r="M211">
        <v>322</v>
      </c>
      <c r="N211">
        <v>299</v>
      </c>
      <c r="O211">
        <v>248</v>
      </c>
      <c r="P211">
        <v>191</v>
      </c>
      <c r="Q211">
        <v>141</v>
      </c>
    </row>
    <row r="212" spans="1:17">
      <c r="A212" t="s">
        <v>894</v>
      </c>
      <c r="B212" s="1">
        <v>62665</v>
      </c>
      <c r="C212" s="1">
        <v>62422</v>
      </c>
      <c r="D212" s="1">
        <v>62914</v>
      </c>
      <c r="E212" s="1">
        <v>63213</v>
      </c>
      <c r="F212" s="1">
        <v>62910</v>
      </c>
      <c r="G212" s="1">
        <v>63175</v>
      </c>
      <c r="H212" s="8">
        <f t="shared" si="9"/>
        <v>8.1385143221894204E-3</v>
      </c>
      <c r="J212" s="1">
        <f t="shared" si="10"/>
        <v>-12599</v>
      </c>
      <c r="K212" s="8">
        <f t="shared" si="11"/>
        <v>-0.16627075250085782</v>
      </c>
      <c r="L212">
        <v>509</v>
      </c>
      <c r="M212">
        <v>511</v>
      </c>
      <c r="N212">
        <v>505</v>
      </c>
      <c r="O212">
        <v>503</v>
      </c>
      <c r="P212">
        <v>498</v>
      </c>
      <c r="Q212">
        <v>478</v>
      </c>
    </row>
    <row r="213" spans="1:17">
      <c r="A213" t="s">
        <v>636</v>
      </c>
      <c r="B213" s="1">
        <v>72682</v>
      </c>
      <c r="C213" s="1">
        <v>72561</v>
      </c>
      <c r="D213" s="1">
        <v>73382</v>
      </c>
      <c r="E213" s="1">
        <v>73848</v>
      </c>
      <c r="F213" s="1">
        <v>74445</v>
      </c>
      <c r="G213" s="1">
        <v>72388</v>
      </c>
      <c r="H213" s="8">
        <f t="shared" si="9"/>
        <v>-4.0450180237197658E-3</v>
      </c>
      <c r="J213" s="1">
        <f t="shared" si="10"/>
        <v>-3386</v>
      </c>
      <c r="K213" s="8">
        <f t="shared" si="11"/>
        <v>-4.4685512180959168E-2</v>
      </c>
      <c r="L213">
        <v>213</v>
      </c>
      <c r="M213">
        <v>250</v>
      </c>
      <c r="N213">
        <v>228</v>
      </c>
      <c r="O213">
        <v>217</v>
      </c>
      <c r="P213">
        <v>186</v>
      </c>
      <c r="Q213">
        <v>220</v>
      </c>
    </row>
    <row r="214" spans="1:17">
      <c r="A214" t="s">
        <v>642</v>
      </c>
      <c r="B214" s="1">
        <v>73195</v>
      </c>
      <c r="C214" s="1">
        <v>73487</v>
      </c>
      <c r="D214" s="1">
        <v>73001</v>
      </c>
      <c r="E214" s="1">
        <v>72939</v>
      </c>
      <c r="F214" s="1">
        <v>71719</v>
      </c>
      <c r="G214" s="1">
        <v>72206</v>
      </c>
      <c r="H214" s="8">
        <f t="shared" si="9"/>
        <v>-1.3511851902452353E-2</v>
      </c>
      <c r="J214" s="1">
        <f t="shared" si="10"/>
        <v>-3568</v>
      </c>
      <c r="K214" s="8">
        <f t="shared" si="11"/>
        <v>-4.7087391453532877E-2</v>
      </c>
      <c r="L214">
        <v>190</v>
      </c>
      <c r="M214">
        <v>207</v>
      </c>
      <c r="N214">
        <v>248</v>
      </c>
      <c r="O214">
        <v>259</v>
      </c>
      <c r="P214">
        <v>294</v>
      </c>
      <c r="Q214">
        <v>226</v>
      </c>
    </row>
    <row r="215" spans="1:17">
      <c r="A215" t="s">
        <v>657</v>
      </c>
      <c r="B215" s="1">
        <v>72102</v>
      </c>
      <c r="C215" s="1">
        <v>74329</v>
      </c>
      <c r="D215" s="1">
        <v>74518</v>
      </c>
      <c r="E215" s="1">
        <v>74581</v>
      </c>
      <c r="F215" s="1">
        <v>69979</v>
      </c>
      <c r="G215" s="1">
        <v>71694</v>
      </c>
      <c r="H215" s="8">
        <f t="shared" si="9"/>
        <v>-5.6586502454855619E-3</v>
      </c>
      <c r="J215" s="1">
        <f t="shared" si="10"/>
        <v>-4080</v>
      </c>
      <c r="K215" s="8">
        <f t="shared" si="11"/>
        <v>-5.3844326550003957E-2</v>
      </c>
      <c r="L215">
        <v>236</v>
      </c>
      <c r="M215">
        <v>179</v>
      </c>
      <c r="N215">
        <v>189</v>
      </c>
      <c r="O215">
        <v>194</v>
      </c>
      <c r="P215">
        <v>351</v>
      </c>
      <c r="Q215">
        <v>241</v>
      </c>
    </row>
    <row r="216" spans="1:17">
      <c r="A216" t="s">
        <v>527</v>
      </c>
      <c r="B216" s="1">
        <v>73538</v>
      </c>
      <c r="C216" s="1">
        <v>73851</v>
      </c>
      <c r="D216" s="1">
        <v>74259</v>
      </c>
      <c r="E216" s="1">
        <v>74628</v>
      </c>
      <c r="F216" s="1">
        <v>74983</v>
      </c>
      <c r="G216" s="1">
        <v>76376</v>
      </c>
      <c r="H216" s="8">
        <f t="shared" si="9"/>
        <v>3.8592292420245318E-2</v>
      </c>
      <c r="J216" s="1">
        <f t="shared" si="10"/>
        <v>602</v>
      </c>
      <c r="K216" s="8">
        <f t="shared" si="11"/>
        <v>7.9446775938976436E-3</v>
      </c>
      <c r="L216">
        <v>179</v>
      </c>
      <c r="M216">
        <v>192</v>
      </c>
      <c r="N216">
        <v>191</v>
      </c>
      <c r="O216">
        <v>191</v>
      </c>
      <c r="P216">
        <v>173</v>
      </c>
      <c r="Q216">
        <v>111</v>
      </c>
    </row>
    <row r="217" spans="1:17">
      <c r="A217" t="s">
        <v>753</v>
      </c>
      <c r="B217" s="1">
        <v>72245</v>
      </c>
      <c r="C217" s="1">
        <v>71352</v>
      </c>
      <c r="D217" s="1">
        <v>71059</v>
      </c>
      <c r="E217" s="1">
        <v>71808</v>
      </c>
      <c r="F217" s="1">
        <v>68593</v>
      </c>
      <c r="G217" s="1">
        <v>68865</v>
      </c>
      <c r="H217" s="8">
        <f t="shared" si="9"/>
        <v>-4.6785244653609247E-2</v>
      </c>
      <c r="J217" s="1">
        <f t="shared" si="10"/>
        <v>-6909</v>
      </c>
      <c r="K217" s="8">
        <f t="shared" si="11"/>
        <v>-9.1179032385778763E-2</v>
      </c>
      <c r="L217">
        <v>231</v>
      </c>
      <c r="M217">
        <v>299</v>
      </c>
      <c r="N217">
        <v>317</v>
      </c>
      <c r="O217">
        <v>308</v>
      </c>
      <c r="P217">
        <v>382</v>
      </c>
      <c r="Q217">
        <v>337</v>
      </c>
    </row>
    <row r="218" spans="1:17">
      <c r="A218" t="s">
        <v>502</v>
      </c>
      <c r="B218" s="1">
        <v>78211</v>
      </c>
      <c r="C218" s="1">
        <v>79255</v>
      </c>
      <c r="D218" s="1">
        <v>78458</v>
      </c>
      <c r="E218" s="1">
        <v>79321</v>
      </c>
      <c r="F218" s="1">
        <v>77195</v>
      </c>
      <c r="G218" s="1">
        <v>77258</v>
      </c>
      <c r="H218" s="8">
        <f t="shared" si="9"/>
        <v>-1.2184986766567363E-2</v>
      </c>
      <c r="J218" s="1">
        <f t="shared" si="10"/>
        <v>1484</v>
      </c>
      <c r="K218" s="8">
        <f t="shared" si="11"/>
        <v>1.9584554068677911E-2</v>
      </c>
      <c r="L218">
        <v>63</v>
      </c>
      <c r="M218">
        <v>53</v>
      </c>
      <c r="N218">
        <v>80</v>
      </c>
      <c r="O218">
        <v>70</v>
      </c>
      <c r="P218">
        <v>121</v>
      </c>
      <c r="Q218">
        <v>86</v>
      </c>
    </row>
    <row r="219" spans="1:17">
      <c r="A219" t="s">
        <v>626</v>
      </c>
      <c r="B219" s="1">
        <v>69438</v>
      </c>
      <c r="C219" s="1">
        <v>70772</v>
      </c>
      <c r="D219" s="1">
        <v>71090</v>
      </c>
      <c r="E219" s="1">
        <v>73045</v>
      </c>
      <c r="F219" s="1">
        <v>75100</v>
      </c>
      <c r="G219" s="1">
        <v>72528</v>
      </c>
      <c r="H219" s="8">
        <f t="shared" si="9"/>
        <v>4.4500129612027997E-2</v>
      </c>
      <c r="J219" s="1">
        <f t="shared" si="10"/>
        <v>-3246</v>
      </c>
      <c r="K219" s="8">
        <f t="shared" si="11"/>
        <v>-4.2837912740517854E-2</v>
      </c>
      <c r="L219">
        <v>336</v>
      </c>
      <c r="M219">
        <v>316</v>
      </c>
      <c r="N219">
        <v>316</v>
      </c>
      <c r="O219">
        <v>254</v>
      </c>
      <c r="P219">
        <v>170</v>
      </c>
      <c r="Q219">
        <v>210</v>
      </c>
    </row>
    <row r="220" spans="1:17">
      <c r="A220" t="s">
        <v>922</v>
      </c>
      <c r="B220" s="1">
        <v>61085</v>
      </c>
      <c r="C220" s="1">
        <v>60499</v>
      </c>
      <c r="D220" s="1">
        <v>60590</v>
      </c>
      <c r="E220" s="1">
        <v>60978</v>
      </c>
      <c r="F220" s="1">
        <v>60260</v>
      </c>
      <c r="G220" s="1">
        <v>60232</v>
      </c>
      <c r="H220" s="8">
        <f t="shared" si="9"/>
        <v>-1.3964148317917655E-2</v>
      </c>
      <c r="J220" s="1">
        <f t="shared" si="10"/>
        <v>-15542</v>
      </c>
      <c r="K220" s="8">
        <f t="shared" si="11"/>
        <v>-0.20510993216670625</v>
      </c>
      <c r="L220">
        <v>517</v>
      </c>
      <c r="M220">
        <v>525</v>
      </c>
      <c r="N220">
        <v>528</v>
      </c>
      <c r="O220">
        <v>526</v>
      </c>
      <c r="P220">
        <v>523</v>
      </c>
      <c r="Q220">
        <v>506</v>
      </c>
    </row>
    <row r="221" spans="1:17">
      <c r="A221" t="s">
        <v>454</v>
      </c>
      <c r="B221" s="1">
        <v>79031</v>
      </c>
      <c r="C221" s="1">
        <v>79636</v>
      </c>
      <c r="D221" s="1">
        <v>79020</v>
      </c>
      <c r="E221" s="1">
        <v>80503</v>
      </c>
      <c r="F221" s="1">
        <v>79885</v>
      </c>
      <c r="G221" s="1">
        <v>80059</v>
      </c>
      <c r="H221" s="8">
        <f t="shared" si="9"/>
        <v>1.3007553997798332E-2</v>
      </c>
      <c r="J221" s="1">
        <f t="shared" si="10"/>
        <v>4285</v>
      </c>
      <c r="K221" s="8">
        <f t="shared" si="11"/>
        <v>5.6549740016364453E-2</v>
      </c>
      <c r="L221">
        <v>45</v>
      </c>
      <c r="M221">
        <v>46</v>
      </c>
      <c r="N221">
        <v>68</v>
      </c>
      <c r="O221">
        <v>48</v>
      </c>
      <c r="P221">
        <v>56</v>
      </c>
      <c r="Q221">
        <v>38</v>
      </c>
    </row>
    <row r="222" spans="1:17">
      <c r="A222" t="s">
        <v>675</v>
      </c>
      <c r="B222" s="1">
        <v>71685</v>
      </c>
      <c r="C222" s="1">
        <v>72178</v>
      </c>
      <c r="D222" s="1">
        <v>72211</v>
      </c>
      <c r="E222" s="1">
        <v>72226</v>
      </c>
      <c r="F222" s="1">
        <v>72226</v>
      </c>
      <c r="G222" s="1">
        <v>71263</v>
      </c>
      <c r="H222" s="8">
        <f t="shared" si="9"/>
        <v>-5.8868661505196342E-3</v>
      </c>
      <c r="J222" s="1">
        <f t="shared" si="10"/>
        <v>-4511</v>
      </c>
      <c r="K222" s="8">
        <f t="shared" si="11"/>
        <v>-5.9532293398791139E-2</v>
      </c>
      <c r="L222">
        <v>262</v>
      </c>
      <c r="M222">
        <v>263</v>
      </c>
      <c r="N222">
        <v>287</v>
      </c>
      <c r="O222">
        <v>296</v>
      </c>
      <c r="P222">
        <v>279</v>
      </c>
      <c r="Q222">
        <v>259</v>
      </c>
    </row>
    <row r="223" spans="1:17">
      <c r="A223" t="s">
        <v>576</v>
      </c>
      <c r="B223" s="1">
        <v>73811</v>
      </c>
      <c r="C223" s="1">
        <v>74189</v>
      </c>
      <c r="D223" s="1">
        <v>74242</v>
      </c>
      <c r="E223" s="1">
        <v>74353</v>
      </c>
      <c r="F223" s="1">
        <v>74626</v>
      </c>
      <c r="G223" s="1">
        <v>74073</v>
      </c>
      <c r="H223" s="8">
        <f t="shared" si="9"/>
        <v>3.5496064272262941E-3</v>
      </c>
      <c r="J223" s="1">
        <f t="shared" si="10"/>
        <v>-1701</v>
      </c>
      <c r="K223" s="8">
        <f t="shared" si="11"/>
        <v>-2.2448333201361945E-2</v>
      </c>
      <c r="L223">
        <v>175</v>
      </c>
      <c r="M223">
        <v>181</v>
      </c>
      <c r="N223">
        <v>193</v>
      </c>
      <c r="O223">
        <v>198</v>
      </c>
      <c r="P223">
        <v>181</v>
      </c>
      <c r="Q223">
        <v>160</v>
      </c>
    </row>
    <row r="224" spans="1:17">
      <c r="A224" t="s">
        <v>462</v>
      </c>
      <c r="B224" s="1">
        <v>84266</v>
      </c>
      <c r="C224" s="1">
        <v>85243</v>
      </c>
      <c r="D224" s="1">
        <v>84406</v>
      </c>
      <c r="E224" s="1">
        <v>85400</v>
      </c>
      <c r="F224" s="1">
        <v>85179</v>
      </c>
      <c r="G224" s="1">
        <v>79479</v>
      </c>
      <c r="H224" s="8">
        <f t="shared" si="9"/>
        <v>-5.6808202596539528E-2</v>
      </c>
      <c r="J224" s="1">
        <f t="shared" si="10"/>
        <v>3705</v>
      </c>
      <c r="K224" s="8">
        <f t="shared" si="11"/>
        <v>4.8895399477393305E-2</v>
      </c>
      <c r="L224">
        <v>9</v>
      </c>
      <c r="M224">
        <v>10</v>
      </c>
      <c r="N224">
        <v>14</v>
      </c>
      <c r="O224">
        <v>14</v>
      </c>
      <c r="P224">
        <v>13</v>
      </c>
      <c r="Q224">
        <v>46</v>
      </c>
    </row>
    <row r="225" spans="1:17">
      <c r="A225" t="s">
        <v>473</v>
      </c>
      <c r="B225" s="1">
        <v>78913</v>
      </c>
      <c r="C225" s="1">
        <v>79568</v>
      </c>
      <c r="D225" s="1">
        <v>80364</v>
      </c>
      <c r="E225" s="1">
        <v>80415</v>
      </c>
      <c r="F225" s="1">
        <v>80252</v>
      </c>
      <c r="G225" s="1">
        <v>78714</v>
      </c>
      <c r="H225" s="8">
        <f t="shared" si="9"/>
        <v>-2.5217644748013637E-3</v>
      </c>
      <c r="J225" s="1">
        <f t="shared" si="10"/>
        <v>2940</v>
      </c>
      <c r="K225" s="8">
        <f t="shared" si="11"/>
        <v>3.8799588249267561E-2</v>
      </c>
      <c r="L225">
        <v>46</v>
      </c>
      <c r="M225">
        <v>49</v>
      </c>
      <c r="N225">
        <v>42</v>
      </c>
      <c r="O225">
        <v>49</v>
      </c>
      <c r="P225">
        <v>54</v>
      </c>
      <c r="Q225">
        <v>57</v>
      </c>
    </row>
    <row r="226" spans="1:17">
      <c r="A226" t="s">
        <v>595</v>
      </c>
      <c r="B226" s="1">
        <v>78505</v>
      </c>
      <c r="C226" s="1">
        <v>79878</v>
      </c>
      <c r="D226" s="1">
        <v>80028</v>
      </c>
      <c r="E226" s="1">
        <v>79729</v>
      </c>
      <c r="F226" s="1">
        <v>79596</v>
      </c>
      <c r="G226" s="1">
        <v>73292</v>
      </c>
      <c r="H226" s="8">
        <f t="shared" si="9"/>
        <v>-6.6403413795299668E-2</v>
      </c>
      <c r="J226" s="1">
        <f t="shared" si="10"/>
        <v>-2482</v>
      </c>
      <c r="K226" s="8">
        <f t="shared" si="11"/>
        <v>-3.2755298651252408E-2</v>
      </c>
      <c r="L226">
        <v>55</v>
      </c>
      <c r="M226">
        <v>42</v>
      </c>
      <c r="N226">
        <v>49</v>
      </c>
      <c r="O226">
        <v>58</v>
      </c>
      <c r="P226">
        <v>65</v>
      </c>
      <c r="Q226">
        <v>179</v>
      </c>
    </row>
    <row r="227" spans="1:17">
      <c r="A227" t="s">
        <v>512</v>
      </c>
      <c r="B227" s="1">
        <v>76224</v>
      </c>
      <c r="C227" s="1">
        <v>77001</v>
      </c>
      <c r="D227" s="1">
        <v>77460</v>
      </c>
      <c r="E227" s="1">
        <v>78168</v>
      </c>
      <c r="F227" s="1">
        <v>76483</v>
      </c>
      <c r="G227" s="1">
        <v>76979</v>
      </c>
      <c r="H227" s="8">
        <f t="shared" si="9"/>
        <v>9.9050167926112518E-3</v>
      </c>
      <c r="J227" s="1">
        <f t="shared" si="10"/>
        <v>1205</v>
      </c>
      <c r="K227" s="8">
        <f t="shared" si="11"/>
        <v>1.5902552326655581E-2</v>
      </c>
      <c r="L227">
        <v>120</v>
      </c>
      <c r="M227">
        <v>111</v>
      </c>
      <c r="N227">
        <v>110</v>
      </c>
      <c r="O227">
        <v>103</v>
      </c>
      <c r="P227">
        <v>137</v>
      </c>
      <c r="Q227">
        <v>96</v>
      </c>
    </row>
    <row r="228" spans="1:17">
      <c r="A228" t="s">
        <v>774</v>
      </c>
      <c r="B228" s="1">
        <v>69190</v>
      </c>
      <c r="C228" s="1">
        <v>70115</v>
      </c>
      <c r="D228" s="1">
        <v>70685</v>
      </c>
      <c r="E228" s="1">
        <v>70241</v>
      </c>
      <c r="F228" s="1">
        <v>69780</v>
      </c>
      <c r="G228" s="1">
        <v>68216</v>
      </c>
      <c r="H228" s="8">
        <f t="shared" si="9"/>
        <v>-1.4077178783061136E-2</v>
      </c>
      <c r="J228" s="1">
        <f t="shared" si="10"/>
        <v>-7558</v>
      </c>
      <c r="K228" s="8">
        <f t="shared" si="11"/>
        <v>-9.9743975506110277E-2</v>
      </c>
      <c r="L228">
        <v>344</v>
      </c>
      <c r="M228">
        <v>336</v>
      </c>
      <c r="N228">
        <v>329</v>
      </c>
      <c r="O228">
        <v>344</v>
      </c>
      <c r="P228">
        <v>353</v>
      </c>
      <c r="Q228">
        <v>358</v>
      </c>
    </row>
    <row r="229" spans="1:17">
      <c r="A229" t="s">
        <v>740</v>
      </c>
      <c r="B229" s="1">
        <v>70598</v>
      </c>
      <c r="C229" s="1">
        <v>71181</v>
      </c>
      <c r="D229" s="1">
        <v>71281</v>
      </c>
      <c r="E229" s="1">
        <v>72923</v>
      </c>
      <c r="F229" s="1">
        <v>72001</v>
      </c>
      <c r="G229" s="1">
        <v>69184</v>
      </c>
      <c r="H229" s="8">
        <f t="shared" si="9"/>
        <v>-2.0028896002719624E-2</v>
      </c>
      <c r="J229" s="1">
        <f t="shared" si="10"/>
        <v>-6590</v>
      </c>
      <c r="K229" s="8">
        <f t="shared" si="11"/>
        <v>-8.6969145089344627E-2</v>
      </c>
      <c r="L229">
        <v>306</v>
      </c>
      <c r="M229">
        <v>307</v>
      </c>
      <c r="N229">
        <v>311</v>
      </c>
      <c r="O229">
        <v>262</v>
      </c>
      <c r="P229">
        <v>287</v>
      </c>
      <c r="Q229">
        <v>324</v>
      </c>
    </row>
    <row r="230" spans="1:17">
      <c r="A230" t="s">
        <v>903</v>
      </c>
      <c r="B230" s="1">
        <v>66206</v>
      </c>
      <c r="C230" s="1">
        <v>66681</v>
      </c>
      <c r="D230" s="1">
        <v>67443</v>
      </c>
      <c r="E230" s="1">
        <v>67360</v>
      </c>
      <c r="F230" s="1">
        <v>66800</v>
      </c>
      <c r="G230" s="1">
        <v>62318</v>
      </c>
      <c r="H230" s="8">
        <f t="shared" si="9"/>
        <v>-5.8725795245143944E-2</v>
      </c>
      <c r="J230" s="1">
        <f t="shared" si="10"/>
        <v>-13456</v>
      </c>
      <c r="K230" s="8">
        <f t="shared" si="11"/>
        <v>-0.17758070050413072</v>
      </c>
      <c r="L230">
        <v>433</v>
      </c>
      <c r="M230">
        <v>434</v>
      </c>
      <c r="N230">
        <v>417</v>
      </c>
      <c r="O230">
        <v>433</v>
      </c>
      <c r="P230">
        <v>433</v>
      </c>
      <c r="Q230">
        <v>487</v>
      </c>
    </row>
    <row r="231" spans="1:17">
      <c r="A231" t="s">
        <v>445</v>
      </c>
      <c r="B231" s="1">
        <v>80273</v>
      </c>
      <c r="C231" s="1">
        <v>79134</v>
      </c>
      <c r="D231" s="1">
        <v>79193</v>
      </c>
      <c r="E231" s="1">
        <v>80044</v>
      </c>
      <c r="F231" s="1">
        <v>82892</v>
      </c>
      <c r="G231" s="1">
        <v>81475</v>
      </c>
      <c r="H231" s="8">
        <f t="shared" si="9"/>
        <v>1.4973901560923349E-2</v>
      </c>
      <c r="J231" s="1">
        <f t="shared" si="10"/>
        <v>5701</v>
      </c>
      <c r="K231" s="8">
        <f t="shared" si="11"/>
        <v>7.5236888642542299E-2</v>
      </c>
      <c r="L231">
        <v>31</v>
      </c>
      <c r="M231">
        <v>56</v>
      </c>
      <c r="N231">
        <v>60</v>
      </c>
      <c r="O231">
        <v>56</v>
      </c>
      <c r="P231">
        <v>26</v>
      </c>
      <c r="Q231">
        <v>29</v>
      </c>
    </row>
    <row r="232" spans="1:17">
      <c r="A232" t="s">
        <v>789</v>
      </c>
      <c r="B232" s="1">
        <v>66924</v>
      </c>
      <c r="C232" s="1">
        <v>69617</v>
      </c>
      <c r="D232" s="1">
        <v>69519</v>
      </c>
      <c r="E232" s="1">
        <v>69020</v>
      </c>
      <c r="F232" s="1">
        <v>69256</v>
      </c>
      <c r="G232" s="1">
        <v>67552</v>
      </c>
      <c r="H232" s="8">
        <f t="shared" si="9"/>
        <v>9.3837786145478455E-3</v>
      </c>
      <c r="J232" s="1">
        <f t="shared" si="10"/>
        <v>-8222</v>
      </c>
      <c r="K232" s="8">
        <f t="shared" si="11"/>
        <v>-0.10850687570934621</v>
      </c>
      <c r="L232">
        <v>414</v>
      </c>
      <c r="M232">
        <v>349</v>
      </c>
      <c r="N232">
        <v>364</v>
      </c>
      <c r="O232">
        <v>388</v>
      </c>
      <c r="P232">
        <v>363</v>
      </c>
      <c r="Q232">
        <v>373</v>
      </c>
    </row>
    <row r="233" spans="1:17">
      <c r="A233" t="s">
        <v>604</v>
      </c>
      <c r="B233" s="1">
        <v>72281</v>
      </c>
      <c r="C233" s="1">
        <v>72702</v>
      </c>
      <c r="D233" s="1">
        <v>73513</v>
      </c>
      <c r="E233" s="1">
        <v>73360</v>
      </c>
      <c r="F233" s="1">
        <v>74271</v>
      </c>
      <c r="G233" s="1">
        <v>72947</v>
      </c>
      <c r="H233" s="8">
        <f t="shared" si="9"/>
        <v>9.214039650807266E-3</v>
      </c>
      <c r="J233" s="1">
        <f t="shared" si="10"/>
        <v>-2827</v>
      </c>
      <c r="K233" s="8">
        <f t="shared" si="11"/>
        <v>-3.7308311558054211E-2</v>
      </c>
      <c r="L233">
        <v>230</v>
      </c>
      <c r="M233">
        <v>243</v>
      </c>
      <c r="N233">
        <v>222</v>
      </c>
      <c r="O233">
        <v>242</v>
      </c>
      <c r="P233">
        <v>195</v>
      </c>
      <c r="Q233">
        <v>188</v>
      </c>
    </row>
    <row r="234" spans="1:17">
      <c r="A234" t="s">
        <v>420</v>
      </c>
      <c r="B234" s="1">
        <v>84599</v>
      </c>
      <c r="C234" s="1">
        <v>86401</v>
      </c>
      <c r="D234" s="1">
        <v>88563</v>
      </c>
      <c r="E234" s="1">
        <v>88125</v>
      </c>
      <c r="F234" s="1">
        <v>89668</v>
      </c>
      <c r="G234" s="1">
        <v>88135</v>
      </c>
      <c r="H234" s="8">
        <f t="shared" si="9"/>
        <v>4.1797184363881371E-2</v>
      </c>
      <c r="J234" s="1">
        <f t="shared" si="10"/>
        <v>12361</v>
      </c>
      <c r="K234" s="8">
        <f t="shared" si="11"/>
        <v>0.16312983345210758</v>
      </c>
      <c r="L234">
        <v>7</v>
      </c>
      <c r="M234">
        <v>5</v>
      </c>
      <c r="N234">
        <v>5</v>
      </c>
      <c r="O234">
        <v>7</v>
      </c>
      <c r="P234">
        <v>5</v>
      </c>
      <c r="Q234">
        <v>4</v>
      </c>
    </row>
    <row r="235" spans="1:17">
      <c r="A235" t="s">
        <v>599</v>
      </c>
      <c r="B235" s="1">
        <v>76530</v>
      </c>
      <c r="C235" s="1">
        <v>75195</v>
      </c>
      <c r="D235" s="1">
        <v>76484</v>
      </c>
      <c r="E235" s="1">
        <v>76115</v>
      </c>
      <c r="F235" s="1">
        <v>76092</v>
      </c>
      <c r="G235" s="1">
        <v>73133</v>
      </c>
      <c r="H235" s="8">
        <f t="shared" si="9"/>
        <v>-4.4387821769240818E-2</v>
      </c>
      <c r="J235" s="1">
        <f t="shared" si="10"/>
        <v>-2641</v>
      </c>
      <c r="K235" s="8">
        <f t="shared" si="11"/>
        <v>-3.4853643730039324E-2</v>
      </c>
      <c r="L235">
        <v>113</v>
      </c>
      <c r="M235">
        <v>157</v>
      </c>
      <c r="N235">
        <v>143</v>
      </c>
      <c r="O235">
        <v>156</v>
      </c>
      <c r="P235">
        <v>146</v>
      </c>
      <c r="Q235">
        <v>183</v>
      </c>
    </row>
    <row r="236" spans="1:17">
      <c r="A236" t="s">
        <v>417</v>
      </c>
      <c r="B236" s="1">
        <v>110228</v>
      </c>
      <c r="C236" s="1">
        <v>110924</v>
      </c>
      <c r="D236" s="1">
        <v>110900</v>
      </c>
      <c r="E236" s="1">
        <v>111109</v>
      </c>
      <c r="F236" s="1">
        <v>111800</v>
      </c>
      <c r="G236" s="1">
        <v>107572</v>
      </c>
      <c r="H236" s="8">
        <f t="shared" si="9"/>
        <v>-2.4095511122400843E-2</v>
      </c>
      <c r="J236" s="1">
        <f t="shared" si="10"/>
        <v>31798</v>
      </c>
      <c r="K236" s="8">
        <f t="shared" si="11"/>
        <v>0.41964262147966319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</row>
    <row r="237" spans="1:17">
      <c r="A237" t="s">
        <v>749</v>
      </c>
      <c r="B237" s="1">
        <v>66472</v>
      </c>
      <c r="C237" s="1">
        <v>68777</v>
      </c>
      <c r="D237" s="1">
        <v>69416</v>
      </c>
      <c r="E237" s="1">
        <v>69886</v>
      </c>
      <c r="F237" s="1">
        <v>70382</v>
      </c>
      <c r="G237" s="1">
        <v>68969</v>
      </c>
      <c r="H237" s="8">
        <f t="shared" si="9"/>
        <v>3.7564688891563364E-2</v>
      </c>
      <c r="J237" s="1">
        <f t="shared" si="10"/>
        <v>-6805</v>
      </c>
      <c r="K237" s="8">
        <f t="shared" si="11"/>
        <v>-8.9806529944308072E-2</v>
      </c>
      <c r="L237">
        <v>424</v>
      </c>
      <c r="M237">
        <v>373</v>
      </c>
      <c r="N237">
        <v>367</v>
      </c>
      <c r="O237">
        <v>361</v>
      </c>
      <c r="P237">
        <v>339</v>
      </c>
      <c r="Q237">
        <v>333</v>
      </c>
    </row>
    <row r="238" spans="1:17">
      <c r="A238" t="s">
        <v>855</v>
      </c>
      <c r="B238" s="1">
        <v>66184</v>
      </c>
      <c r="C238" s="1">
        <v>67613</v>
      </c>
      <c r="D238" s="1">
        <v>67397</v>
      </c>
      <c r="E238" s="1">
        <v>67561</v>
      </c>
      <c r="F238" s="1">
        <v>67242</v>
      </c>
      <c r="G238" s="1">
        <v>65038</v>
      </c>
      <c r="H238" s="8">
        <f t="shared" si="9"/>
        <v>-1.7315363229783633E-2</v>
      </c>
      <c r="J238" s="1">
        <f t="shared" si="10"/>
        <v>-10736</v>
      </c>
      <c r="K238" s="8">
        <f t="shared" si="11"/>
        <v>-0.14168448280412807</v>
      </c>
      <c r="L238">
        <v>434</v>
      </c>
      <c r="M238">
        <v>403</v>
      </c>
      <c r="N238">
        <v>419</v>
      </c>
      <c r="O238">
        <v>423</v>
      </c>
      <c r="P238">
        <v>421</v>
      </c>
      <c r="Q238">
        <v>439</v>
      </c>
    </row>
    <row r="239" spans="1:17">
      <c r="A239" t="s">
        <v>882</v>
      </c>
      <c r="B239" s="1">
        <v>64826</v>
      </c>
      <c r="C239" s="1">
        <v>65047</v>
      </c>
      <c r="D239" s="1">
        <v>64915</v>
      </c>
      <c r="E239" s="1">
        <v>65290</v>
      </c>
      <c r="F239" s="1">
        <v>64682</v>
      </c>
      <c r="G239" s="1">
        <v>63817</v>
      </c>
      <c r="H239" s="8">
        <f t="shared" si="9"/>
        <v>-1.5564742541572826E-2</v>
      </c>
      <c r="J239" s="1">
        <f t="shared" si="10"/>
        <v>-11957</v>
      </c>
      <c r="K239" s="8">
        <f t="shared" si="11"/>
        <v>-0.15779818935254836</v>
      </c>
      <c r="L239">
        <v>467</v>
      </c>
      <c r="M239">
        <v>475</v>
      </c>
      <c r="N239">
        <v>485</v>
      </c>
      <c r="O239">
        <v>482</v>
      </c>
      <c r="P239">
        <v>475</v>
      </c>
      <c r="Q239">
        <v>466</v>
      </c>
    </row>
    <row r="240" spans="1:17">
      <c r="A240" t="s">
        <v>798</v>
      </c>
      <c r="B240" s="1">
        <v>65277</v>
      </c>
      <c r="C240" s="1">
        <v>66967</v>
      </c>
      <c r="D240" s="1">
        <v>67406</v>
      </c>
      <c r="E240" s="1">
        <v>69031</v>
      </c>
      <c r="F240" s="1">
        <v>69807</v>
      </c>
      <c r="G240" s="1">
        <v>67391</v>
      </c>
      <c r="H240" s="8">
        <f t="shared" si="9"/>
        <v>3.2385066715688526E-2</v>
      </c>
      <c r="J240" s="1">
        <f t="shared" si="10"/>
        <v>-8383</v>
      </c>
      <c r="K240" s="8">
        <f t="shared" si="11"/>
        <v>-0.11063161506585373</v>
      </c>
      <c r="L240">
        <v>456</v>
      </c>
      <c r="M240">
        <v>424</v>
      </c>
      <c r="N240">
        <v>418</v>
      </c>
      <c r="O240">
        <v>387</v>
      </c>
      <c r="P240">
        <v>352</v>
      </c>
      <c r="Q240">
        <v>382</v>
      </c>
    </row>
    <row r="241" spans="1:17">
      <c r="A241" t="s">
        <v>879</v>
      </c>
      <c r="B241" s="1">
        <v>63931</v>
      </c>
      <c r="C241" s="1">
        <v>63772</v>
      </c>
      <c r="D241" s="1">
        <v>64037</v>
      </c>
      <c r="E241" s="1">
        <v>64373</v>
      </c>
      <c r="F241" s="1">
        <v>65087</v>
      </c>
      <c r="G241" s="1">
        <v>63910</v>
      </c>
      <c r="H241" s="8">
        <f t="shared" si="9"/>
        <v>-3.2847914157450999E-4</v>
      </c>
      <c r="J241" s="1">
        <f t="shared" si="10"/>
        <v>-11864</v>
      </c>
      <c r="K241" s="8">
        <f t="shared" si="11"/>
        <v>-0.15657085543854093</v>
      </c>
      <c r="L241">
        <v>485</v>
      </c>
      <c r="M241">
        <v>492</v>
      </c>
      <c r="N241">
        <v>491</v>
      </c>
      <c r="O241">
        <v>491</v>
      </c>
      <c r="P241">
        <v>468</v>
      </c>
      <c r="Q241">
        <v>463</v>
      </c>
    </row>
    <row r="242" spans="1:17">
      <c r="A242" t="s">
        <v>934</v>
      </c>
      <c r="B242" s="1">
        <v>63134</v>
      </c>
      <c r="C242" s="1">
        <v>62784</v>
      </c>
      <c r="D242" s="1">
        <v>62346</v>
      </c>
      <c r="E242" s="1">
        <v>61803</v>
      </c>
      <c r="F242" s="1">
        <v>61507</v>
      </c>
      <c r="G242" s="1">
        <v>58316</v>
      </c>
      <c r="H242" s="8">
        <f t="shared" si="9"/>
        <v>-7.63138720816042E-2</v>
      </c>
      <c r="J242" s="1">
        <f t="shared" si="10"/>
        <v>-17458</v>
      </c>
      <c r="K242" s="8">
        <f t="shared" si="11"/>
        <v>-0.23039565022303166</v>
      </c>
      <c r="L242">
        <v>500</v>
      </c>
      <c r="M242">
        <v>506</v>
      </c>
      <c r="N242">
        <v>510</v>
      </c>
      <c r="O242">
        <v>521</v>
      </c>
      <c r="P242">
        <v>510</v>
      </c>
      <c r="Q242">
        <v>518</v>
      </c>
    </row>
    <row r="243" spans="1:17">
      <c r="A243" t="s">
        <v>731</v>
      </c>
      <c r="B243" s="1">
        <v>68786</v>
      </c>
      <c r="C243" s="1">
        <v>69610</v>
      </c>
      <c r="D243" s="1">
        <v>69842</v>
      </c>
      <c r="E243" s="1">
        <v>70826</v>
      </c>
      <c r="F243" s="1">
        <v>70431</v>
      </c>
      <c r="G243" s="1">
        <v>69424</v>
      </c>
      <c r="H243" s="8">
        <f t="shared" si="9"/>
        <v>9.2751431977437272E-3</v>
      </c>
      <c r="J243" s="1">
        <f t="shared" si="10"/>
        <v>-6350</v>
      </c>
      <c r="K243" s="8">
        <f t="shared" si="11"/>
        <v>-8.3801831762873813E-2</v>
      </c>
      <c r="L243">
        <v>358</v>
      </c>
      <c r="M243">
        <v>350</v>
      </c>
      <c r="N243">
        <v>354</v>
      </c>
      <c r="O243">
        <v>329</v>
      </c>
      <c r="P243">
        <v>333</v>
      </c>
      <c r="Q243">
        <v>315</v>
      </c>
    </row>
    <row r="244" spans="1:17">
      <c r="A244" t="s">
        <v>489</v>
      </c>
      <c r="B244" s="1">
        <v>80229</v>
      </c>
      <c r="C244" s="1">
        <v>80639</v>
      </c>
      <c r="D244" s="1">
        <v>81735</v>
      </c>
      <c r="E244" s="1">
        <v>81293</v>
      </c>
      <c r="F244" s="1">
        <v>81792</v>
      </c>
      <c r="G244" s="1">
        <v>77932</v>
      </c>
      <c r="H244" s="8">
        <f t="shared" si="9"/>
        <v>-2.8630545064752148E-2</v>
      </c>
      <c r="J244" s="1">
        <f t="shared" si="10"/>
        <v>2158</v>
      </c>
      <c r="K244" s="8">
        <f t="shared" si="11"/>
        <v>2.84794256605168E-2</v>
      </c>
      <c r="L244">
        <v>33</v>
      </c>
      <c r="M244">
        <v>37</v>
      </c>
      <c r="N244">
        <v>34</v>
      </c>
      <c r="O244">
        <v>38</v>
      </c>
      <c r="P244">
        <v>37</v>
      </c>
      <c r="Q244">
        <v>73</v>
      </c>
    </row>
    <row r="245" spans="1:17">
      <c r="A245" t="s">
        <v>843</v>
      </c>
      <c r="B245" s="1">
        <v>68024</v>
      </c>
      <c r="C245" s="1">
        <v>68150</v>
      </c>
      <c r="D245" s="1">
        <v>68361</v>
      </c>
      <c r="E245" s="1">
        <v>68365</v>
      </c>
      <c r="F245" s="1">
        <v>68101</v>
      </c>
      <c r="G245" s="1">
        <v>65376</v>
      </c>
      <c r="H245" s="8">
        <f t="shared" si="9"/>
        <v>-3.8927437375044102E-2</v>
      </c>
      <c r="J245" s="1">
        <f t="shared" si="10"/>
        <v>-10398</v>
      </c>
      <c r="K245" s="8">
        <f t="shared" si="11"/>
        <v>-0.13722384986934832</v>
      </c>
      <c r="L245">
        <v>378</v>
      </c>
      <c r="M245">
        <v>393</v>
      </c>
      <c r="N245">
        <v>390</v>
      </c>
      <c r="O245">
        <v>404</v>
      </c>
      <c r="P245">
        <v>398</v>
      </c>
      <c r="Q245">
        <v>427</v>
      </c>
    </row>
    <row r="246" spans="1:17">
      <c r="A246" t="s">
        <v>911</v>
      </c>
      <c r="B246" s="1">
        <v>63473</v>
      </c>
      <c r="C246" s="1">
        <v>65219</v>
      </c>
      <c r="D246" s="1">
        <v>65774</v>
      </c>
      <c r="E246" s="1">
        <v>65976</v>
      </c>
      <c r="F246" s="1">
        <v>66370</v>
      </c>
      <c r="G246" s="1">
        <v>61831</v>
      </c>
      <c r="H246" s="8">
        <f t="shared" si="9"/>
        <v>-2.586926724749106E-2</v>
      </c>
      <c r="J246" s="1">
        <f t="shared" si="10"/>
        <v>-13943</v>
      </c>
      <c r="K246" s="8">
        <f t="shared" si="11"/>
        <v>-0.18400770712909442</v>
      </c>
      <c r="L246">
        <v>492</v>
      </c>
      <c r="M246">
        <v>470</v>
      </c>
      <c r="N246">
        <v>461</v>
      </c>
      <c r="O246">
        <v>466</v>
      </c>
      <c r="P246">
        <v>446</v>
      </c>
      <c r="Q246">
        <v>495</v>
      </c>
    </row>
    <row r="247" spans="1:17">
      <c r="A247" t="s">
        <v>935</v>
      </c>
      <c r="B247" s="1">
        <v>60947</v>
      </c>
      <c r="C247" s="1">
        <v>61232</v>
      </c>
      <c r="D247" s="1">
        <v>61114</v>
      </c>
      <c r="E247" s="1">
        <v>61237</v>
      </c>
      <c r="F247" s="1">
        <v>61141</v>
      </c>
      <c r="G247" s="1">
        <v>58234</v>
      </c>
      <c r="H247" s="8">
        <f t="shared" si="9"/>
        <v>-4.4514086009155497E-2</v>
      </c>
      <c r="J247" s="1">
        <f t="shared" si="10"/>
        <v>-17540</v>
      </c>
      <c r="K247" s="8">
        <f t="shared" si="11"/>
        <v>-0.23147781560957584</v>
      </c>
      <c r="L247">
        <v>520</v>
      </c>
      <c r="M247">
        <v>522</v>
      </c>
      <c r="N247">
        <v>526</v>
      </c>
      <c r="O247">
        <v>523</v>
      </c>
      <c r="P247">
        <v>514</v>
      </c>
      <c r="Q247">
        <v>519</v>
      </c>
    </row>
    <row r="248" spans="1:17">
      <c r="A248" t="s">
        <v>800</v>
      </c>
      <c r="B248" s="1">
        <v>66418</v>
      </c>
      <c r="C248" s="1">
        <v>67199</v>
      </c>
      <c r="D248" s="1">
        <v>67705</v>
      </c>
      <c r="E248" s="1">
        <v>67937</v>
      </c>
      <c r="F248" s="1">
        <v>67948</v>
      </c>
      <c r="G248" s="1">
        <v>67366</v>
      </c>
      <c r="H248" s="8">
        <f t="shared" si="9"/>
        <v>1.4273239182149417E-2</v>
      </c>
      <c r="J248" s="1">
        <f t="shared" si="10"/>
        <v>-8408</v>
      </c>
      <c r="K248" s="8">
        <f t="shared" si="11"/>
        <v>-0.1109615435373611</v>
      </c>
      <c r="L248">
        <v>427</v>
      </c>
      <c r="M248">
        <v>415</v>
      </c>
      <c r="N248">
        <v>411</v>
      </c>
      <c r="O248">
        <v>416</v>
      </c>
      <c r="P248">
        <v>403</v>
      </c>
      <c r="Q248">
        <v>384</v>
      </c>
    </row>
    <row r="249" spans="1:17">
      <c r="A249" t="s">
        <v>480</v>
      </c>
      <c r="B249" s="1">
        <v>79271</v>
      </c>
      <c r="C249" s="1">
        <v>79334</v>
      </c>
      <c r="D249" s="1">
        <v>79603</v>
      </c>
      <c r="E249" s="1">
        <v>80134</v>
      </c>
      <c r="F249" s="1">
        <v>79797</v>
      </c>
      <c r="G249" s="1">
        <v>78377</v>
      </c>
      <c r="H249" s="8">
        <f t="shared" si="9"/>
        <v>-1.1277768666977836E-2</v>
      </c>
      <c r="J249" s="1">
        <f t="shared" si="10"/>
        <v>2603</v>
      </c>
      <c r="K249" s="8">
        <f t="shared" si="11"/>
        <v>3.4352152453348113E-2</v>
      </c>
      <c r="L249">
        <v>42</v>
      </c>
      <c r="M249">
        <v>52</v>
      </c>
      <c r="N249">
        <v>55</v>
      </c>
      <c r="O249">
        <v>53</v>
      </c>
      <c r="P249">
        <v>57</v>
      </c>
      <c r="Q249">
        <v>64</v>
      </c>
    </row>
    <row r="250" spans="1:17">
      <c r="A250" t="s">
        <v>931</v>
      </c>
      <c r="B250" s="1">
        <v>66260</v>
      </c>
      <c r="C250" s="1">
        <v>67305</v>
      </c>
      <c r="D250" s="1">
        <v>65420</v>
      </c>
      <c r="E250" s="1">
        <v>64332</v>
      </c>
      <c r="F250" s="1">
        <v>62035</v>
      </c>
      <c r="G250" s="1">
        <v>58838</v>
      </c>
      <c r="H250" s="8">
        <f t="shared" si="9"/>
        <v>-0.11201328101418653</v>
      </c>
      <c r="J250" s="1">
        <f t="shared" si="10"/>
        <v>-16936</v>
      </c>
      <c r="K250" s="8">
        <f t="shared" si="11"/>
        <v>-0.22350674373795762</v>
      </c>
      <c r="L250">
        <v>429</v>
      </c>
      <c r="M250">
        <v>413</v>
      </c>
      <c r="N250">
        <v>467</v>
      </c>
      <c r="O250">
        <v>492</v>
      </c>
      <c r="P250">
        <v>503</v>
      </c>
      <c r="Q250">
        <v>515</v>
      </c>
    </row>
    <row r="251" spans="1:17">
      <c r="A251" t="s">
        <v>589</v>
      </c>
      <c r="B251" s="1">
        <v>79696</v>
      </c>
      <c r="C251" s="1">
        <v>80912</v>
      </c>
      <c r="D251" s="1">
        <v>79025</v>
      </c>
      <c r="E251" s="1">
        <v>82737</v>
      </c>
      <c r="F251" s="1">
        <v>77542</v>
      </c>
      <c r="G251" s="1">
        <v>73489</v>
      </c>
      <c r="H251" s="8">
        <f t="shared" si="9"/>
        <v>-7.7883457137121054E-2</v>
      </c>
      <c r="J251" s="1">
        <f t="shared" si="10"/>
        <v>-2285</v>
      </c>
      <c r="K251" s="8">
        <f t="shared" si="11"/>
        <v>-3.0155462295774278E-2</v>
      </c>
      <c r="L251">
        <v>39</v>
      </c>
      <c r="M251">
        <v>34</v>
      </c>
      <c r="N251">
        <v>67</v>
      </c>
      <c r="O251">
        <v>31</v>
      </c>
      <c r="P251">
        <v>114</v>
      </c>
      <c r="Q251">
        <v>173</v>
      </c>
    </row>
    <row r="252" spans="1:17">
      <c r="A252" t="s">
        <v>890</v>
      </c>
      <c r="B252" s="1">
        <v>64479</v>
      </c>
      <c r="C252" s="1">
        <v>64742</v>
      </c>
      <c r="D252" s="1">
        <v>65401</v>
      </c>
      <c r="E252" s="1">
        <v>66055</v>
      </c>
      <c r="F252" s="1">
        <v>62646</v>
      </c>
      <c r="G252" s="1">
        <v>63581</v>
      </c>
      <c r="H252" s="8">
        <f t="shared" si="9"/>
        <v>-1.3927014997130848E-2</v>
      </c>
      <c r="J252" s="1">
        <f t="shared" si="10"/>
        <v>-12193</v>
      </c>
      <c r="K252" s="8">
        <f t="shared" si="11"/>
        <v>-0.16091271412357802</v>
      </c>
      <c r="L252">
        <v>476</v>
      </c>
      <c r="M252">
        <v>481</v>
      </c>
      <c r="N252">
        <v>468</v>
      </c>
      <c r="O252">
        <v>464</v>
      </c>
      <c r="P252">
        <v>499</v>
      </c>
      <c r="Q252">
        <v>474</v>
      </c>
    </row>
    <row r="253" spans="1:17">
      <c r="A253" t="s">
        <v>807</v>
      </c>
      <c r="B253" s="1">
        <v>67489</v>
      </c>
      <c r="C253" s="1">
        <v>68269</v>
      </c>
      <c r="D253" s="1">
        <v>68541</v>
      </c>
      <c r="E253" s="1">
        <v>69037</v>
      </c>
      <c r="F253" s="1">
        <v>66396</v>
      </c>
      <c r="G253" s="1">
        <v>67091</v>
      </c>
      <c r="H253" s="8">
        <f t="shared" si="9"/>
        <v>-5.8972573308242824E-3</v>
      </c>
      <c r="J253" s="1">
        <f t="shared" si="10"/>
        <v>-8683</v>
      </c>
      <c r="K253" s="8">
        <f t="shared" si="11"/>
        <v>-0.11459075672394226</v>
      </c>
      <c r="L253">
        <v>394</v>
      </c>
      <c r="M253">
        <v>388</v>
      </c>
      <c r="N253">
        <v>385</v>
      </c>
      <c r="O253">
        <v>386</v>
      </c>
      <c r="P253">
        <v>444</v>
      </c>
      <c r="Q253">
        <v>391</v>
      </c>
    </row>
    <row r="254" spans="1:17">
      <c r="A254" t="s">
        <v>948</v>
      </c>
      <c r="B254" s="1">
        <v>64822</v>
      </c>
      <c r="C254" s="1">
        <v>65047</v>
      </c>
      <c r="D254" s="1">
        <v>61811</v>
      </c>
      <c r="E254" s="1">
        <v>62907</v>
      </c>
      <c r="F254" s="1">
        <v>58511</v>
      </c>
      <c r="G254" s="1">
        <v>55213</v>
      </c>
      <c r="H254" s="8">
        <f t="shared" si="9"/>
        <v>-0.14823670975903241</v>
      </c>
      <c r="J254" s="1">
        <f t="shared" si="10"/>
        <v>-20561</v>
      </c>
      <c r="K254" s="8">
        <f t="shared" si="11"/>
        <v>-0.27134637210652729</v>
      </c>
      <c r="L254">
        <v>468</v>
      </c>
      <c r="M254">
        <v>476</v>
      </c>
      <c r="N254">
        <v>519</v>
      </c>
      <c r="O254">
        <v>505</v>
      </c>
      <c r="P254">
        <v>527</v>
      </c>
      <c r="Q254">
        <v>532</v>
      </c>
    </row>
    <row r="255" spans="1:17">
      <c r="A255" t="s">
        <v>904</v>
      </c>
      <c r="B255" s="1">
        <v>67243</v>
      </c>
      <c r="C255" s="1">
        <v>67222</v>
      </c>
      <c r="D255" s="1">
        <v>67196</v>
      </c>
      <c r="E255" s="1">
        <v>67226</v>
      </c>
      <c r="F255" s="1">
        <v>61760</v>
      </c>
      <c r="G255" s="1">
        <v>62295</v>
      </c>
      <c r="H255" s="8">
        <f t="shared" si="9"/>
        <v>-7.3583867465758512E-2</v>
      </c>
      <c r="J255" s="1">
        <f t="shared" si="10"/>
        <v>-13479</v>
      </c>
      <c r="K255" s="8">
        <f t="shared" si="11"/>
        <v>-0.1778842346979175</v>
      </c>
      <c r="L255">
        <v>405</v>
      </c>
      <c r="M255">
        <v>414</v>
      </c>
      <c r="N255">
        <v>425</v>
      </c>
      <c r="O255">
        <v>437</v>
      </c>
      <c r="P255">
        <v>507</v>
      </c>
      <c r="Q255">
        <v>488</v>
      </c>
    </row>
    <row r="256" spans="1:17">
      <c r="A256" t="s">
        <v>564</v>
      </c>
      <c r="B256" s="1">
        <v>73320</v>
      </c>
      <c r="C256" s="1">
        <v>74377</v>
      </c>
      <c r="D256" s="1">
        <v>76009</v>
      </c>
      <c r="E256" s="1">
        <v>76741</v>
      </c>
      <c r="F256" s="1">
        <v>76347</v>
      </c>
      <c r="G256" s="1">
        <v>74819</v>
      </c>
      <c r="H256" s="8">
        <f t="shared" si="9"/>
        <v>2.0444626295690126E-2</v>
      </c>
      <c r="J256" s="1">
        <f t="shared" si="10"/>
        <v>-955</v>
      </c>
      <c r="K256" s="8">
        <f t="shared" si="11"/>
        <v>-1.2603267611581809E-2</v>
      </c>
      <c r="L256">
        <v>186</v>
      </c>
      <c r="M256">
        <v>178</v>
      </c>
      <c r="N256">
        <v>155</v>
      </c>
      <c r="O256">
        <v>146</v>
      </c>
      <c r="P256">
        <v>141</v>
      </c>
      <c r="Q256">
        <v>148</v>
      </c>
    </row>
    <row r="257" spans="1:17">
      <c r="A257" t="s">
        <v>704</v>
      </c>
      <c r="B257" s="1">
        <v>77156</v>
      </c>
      <c r="C257" s="1">
        <v>78433</v>
      </c>
      <c r="D257" s="1">
        <v>80038</v>
      </c>
      <c r="E257" s="1">
        <v>78404</v>
      </c>
      <c r="F257" s="1">
        <v>77879</v>
      </c>
      <c r="G257" s="1">
        <v>70055</v>
      </c>
      <c r="H257" s="8">
        <f t="shared" si="9"/>
        <v>-9.2034320078801385E-2</v>
      </c>
      <c r="J257" s="1">
        <f t="shared" si="10"/>
        <v>-5719</v>
      </c>
      <c r="K257" s="8">
        <f t="shared" si="11"/>
        <v>-7.5474437142027603E-2</v>
      </c>
      <c r="L257">
        <v>87</v>
      </c>
      <c r="M257">
        <v>72</v>
      </c>
      <c r="N257">
        <v>48</v>
      </c>
      <c r="O257">
        <v>96</v>
      </c>
      <c r="P257">
        <v>105</v>
      </c>
      <c r="Q257">
        <v>288</v>
      </c>
    </row>
    <row r="258" spans="1:17">
      <c r="A258" t="s">
        <v>909</v>
      </c>
      <c r="B258" s="1">
        <v>65058</v>
      </c>
      <c r="C258" s="1">
        <v>65432</v>
      </c>
      <c r="D258" s="1">
        <v>65574</v>
      </c>
      <c r="E258" s="1">
        <v>65792</v>
      </c>
      <c r="F258" s="1">
        <v>65647</v>
      </c>
      <c r="G258" s="1">
        <v>61919</v>
      </c>
      <c r="H258" s="8">
        <f t="shared" si="9"/>
        <v>-4.8249254511359092E-2</v>
      </c>
      <c r="J258" s="1">
        <f t="shared" si="10"/>
        <v>-13855</v>
      </c>
      <c r="K258" s="8">
        <f t="shared" si="11"/>
        <v>-0.18284635890938844</v>
      </c>
      <c r="L258">
        <v>459</v>
      </c>
      <c r="M258">
        <v>466</v>
      </c>
      <c r="N258">
        <v>464</v>
      </c>
      <c r="O258">
        <v>470</v>
      </c>
      <c r="P258">
        <v>457</v>
      </c>
      <c r="Q258">
        <v>493</v>
      </c>
    </row>
    <row r="259" spans="1:17">
      <c r="A259" t="s">
        <v>579</v>
      </c>
      <c r="B259" s="1">
        <v>75330</v>
      </c>
      <c r="C259" s="1">
        <v>77001</v>
      </c>
      <c r="D259" s="1">
        <v>77900</v>
      </c>
      <c r="E259" s="1">
        <v>78529</v>
      </c>
      <c r="F259" s="1">
        <v>78661</v>
      </c>
      <c r="G259" s="1">
        <v>74008</v>
      </c>
      <c r="H259" s="8">
        <f t="shared" si="9"/>
        <v>-1.7549449090667728E-2</v>
      </c>
      <c r="J259" s="1">
        <f t="shared" si="10"/>
        <v>-1766</v>
      </c>
      <c r="K259" s="8">
        <f t="shared" si="11"/>
        <v>-2.3306147227281124E-2</v>
      </c>
      <c r="L259">
        <v>142</v>
      </c>
      <c r="M259">
        <v>112</v>
      </c>
      <c r="N259">
        <v>95</v>
      </c>
      <c r="O259">
        <v>88</v>
      </c>
      <c r="P259">
        <v>85</v>
      </c>
      <c r="Q259">
        <v>163</v>
      </c>
    </row>
    <row r="260" spans="1:17">
      <c r="A260" t="s">
        <v>804</v>
      </c>
      <c r="B260" s="1">
        <v>68125</v>
      </c>
      <c r="C260" s="1">
        <v>68515</v>
      </c>
      <c r="D260" s="1">
        <v>67971</v>
      </c>
      <c r="E260" s="1">
        <v>68740</v>
      </c>
      <c r="F260" s="1">
        <v>68401</v>
      </c>
      <c r="G260" s="1">
        <v>67232</v>
      </c>
      <c r="H260" s="8">
        <f t="shared" ref="H260:H323" si="12">(G260-B260)/B260</f>
        <v>-1.3108256880733945E-2</v>
      </c>
      <c r="J260" s="1">
        <f t="shared" ref="J260:J323" si="13">G260-G$544</f>
        <v>-8542</v>
      </c>
      <c r="K260" s="8">
        <f t="shared" ref="K260:K323" si="14">(G260-G$544)/G$544</f>
        <v>-0.11272996014464064</v>
      </c>
      <c r="L260">
        <v>375</v>
      </c>
      <c r="M260">
        <v>382</v>
      </c>
      <c r="N260">
        <v>401</v>
      </c>
      <c r="O260">
        <v>395</v>
      </c>
      <c r="P260">
        <v>389</v>
      </c>
      <c r="Q260">
        <v>388</v>
      </c>
    </row>
    <row r="261" spans="1:17">
      <c r="A261" t="s">
        <v>858</v>
      </c>
      <c r="B261" s="1">
        <v>64937</v>
      </c>
      <c r="C261" s="1">
        <v>65508</v>
      </c>
      <c r="D261" s="1">
        <v>65797</v>
      </c>
      <c r="E261" s="1">
        <v>66116</v>
      </c>
      <c r="F261" s="1">
        <v>66939</v>
      </c>
      <c r="G261" s="1">
        <v>64984</v>
      </c>
      <c r="H261" s="8">
        <f t="shared" si="12"/>
        <v>7.2377843140274416E-4</v>
      </c>
      <c r="J261" s="1">
        <f t="shared" si="13"/>
        <v>-10790</v>
      </c>
      <c r="K261" s="8">
        <f t="shared" si="14"/>
        <v>-0.142397128302584</v>
      </c>
      <c r="L261">
        <v>463</v>
      </c>
      <c r="M261">
        <v>464</v>
      </c>
      <c r="N261">
        <v>460</v>
      </c>
      <c r="O261">
        <v>462</v>
      </c>
      <c r="P261">
        <v>427</v>
      </c>
      <c r="Q261">
        <v>442</v>
      </c>
    </row>
    <row r="262" spans="1:17">
      <c r="A262" t="s">
        <v>727</v>
      </c>
      <c r="B262" s="1">
        <v>68352</v>
      </c>
      <c r="C262" s="1">
        <v>69399</v>
      </c>
      <c r="D262" s="1">
        <v>69936</v>
      </c>
      <c r="E262" s="1">
        <v>70001</v>
      </c>
      <c r="F262" s="1">
        <v>70298</v>
      </c>
      <c r="G262" s="1">
        <v>69534</v>
      </c>
      <c r="H262" s="8">
        <f t="shared" si="12"/>
        <v>1.7292837078651684E-2</v>
      </c>
      <c r="J262" s="1">
        <f t="shared" si="13"/>
        <v>-6240</v>
      </c>
      <c r="K262" s="8">
        <f t="shared" si="14"/>
        <v>-8.2350146488241349E-2</v>
      </c>
      <c r="L262">
        <v>368</v>
      </c>
      <c r="M262">
        <v>354</v>
      </c>
      <c r="N262">
        <v>350</v>
      </c>
      <c r="O262">
        <v>354</v>
      </c>
      <c r="P262">
        <v>343</v>
      </c>
      <c r="Q262">
        <v>311</v>
      </c>
    </row>
    <row r="263" spans="1:17">
      <c r="A263" t="s">
        <v>737</v>
      </c>
      <c r="B263" s="1">
        <v>64809</v>
      </c>
      <c r="C263" s="1">
        <v>67590</v>
      </c>
      <c r="D263" s="1">
        <v>68405</v>
      </c>
      <c r="E263" s="1">
        <v>70178</v>
      </c>
      <c r="F263" s="1">
        <v>71651</v>
      </c>
      <c r="G263" s="1">
        <v>69292</v>
      </c>
      <c r="H263" s="8">
        <f t="shared" si="12"/>
        <v>6.9172491474949471E-2</v>
      </c>
      <c r="J263" s="1">
        <f t="shared" si="13"/>
        <v>-6482</v>
      </c>
      <c r="K263" s="8">
        <f t="shared" si="14"/>
        <v>-8.5543854092432758E-2</v>
      </c>
      <c r="L263">
        <v>469</v>
      </c>
      <c r="M263">
        <v>405</v>
      </c>
      <c r="N263">
        <v>389</v>
      </c>
      <c r="O263">
        <v>346</v>
      </c>
      <c r="P263">
        <v>298</v>
      </c>
      <c r="Q263">
        <v>321</v>
      </c>
    </row>
    <row r="264" spans="1:17">
      <c r="A264" t="s">
        <v>917</v>
      </c>
      <c r="B264" s="1">
        <v>62102</v>
      </c>
      <c r="C264" s="1">
        <v>63021</v>
      </c>
      <c r="D264" s="1">
        <v>63430</v>
      </c>
      <c r="E264" s="1">
        <v>63354</v>
      </c>
      <c r="F264" s="1">
        <v>63476</v>
      </c>
      <c r="G264" s="1">
        <v>61135</v>
      </c>
      <c r="H264" s="8">
        <f t="shared" si="12"/>
        <v>-1.5571157128594892E-2</v>
      </c>
      <c r="J264" s="1">
        <f t="shared" si="13"/>
        <v>-14639</v>
      </c>
      <c r="K264" s="8">
        <f t="shared" si="14"/>
        <v>-0.19319291577585979</v>
      </c>
      <c r="L264">
        <v>513</v>
      </c>
      <c r="M264">
        <v>503</v>
      </c>
      <c r="N264">
        <v>502</v>
      </c>
      <c r="O264">
        <v>501</v>
      </c>
      <c r="P264">
        <v>493</v>
      </c>
      <c r="Q264">
        <v>501</v>
      </c>
    </row>
    <row r="265" spans="1:17">
      <c r="A265" t="s">
        <v>584</v>
      </c>
      <c r="B265" s="1">
        <v>72504</v>
      </c>
      <c r="C265" s="1">
        <v>73085</v>
      </c>
      <c r="D265" s="1">
        <v>73444</v>
      </c>
      <c r="E265" s="1">
        <v>74112</v>
      </c>
      <c r="F265" s="1">
        <v>74367</v>
      </c>
      <c r="G265" s="1">
        <v>73786</v>
      </c>
      <c r="H265" s="8">
        <f t="shared" si="12"/>
        <v>1.7681783074037293E-2</v>
      </c>
      <c r="J265" s="1">
        <f t="shared" si="13"/>
        <v>-1988</v>
      </c>
      <c r="K265" s="8">
        <f t="shared" si="14"/>
        <v>-2.6235912054266636E-2</v>
      </c>
      <c r="L265">
        <v>222</v>
      </c>
      <c r="M265">
        <v>222</v>
      </c>
      <c r="N265">
        <v>226</v>
      </c>
      <c r="O265">
        <v>206</v>
      </c>
      <c r="P265">
        <v>189</v>
      </c>
      <c r="Q265">
        <v>168</v>
      </c>
    </row>
    <row r="266" spans="1:17">
      <c r="A266" t="s">
        <v>734</v>
      </c>
      <c r="B266" s="1">
        <v>72839</v>
      </c>
      <c r="C266" s="1">
        <v>72662</v>
      </c>
      <c r="D266" s="1">
        <v>72891</v>
      </c>
      <c r="E266" s="1">
        <v>72069</v>
      </c>
      <c r="F266" s="1">
        <v>70979</v>
      </c>
      <c r="G266" s="1">
        <v>69372</v>
      </c>
      <c r="H266" s="8">
        <f t="shared" si="12"/>
        <v>-4.7598127376817366E-2</v>
      </c>
      <c r="J266" s="1">
        <f t="shared" si="13"/>
        <v>-6402</v>
      </c>
      <c r="K266" s="8">
        <f t="shared" si="14"/>
        <v>-8.4488082983609158E-2</v>
      </c>
      <c r="L266">
        <v>205</v>
      </c>
      <c r="M266">
        <v>244</v>
      </c>
      <c r="N266">
        <v>253</v>
      </c>
      <c r="O266">
        <v>299</v>
      </c>
      <c r="P266">
        <v>313</v>
      </c>
      <c r="Q266">
        <v>318</v>
      </c>
    </row>
    <row r="267" spans="1:17">
      <c r="A267" t="s">
        <v>893</v>
      </c>
      <c r="B267" s="1">
        <v>73310</v>
      </c>
      <c r="C267" s="1">
        <v>73406</v>
      </c>
      <c r="D267" s="1">
        <v>73891</v>
      </c>
      <c r="E267" s="1">
        <v>73880</v>
      </c>
      <c r="F267" s="1">
        <v>74602</v>
      </c>
      <c r="G267" s="1">
        <v>63264</v>
      </c>
      <c r="H267" s="8">
        <f t="shared" si="12"/>
        <v>-0.13703451098076661</v>
      </c>
      <c r="J267" s="1">
        <f t="shared" si="13"/>
        <v>-12510</v>
      </c>
      <c r="K267" s="8">
        <f t="shared" si="14"/>
        <v>-0.16509620714229156</v>
      </c>
      <c r="L267">
        <v>187</v>
      </c>
      <c r="M267">
        <v>213</v>
      </c>
      <c r="N267">
        <v>206</v>
      </c>
      <c r="O267">
        <v>216</v>
      </c>
      <c r="P267">
        <v>183</v>
      </c>
      <c r="Q267">
        <v>477</v>
      </c>
    </row>
    <row r="268" spans="1:17">
      <c r="A268" t="s">
        <v>925</v>
      </c>
      <c r="B268" s="1">
        <v>62746</v>
      </c>
      <c r="C268" s="1">
        <v>61974</v>
      </c>
      <c r="D268" s="1">
        <v>61948</v>
      </c>
      <c r="E268" s="1">
        <v>62328</v>
      </c>
      <c r="F268" s="1">
        <v>62274</v>
      </c>
      <c r="G268" s="1">
        <v>60078</v>
      </c>
      <c r="H268" s="8">
        <f t="shared" si="12"/>
        <v>-4.2520638765817742E-2</v>
      </c>
      <c r="J268" s="1">
        <f t="shared" si="13"/>
        <v>-15696</v>
      </c>
      <c r="K268" s="8">
        <f t="shared" si="14"/>
        <v>-0.20714229155119171</v>
      </c>
      <c r="L268">
        <v>508</v>
      </c>
      <c r="M268">
        <v>515</v>
      </c>
      <c r="N268">
        <v>516</v>
      </c>
      <c r="O268">
        <v>513</v>
      </c>
      <c r="P268">
        <v>502</v>
      </c>
      <c r="Q268">
        <v>509</v>
      </c>
    </row>
    <row r="269" spans="1:17">
      <c r="A269" t="s">
        <v>932</v>
      </c>
      <c r="B269" s="1">
        <v>62112</v>
      </c>
      <c r="C269" s="1">
        <v>61679</v>
      </c>
      <c r="D269" s="1">
        <v>61404</v>
      </c>
      <c r="E269" s="1">
        <v>61137</v>
      </c>
      <c r="F269" s="1">
        <v>61334</v>
      </c>
      <c r="G269" s="1">
        <v>58790</v>
      </c>
      <c r="H269" s="8">
        <f t="shared" si="12"/>
        <v>-5.3484028851107673E-2</v>
      </c>
      <c r="J269" s="1">
        <f t="shared" si="13"/>
        <v>-16984</v>
      </c>
      <c r="K269" s="8">
        <f t="shared" si="14"/>
        <v>-0.22414020640325177</v>
      </c>
      <c r="L269">
        <v>512</v>
      </c>
      <c r="M269">
        <v>520</v>
      </c>
      <c r="N269">
        <v>524</v>
      </c>
      <c r="O269">
        <v>525</v>
      </c>
      <c r="P269">
        <v>513</v>
      </c>
      <c r="Q269">
        <v>516</v>
      </c>
    </row>
    <row r="270" spans="1:17">
      <c r="A270" t="s">
        <v>912</v>
      </c>
      <c r="B270" s="1">
        <v>63130</v>
      </c>
      <c r="C270" s="1">
        <v>62709</v>
      </c>
      <c r="D270" s="1">
        <v>62751</v>
      </c>
      <c r="E270" s="1">
        <v>63315</v>
      </c>
      <c r="F270" s="1">
        <v>63625</v>
      </c>
      <c r="G270" s="1">
        <v>61699</v>
      </c>
      <c r="H270" s="8">
        <f t="shared" si="12"/>
        <v>-2.2667511484238873E-2</v>
      </c>
      <c r="J270" s="1">
        <f t="shared" si="13"/>
        <v>-14075</v>
      </c>
      <c r="K270" s="8">
        <f t="shared" si="14"/>
        <v>-0.18574972945865337</v>
      </c>
      <c r="L270">
        <v>501</v>
      </c>
      <c r="M270">
        <v>508</v>
      </c>
      <c r="N270">
        <v>507</v>
      </c>
      <c r="O270">
        <v>502</v>
      </c>
      <c r="P270">
        <v>491</v>
      </c>
      <c r="Q270">
        <v>496</v>
      </c>
    </row>
    <row r="271" spans="1:17">
      <c r="A271" t="s">
        <v>710</v>
      </c>
      <c r="B271" s="1">
        <v>77464</v>
      </c>
      <c r="C271" s="1">
        <v>77884</v>
      </c>
      <c r="D271" s="1">
        <v>78069</v>
      </c>
      <c r="E271" s="1">
        <v>78274</v>
      </c>
      <c r="F271" s="1">
        <v>78423</v>
      </c>
      <c r="G271" s="1">
        <v>69933</v>
      </c>
      <c r="H271" s="8">
        <f t="shared" si="12"/>
        <v>-9.7219353506144787E-2</v>
      </c>
      <c r="J271" s="1">
        <f t="shared" si="13"/>
        <v>-5841</v>
      </c>
      <c r="K271" s="8">
        <f t="shared" si="14"/>
        <v>-7.7084488082983613E-2</v>
      </c>
      <c r="L271">
        <v>78</v>
      </c>
      <c r="M271">
        <v>83</v>
      </c>
      <c r="N271">
        <v>88</v>
      </c>
      <c r="O271">
        <v>101</v>
      </c>
      <c r="P271">
        <v>91</v>
      </c>
      <c r="Q271">
        <v>294</v>
      </c>
    </row>
    <row r="272" spans="1:17">
      <c r="A272" t="s">
        <v>610</v>
      </c>
      <c r="B272" s="1">
        <v>77210</v>
      </c>
      <c r="C272" s="1">
        <v>76233</v>
      </c>
      <c r="D272" s="1">
        <v>76217</v>
      </c>
      <c r="E272" s="1">
        <v>73803</v>
      </c>
      <c r="F272" s="1">
        <v>76866</v>
      </c>
      <c r="G272" s="1">
        <v>72791</v>
      </c>
      <c r="H272" s="8">
        <f t="shared" si="12"/>
        <v>-5.7233518974226134E-2</v>
      </c>
      <c r="J272" s="1">
        <f t="shared" si="13"/>
        <v>-2983</v>
      </c>
      <c r="K272" s="8">
        <f t="shared" si="14"/>
        <v>-3.9367065220260247E-2</v>
      </c>
      <c r="L272">
        <v>85</v>
      </c>
      <c r="M272">
        <v>133</v>
      </c>
      <c r="N272">
        <v>149</v>
      </c>
      <c r="O272">
        <v>220</v>
      </c>
      <c r="P272">
        <v>126</v>
      </c>
      <c r="Q272">
        <v>194</v>
      </c>
    </row>
    <row r="273" spans="1:17">
      <c r="A273" t="s">
        <v>848</v>
      </c>
      <c r="B273" s="1">
        <v>66285</v>
      </c>
      <c r="C273" s="1">
        <v>66199</v>
      </c>
      <c r="D273" s="1">
        <v>65184</v>
      </c>
      <c r="E273" s="1">
        <v>67320</v>
      </c>
      <c r="F273" s="1">
        <v>63633</v>
      </c>
      <c r="G273" s="1">
        <v>65208</v>
      </c>
      <c r="H273" s="8">
        <f t="shared" si="12"/>
        <v>-1.6248019914007695E-2</v>
      </c>
      <c r="J273" s="1">
        <f t="shared" si="13"/>
        <v>-10566</v>
      </c>
      <c r="K273" s="8">
        <f t="shared" si="14"/>
        <v>-0.13944096919787791</v>
      </c>
      <c r="L273">
        <v>428</v>
      </c>
      <c r="M273">
        <v>447</v>
      </c>
      <c r="N273">
        <v>481</v>
      </c>
      <c r="O273">
        <v>434</v>
      </c>
      <c r="P273">
        <v>490</v>
      </c>
      <c r="Q273">
        <v>432</v>
      </c>
    </row>
    <row r="274" spans="1:17">
      <c r="A274" t="s">
        <v>833</v>
      </c>
      <c r="B274" s="1">
        <v>65721</v>
      </c>
      <c r="C274" s="1">
        <v>66273</v>
      </c>
      <c r="D274" s="1">
        <v>67949</v>
      </c>
      <c r="E274" s="1">
        <v>68673</v>
      </c>
      <c r="F274" s="1">
        <v>68072</v>
      </c>
      <c r="G274" s="1">
        <v>65918</v>
      </c>
      <c r="H274" s="8">
        <f t="shared" si="12"/>
        <v>2.9975198186272273E-3</v>
      </c>
      <c r="J274" s="1">
        <f t="shared" si="13"/>
        <v>-9856</v>
      </c>
      <c r="K274" s="8">
        <f t="shared" si="14"/>
        <v>-0.13007100060706839</v>
      </c>
      <c r="L274">
        <v>447</v>
      </c>
      <c r="M274">
        <v>446</v>
      </c>
      <c r="N274">
        <v>402</v>
      </c>
      <c r="O274">
        <v>397</v>
      </c>
      <c r="P274">
        <v>400</v>
      </c>
      <c r="Q274">
        <v>417</v>
      </c>
    </row>
    <row r="275" spans="1:17">
      <c r="A275" t="s">
        <v>862</v>
      </c>
      <c r="B275" s="1">
        <v>65184</v>
      </c>
      <c r="C275" s="1">
        <v>65889</v>
      </c>
      <c r="D275" s="1">
        <v>68038</v>
      </c>
      <c r="E275" s="1">
        <v>70409</v>
      </c>
      <c r="F275" s="1">
        <v>68334</v>
      </c>
      <c r="G275" s="1">
        <v>64872</v>
      </c>
      <c r="H275" s="8">
        <f t="shared" si="12"/>
        <v>-4.7864506627393229E-3</v>
      </c>
      <c r="J275" s="1">
        <f t="shared" si="13"/>
        <v>-10902</v>
      </c>
      <c r="K275" s="8">
        <f t="shared" si="14"/>
        <v>-0.14387520785493704</v>
      </c>
      <c r="L275">
        <v>458</v>
      </c>
      <c r="M275">
        <v>457</v>
      </c>
      <c r="N275">
        <v>397</v>
      </c>
      <c r="O275">
        <v>338</v>
      </c>
      <c r="P275">
        <v>390</v>
      </c>
      <c r="Q275">
        <v>446</v>
      </c>
    </row>
    <row r="276" spans="1:17">
      <c r="A276" t="s">
        <v>741</v>
      </c>
      <c r="B276" s="1">
        <v>74595</v>
      </c>
      <c r="C276" s="1">
        <v>73613</v>
      </c>
      <c r="D276" s="1">
        <v>73713</v>
      </c>
      <c r="E276" s="1">
        <v>73463</v>
      </c>
      <c r="F276" s="1">
        <v>73250</v>
      </c>
      <c r="G276" s="1">
        <v>69165</v>
      </c>
      <c r="H276" s="8">
        <f t="shared" si="12"/>
        <v>-7.2793082646289961E-2</v>
      </c>
      <c r="J276" s="1">
        <f t="shared" si="13"/>
        <v>-6609</v>
      </c>
      <c r="K276" s="8">
        <f t="shared" si="14"/>
        <v>-8.7219890727690236E-2</v>
      </c>
      <c r="L276">
        <v>161</v>
      </c>
      <c r="M276">
        <v>202</v>
      </c>
      <c r="N276">
        <v>213</v>
      </c>
      <c r="O276">
        <v>236</v>
      </c>
      <c r="P276">
        <v>235</v>
      </c>
      <c r="Q276">
        <v>325</v>
      </c>
    </row>
    <row r="277" spans="1:17">
      <c r="A277" t="s">
        <v>600</v>
      </c>
      <c r="B277" s="1">
        <v>72568</v>
      </c>
      <c r="C277" s="1">
        <v>74028</v>
      </c>
      <c r="D277" s="1">
        <v>74876</v>
      </c>
      <c r="E277" s="1">
        <v>75199</v>
      </c>
      <c r="F277" s="1">
        <v>74314</v>
      </c>
      <c r="G277" s="1">
        <v>73109</v>
      </c>
      <c r="H277" s="8">
        <f t="shared" si="12"/>
        <v>7.4550766177929667E-3</v>
      </c>
      <c r="J277" s="1">
        <f t="shared" si="13"/>
        <v>-2665</v>
      </c>
      <c r="K277" s="8">
        <f t="shared" si="14"/>
        <v>-3.5170375062686408E-2</v>
      </c>
      <c r="L277">
        <v>216</v>
      </c>
      <c r="M277">
        <v>185</v>
      </c>
      <c r="N277">
        <v>180</v>
      </c>
      <c r="O277">
        <v>178</v>
      </c>
      <c r="P277">
        <v>194</v>
      </c>
      <c r="Q277">
        <v>184</v>
      </c>
    </row>
    <row r="278" spans="1:17">
      <c r="A278" t="s">
        <v>716</v>
      </c>
      <c r="B278" s="1">
        <v>71199</v>
      </c>
      <c r="C278" s="1">
        <v>70576</v>
      </c>
      <c r="D278" s="1">
        <v>72972</v>
      </c>
      <c r="E278" s="1">
        <v>73791</v>
      </c>
      <c r="F278" s="1">
        <v>68826</v>
      </c>
      <c r="G278" s="1">
        <v>69815</v>
      </c>
      <c r="H278" s="8">
        <f t="shared" si="12"/>
        <v>-1.9438475259483983E-2</v>
      </c>
      <c r="J278" s="1">
        <f t="shared" si="13"/>
        <v>-5959</v>
      </c>
      <c r="K278" s="8">
        <f t="shared" si="14"/>
        <v>-7.8641750468498431E-2</v>
      </c>
      <c r="L278">
        <v>284</v>
      </c>
      <c r="M278">
        <v>323</v>
      </c>
      <c r="N278">
        <v>249</v>
      </c>
      <c r="O278">
        <v>221</v>
      </c>
      <c r="P278">
        <v>374</v>
      </c>
      <c r="Q278">
        <v>300</v>
      </c>
    </row>
    <row r="279" spans="1:17">
      <c r="A279" t="s">
        <v>609</v>
      </c>
      <c r="B279" s="1">
        <v>73447</v>
      </c>
      <c r="C279" s="1">
        <v>74856</v>
      </c>
      <c r="D279" s="1">
        <v>75307</v>
      </c>
      <c r="E279" s="1">
        <v>75725</v>
      </c>
      <c r="F279" s="1">
        <v>75758</v>
      </c>
      <c r="G279" s="1">
        <v>72835</v>
      </c>
      <c r="H279" s="8">
        <f t="shared" si="12"/>
        <v>-8.332539109834303E-3</v>
      </c>
      <c r="J279" s="1">
        <f t="shared" si="13"/>
        <v>-2939</v>
      </c>
      <c r="K279" s="8">
        <f t="shared" si="14"/>
        <v>-3.8786391110407263E-2</v>
      </c>
      <c r="L279">
        <v>181</v>
      </c>
      <c r="M279">
        <v>170</v>
      </c>
      <c r="N279">
        <v>173</v>
      </c>
      <c r="O279">
        <v>167</v>
      </c>
      <c r="P279">
        <v>152</v>
      </c>
      <c r="Q279">
        <v>193</v>
      </c>
    </row>
    <row r="280" spans="1:17">
      <c r="A280" t="s">
        <v>762</v>
      </c>
      <c r="B280" s="1">
        <v>68872</v>
      </c>
      <c r="C280" s="1">
        <v>69539</v>
      </c>
      <c r="D280" s="1">
        <v>68941</v>
      </c>
      <c r="E280" s="1">
        <v>69015</v>
      </c>
      <c r="F280" s="1">
        <v>69084</v>
      </c>
      <c r="G280" s="1">
        <v>68624</v>
      </c>
      <c r="H280" s="8">
        <f t="shared" si="12"/>
        <v>-3.6008827970728306E-3</v>
      </c>
      <c r="J280" s="1">
        <f t="shared" si="13"/>
        <v>-7150</v>
      </c>
      <c r="K280" s="8">
        <f t="shared" si="14"/>
        <v>-9.4359542851109882E-2</v>
      </c>
      <c r="L280">
        <v>353</v>
      </c>
      <c r="M280">
        <v>352</v>
      </c>
      <c r="N280">
        <v>373</v>
      </c>
      <c r="O280">
        <v>389</v>
      </c>
      <c r="P280">
        <v>368</v>
      </c>
      <c r="Q280">
        <v>346</v>
      </c>
    </row>
    <row r="281" spans="1:17">
      <c r="A281" t="s">
        <v>419</v>
      </c>
      <c r="B281" s="1">
        <v>85522</v>
      </c>
      <c r="C281" s="1">
        <v>89519</v>
      </c>
      <c r="D281" s="1">
        <v>91216</v>
      </c>
      <c r="E281" s="1">
        <v>92334</v>
      </c>
      <c r="F281" s="1">
        <v>95373</v>
      </c>
      <c r="G281" s="1">
        <v>89845</v>
      </c>
      <c r="H281" s="8">
        <f t="shared" si="12"/>
        <v>5.0548396903720677E-2</v>
      </c>
      <c r="J281" s="1">
        <f t="shared" si="13"/>
        <v>14071</v>
      </c>
      <c r="K281" s="8">
        <f t="shared" si="14"/>
        <v>0.18569694090321218</v>
      </c>
      <c r="L281">
        <v>5</v>
      </c>
      <c r="M281">
        <v>3</v>
      </c>
      <c r="N281">
        <v>3</v>
      </c>
      <c r="O281">
        <v>2</v>
      </c>
      <c r="P281">
        <v>2</v>
      </c>
      <c r="Q281">
        <v>3</v>
      </c>
    </row>
    <row r="282" spans="1:17">
      <c r="A282" t="s">
        <v>628</v>
      </c>
      <c r="B282" s="1">
        <v>72535</v>
      </c>
      <c r="C282" s="1">
        <v>74681</v>
      </c>
      <c r="D282" s="1">
        <v>76497</v>
      </c>
      <c r="E282" s="1">
        <v>76384</v>
      </c>
      <c r="F282" s="1">
        <v>76807</v>
      </c>
      <c r="G282" s="1">
        <v>72518</v>
      </c>
      <c r="H282" s="8">
        <f t="shared" si="12"/>
        <v>-2.3436961466878059E-4</v>
      </c>
      <c r="J282" s="1">
        <f t="shared" si="13"/>
        <v>-3256</v>
      </c>
      <c r="K282" s="8">
        <f t="shared" si="14"/>
        <v>-4.2969884129120804E-2</v>
      </c>
      <c r="L282">
        <v>218</v>
      </c>
      <c r="M282">
        <v>174</v>
      </c>
      <c r="N282">
        <v>141</v>
      </c>
      <c r="O282">
        <v>152</v>
      </c>
      <c r="P282">
        <v>129</v>
      </c>
      <c r="Q282">
        <v>212</v>
      </c>
    </row>
    <row r="283" spans="1:17">
      <c r="A283" t="s">
        <v>570</v>
      </c>
      <c r="B283" s="1">
        <v>72514</v>
      </c>
      <c r="C283" s="1">
        <v>73656</v>
      </c>
      <c r="D283" s="1">
        <v>74964</v>
      </c>
      <c r="E283" s="1">
        <v>75170</v>
      </c>
      <c r="F283" s="1">
        <v>75560</v>
      </c>
      <c r="G283" s="1">
        <v>74396</v>
      </c>
      <c r="H283" s="8">
        <f t="shared" si="12"/>
        <v>2.5953608958270126E-2</v>
      </c>
      <c r="J283" s="1">
        <f t="shared" si="13"/>
        <v>-1378</v>
      </c>
      <c r="K283" s="8">
        <f t="shared" si="14"/>
        <v>-1.8185657349486632E-2</v>
      </c>
      <c r="L283">
        <v>221</v>
      </c>
      <c r="M283">
        <v>200</v>
      </c>
      <c r="N283">
        <v>179</v>
      </c>
      <c r="O283">
        <v>179</v>
      </c>
      <c r="P283">
        <v>158</v>
      </c>
      <c r="Q283">
        <v>154</v>
      </c>
    </row>
    <row r="284" spans="1:17">
      <c r="A284" t="s">
        <v>511</v>
      </c>
      <c r="B284" s="1">
        <v>80247</v>
      </c>
      <c r="C284" s="1">
        <v>79849</v>
      </c>
      <c r="D284" s="1">
        <v>79748</v>
      </c>
      <c r="E284" s="1">
        <v>79714</v>
      </c>
      <c r="F284" s="1">
        <v>75412</v>
      </c>
      <c r="G284" s="1">
        <v>77022</v>
      </c>
      <c r="H284" s="8">
        <f t="shared" si="12"/>
        <v>-4.0188418258626492E-2</v>
      </c>
      <c r="J284" s="1">
        <f t="shared" si="13"/>
        <v>1248</v>
      </c>
      <c r="K284" s="8">
        <f t="shared" si="14"/>
        <v>1.6470029297648271E-2</v>
      </c>
      <c r="L284">
        <v>32</v>
      </c>
      <c r="M284">
        <v>43</v>
      </c>
      <c r="N284">
        <v>53</v>
      </c>
      <c r="O284">
        <v>60</v>
      </c>
      <c r="P284">
        <v>162</v>
      </c>
      <c r="Q284">
        <v>95</v>
      </c>
    </row>
    <row r="285" spans="1:17">
      <c r="A285" t="s">
        <v>656</v>
      </c>
      <c r="B285" s="1">
        <v>70306</v>
      </c>
      <c r="C285" s="1">
        <v>71291</v>
      </c>
      <c r="D285" s="1">
        <v>71559</v>
      </c>
      <c r="E285" s="1">
        <v>71977</v>
      </c>
      <c r="F285" s="1">
        <v>72236</v>
      </c>
      <c r="G285" s="1">
        <v>71718</v>
      </c>
      <c r="H285" s="8">
        <f t="shared" si="12"/>
        <v>2.0083634398202144E-2</v>
      </c>
      <c r="J285" s="1">
        <f t="shared" si="13"/>
        <v>-4056</v>
      </c>
      <c r="K285" s="8">
        <f t="shared" si="14"/>
        <v>-5.352759521735688E-2</v>
      </c>
      <c r="L285">
        <v>317</v>
      </c>
      <c r="M285">
        <v>303</v>
      </c>
      <c r="N285">
        <v>306</v>
      </c>
      <c r="O285">
        <v>301</v>
      </c>
      <c r="P285">
        <v>277</v>
      </c>
      <c r="Q285">
        <v>240</v>
      </c>
    </row>
    <row r="286" spans="1:17">
      <c r="A286" t="s">
        <v>453</v>
      </c>
      <c r="B286" s="1">
        <v>82400</v>
      </c>
      <c r="C286" s="1">
        <v>83428</v>
      </c>
      <c r="D286" s="1">
        <v>81568</v>
      </c>
      <c r="E286" s="1">
        <v>82083</v>
      </c>
      <c r="F286" s="1">
        <v>82599</v>
      </c>
      <c r="G286" s="1">
        <v>80076</v>
      </c>
      <c r="H286" s="8">
        <f t="shared" si="12"/>
        <v>-2.8203883495145632E-2</v>
      </c>
      <c r="J286" s="1">
        <f t="shared" si="13"/>
        <v>4302</v>
      </c>
      <c r="K286" s="8">
        <f t="shared" si="14"/>
        <v>5.6774091376989466E-2</v>
      </c>
      <c r="L286">
        <v>17</v>
      </c>
      <c r="M286">
        <v>15</v>
      </c>
      <c r="N286">
        <v>37</v>
      </c>
      <c r="O286">
        <v>35</v>
      </c>
      <c r="P286">
        <v>29</v>
      </c>
      <c r="Q286">
        <v>37</v>
      </c>
    </row>
    <row r="287" spans="1:17">
      <c r="A287" t="s">
        <v>455</v>
      </c>
      <c r="B287" s="1">
        <v>75914</v>
      </c>
      <c r="C287" s="1">
        <v>76381</v>
      </c>
      <c r="D287" s="1">
        <v>77810</v>
      </c>
      <c r="E287" s="1">
        <v>79072</v>
      </c>
      <c r="F287" s="1">
        <v>80489</v>
      </c>
      <c r="G287" s="1">
        <v>80018</v>
      </c>
      <c r="H287" s="8">
        <f t="shared" si="12"/>
        <v>5.4061174486919411E-2</v>
      </c>
      <c r="J287" s="1">
        <f t="shared" si="13"/>
        <v>4244</v>
      </c>
      <c r="K287" s="8">
        <f t="shared" si="14"/>
        <v>5.6008657323092355E-2</v>
      </c>
      <c r="L287">
        <v>129</v>
      </c>
      <c r="M287">
        <v>131</v>
      </c>
      <c r="N287">
        <v>98</v>
      </c>
      <c r="O287">
        <v>77</v>
      </c>
      <c r="P287">
        <v>49</v>
      </c>
      <c r="Q287">
        <v>39</v>
      </c>
    </row>
    <row r="288" spans="1:17">
      <c r="A288" t="s">
        <v>813</v>
      </c>
      <c r="B288" s="1">
        <v>65929</v>
      </c>
      <c r="C288" s="1">
        <v>66572</v>
      </c>
      <c r="D288" s="1">
        <v>66963</v>
      </c>
      <c r="E288" s="1">
        <v>67417</v>
      </c>
      <c r="F288" s="1">
        <v>67358</v>
      </c>
      <c r="G288" s="1">
        <v>66855</v>
      </c>
      <c r="H288" s="8">
        <f t="shared" si="12"/>
        <v>1.4045412489192919E-2</v>
      </c>
      <c r="J288" s="1">
        <f t="shared" si="13"/>
        <v>-8919</v>
      </c>
      <c r="K288" s="8">
        <f t="shared" si="14"/>
        <v>-0.11770528149497189</v>
      </c>
      <c r="L288">
        <v>441</v>
      </c>
      <c r="M288">
        <v>437</v>
      </c>
      <c r="N288">
        <v>435</v>
      </c>
      <c r="O288">
        <v>432</v>
      </c>
      <c r="P288">
        <v>416</v>
      </c>
      <c r="Q288">
        <v>397</v>
      </c>
    </row>
    <row r="289" spans="1:17">
      <c r="A289" t="s">
        <v>884</v>
      </c>
      <c r="B289" s="1">
        <v>64776</v>
      </c>
      <c r="C289" s="1">
        <v>64705</v>
      </c>
      <c r="D289" s="1">
        <v>64768</v>
      </c>
      <c r="E289" s="1">
        <v>64755</v>
      </c>
      <c r="F289" s="1">
        <v>64816</v>
      </c>
      <c r="G289" s="1">
        <v>63749</v>
      </c>
      <c r="H289" s="8">
        <f t="shared" si="12"/>
        <v>-1.5854637520069163E-2</v>
      </c>
      <c r="J289" s="1">
        <f t="shared" si="13"/>
        <v>-12025</v>
      </c>
      <c r="K289" s="8">
        <f t="shared" si="14"/>
        <v>-0.15869559479504844</v>
      </c>
      <c r="L289">
        <v>472</v>
      </c>
      <c r="M289">
        <v>485</v>
      </c>
      <c r="N289">
        <v>486</v>
      </c>
      <c r="O289">
        <v>487</v>
      </c>
      <c r="P289">
        <v>473</v>
      </c>
      <c r="Q289">
        <v>468</v>
      </c>
    </row>
    <row r="290" spans="1:17">
      <c r="A290" t="s">
        <v>539</v>
      </c>
      <c r="B290" s="1">
        <v>74465</v>
      </c>
      <c r="C290" s="1">
        <v>75080</v>
      </c>
      <c r="D290" s="1">
        <v>75703</v>
      </c>
      <c r="E290" s="1">
        <v>77319</v>
      </c>
      <c r="F290" s="1">
        <v>75296</v>
      </c>
      <c r="G290" s="1">
        <v>75941</v>
      </c>
      <c r="H290" s="8">
        <f t="shared" si="12"/>
        <v>1.9821392600550596E-2</v>
      </c>
      <c r="J290" s="1">
        <f t="shared" si="13"/>
        <v>167</v>
      </c>
      <c r="K290" s="8">
        <f t="shared" si="14"/>
        <v>2.2039221896692795E-3</v>
      </c>
      <c r="L290">
        <v>164</v>
      </c>
      <c r="M290">
        <v>163</v>
      </c>
      <c r="N290">
        <v>162</v>
      </c>
      <c r="O290">
        <v>130</v>
      </c>
      <c r="P290">
        <v>167</v>
      </c>
      <c r="Q290">
        <v>123</v>
      </c>
    </row>
    <row r="291" spans="1:17">
      <c r="A291" t="s">
        <v>464</v>
      </c>
      <c r="B291" s="1">
        <v>75954</v>
      </c>
      <c r="C291" s="1">
        <v>77044</v>
      </c>
      <c r="D291" s="1">
        <v>77809</v>
      </c>
      <c r="E291" s="1">
        <v>78434</v>
      </c>
      <c r="F291" s="1">
        <v>80545</v>
      </c>
      <c r="G291" s="1">
        <v>79290</v>
      </c>
      <c r="H291" s="8">
        <f t="shared" si="12"/>
        <v>4.3921320799431236E-2</v>
      </c>
      <c r="J291" s="1">
        <f t="shared" si="13"/>
        <v>3516</v>
      </c>
      <c r="K291" s="8">
        <f t="shared" si="14"/>
        <v>4.6401140232797532E-2</v>
      </c>
      <c r="L291">
        <v>127</v>
      </c>
      <c r="M291">
        <v>109</v>
      </c>
      <c r="N291">
        <v>99</v>
      </c>
      <c r="O291">
        <v>94</v>
      </c>
      <c r="P291">
        <v>48</v>
      </c>
      <c r="Q291">
        <v>48</v>
      </c>
    </row>
    <row r="292" spans="1:17">
      <c r="A292" t="s">
        <v>665</v>
      </c>
      <c r="B292" s="1">
        <v>71858</v>
      </c>
      <c r="C292" s="1">
        <v>71660</v>
      </c>
      <c r="D292" s="1">
        <v>72641</v>
      </c>
      <c r="E292" s="1">
        <v>73227</v>
      </c>
      <c r="F292" s="1">
        <v>72649</v>
      </c>
      <c r="G292" s="1">
        <v>71461</v>
      </c>
      <c r="H292" s="8">
        <f t="shared" si="12"/>
        <v>-5.5247849926243426E-3</v>
      </c>
      <c r="J292" s="1">
        <f t="shared" si="13"/>
        <v>-4313</v>
      </c>
      <c r="K292" s="8">
        <f t="shared" si="14"/>
        <v>-5.6919259904452714E-2</v>
      </c>
      <c r="L292">
        <v>256</v>
      </c>
      <c r="M292">
        <v>291</v>
      </c>
      <c r="N292">
        <v>264</v>
      </c>
      <c r="O292">
        <v>246</v>
      </c>
      <c r="P292">
        <v>255</v>
      </c>
      <c r="Q292">
        <v>249</v>
      </c>
    </row>
    <row r="293" spans="1:17">
      <c r="A293" t="s">
        <v>874</v>
      </c>
      <c r="B293" s="1">
        <v>65726</v>
      </c>
      <c r="C293" s="1">
        <v>65851</v>
      </c>
      <c r="D293" s="1">
        <v>65910</v>
      </c>
      <c r="E293" s="1">
        <v>65720</v>
      </c>
      <c r="F293" s="1">
        <v>64395</v>
      </c>
      <c r="G293" s="1">
        <v>64144</v>
      </c>
      <c r="H293" s="8">
        <f t="shared" si="12"/>
        <v>-2.4069622371664181E-2</v>
      </c>
      <c r="J293" s="1">
        <f t="shared" si="13"/>
        <v>-11630</v>
      </c>
      <c r="K293" s="8">
        <f t="shared" si="14"/>
        <v>-0.15348272494523188</v>
      </c>
      <c r="L293">
        <v>446</v>
      </c>
      <c r="M293">
        <v>458</v>
      </c>
      <c r="N293">
        <v>457</v>
      </c>
      <c r="O293">
        <v>473</v>
      </c>
      <c r="P293">
        <v>480</v>
      </c>
      <c r="Q293">
        <v>458</v>
      </c>
    </row>
    <row r="294" spans="1:17">
      <c r="A294" t="s">
        <v>680</v>
      </c>
      <c r="B294" s="1">
        <v>73123</v>
      </c>
      <c r="C294" s="1">
        <v>72876</v>
      </c>
      <c r="D294" s="1">
        <v>72691</v>
      </c>
      <c r="E294" s="1">
        <v>72965</v>
      </c>
      <c r="F294" s="1">
        <v>72500</v>
      </c>
      <c r="G294" s="1">
        <v>71050</v>
      </c>
      <c r="H294" s="8">
        <f t="shared" si="12"/>
        <v>-2.8349493319475404E-2</v>
      </c>
      <c r="J294" s="1">
        <f t="shared" si="13"/>
        <v>-4724</v>
      </c>
      <c r="K294" s="8">
        <f t="shared" si="14"/>
        <v>-6.2343283976033996E-2</v>
      </c>
      <c r="L294">
        <v>194</v>
      </c>
      <c r="M294">
        <v>233</v>
      </c>
      <c r="N294">
        <v>262</v>
      </c>
      <c r="O294">
        <v>256</v>
      </c>
      <c r="P294">
        <v>260</v>
      </c>
      <c r="Q294">
        <v>264</v>
      </c>
    </row>
    <row r="295" spans="1:17">
      <c r="A295" t="s">
        <v>424</v>
      </c>
      <c r="B295" s="1">
        <v>81991</v>
      </c>
      <c r="C295" s="1">
        <v>81226</v>
      </c>
      <c r="D295" s="1">
        <v>83919</v>
      </c>
      <c r="E295" s="1">
        <v>85537</v>
      </c>
      <c r="F295" s="1">
        <v>87028</v>
      </c>
      <c r="G295" s="1">
        <v>84679</v>
      </c>
      <c r="H295" s="8">
        <f t="shared" si="12"/>
        <v>3.27840860582259E-2</v>
      </c>
      <c r="J295" s="1">
        <f t="shared" si="13"/>
        <v>8905</v>
      </c>
      <c r="K295" s="8">
        <f t="shared" si="14"/>
        <v>0.11752052155092776</v>
      </c>
      <c r="L295">
        <v>20</v>
      </c>
      <c r="M295">
        <v>31</v>
      </c>
      <c r="N295">
        <v>18</v>
      </c>
      <c r="O295">
        <v>13</v>
      </c>
      <c r="P295">
        <v>7</v>
      </c>
      <c r="Q295">
        <v>8</v>
      </c>
    </row>
    <row r="296" spans="1:17">
      <c r="A296" t="s">
        <v>421</v>
      </c>
      <c r="B296" s="1">
        <v>86901</v>
      </c>
      <c r="C296" s="1">
        <v>85552</v>
      </c>
      <c r="D296" s="1">
        <v>87302</v>
      </c>
      <c r="E296" s="1">
        <v>88960</v>
      </c>
      <c r="F296" s="1">
        <v>90057</v>
      </c>
      <c r="G296" s="1">
        <v>88033</v>
      </c>
      <c r="H296" s="8">
        <f t="shared" si="12"/>
        <v>1.3026317303598347E-2</v>
      </c>
      <c r="J296" s="1">
        <f t="shared" si="13"/>
        <v>12259</v>
      </c>
      <c r="K296" s="8">
        <f t="shared" si="14"/>
        <v>0.16178372528835749</v>
      </c>
      <c r="L296">
        <v>4</v>
      </c>
      <c r="M296">
        <v>9</v>
      </c>
      <c r="N296">
        <v>7</v>
      </c>
      <c r="O296">
        <v>5</v>
      </c>
      <c r="P296">
        <v>4</v>
      </c>
      <c r="Q296">
        <v>5</v>
      </c>
    </row>
    <row r="297" spans="1:17">
      <c r="A297" t="s">
        <v>827</v>
      </c>
      <c r="B297" s="1">
        <v>65390</v>
      </c>
      <c r="C297" s="1">
        <v>67074</v>
      </c>
      <c r="D297" s="1">
        <v>66615</v>
      </c>
      <c r="E297" s="1">
        <v>67488</v>
      </c>
      <c r="F297" s="1">
        <v>67036</v>
      </c>
      <c r="G297" s="1">
        <v>66342</v>
      </c>
      <c r="H297" s="8">
        <f t="shared" si="12"/>
        <v>1.455880103991436E-2</v>
      </c>
      <c r="J297" s="1">
        <f t="shared" si="13"/>
        <v>-9432</v>
      </c>
      <c r="K297" s="8">
        <f t="shared" si="14"/>
        <v>-0.12447541373030327</v>
      </c>
      <c r="L297">
        <v>452</v>
      </c>
      <c r="M297">
        <v>419</v>
      </c>
      <c r="N297">
        <v>444</v>
      </c>
      <c r="O297">
        <v>426</v>
      </c>
      <c r="P297">
        <v>423</v>
      </c>
      <c r="Q297">
        <v>411</v>
      </c>
    </row>
    <row r="298" spans="1:17">
      <c r="A298" t="s">
        <v>602</v>
      </c>
      <c r="B298" s="1">
        <v>72110</v>
      </c>
      <c r="C298" s="1">
        <v>72568</v>
      </c>
      <c r="D298" s="1">
        <v>73315</v>
      </c>
      <c r="E298" s="1">
        <v>73388</v>
      </c>
      <c r="F298" s="1">
        <v>74032</v>
      </c>
      <c r="G298" s="1">
        <v>72976</v>
      </c>
      <c r="H298" s="8">
        <f t="shared" si="12"/>
        <v>1.2009430037442795E-2</v>
      </c>
      <c r="J298" s="1">
        <f t="shared" si="13"/>
        <v>-2798</v>
      </c>
      <c r="K298" s="8">
        <f t="shared" si="14"/>
        <v>-3.6925594531105659E-2</v>
      </c>
      <c r="L298">
        <v>235</v>
      </c>
      <c r="M298">
        <v>249</v>
      </c>
      <c r="N298">
        <v>232</v>
      </c>
      <c r="O298">
        <v>241</v>
      </c>
      <c r="P298">
        <v>208</v>
      </c>
      <c r="Q298">
        <v>186</v>
      </c>
    </row>
    <row r="299" spans="1:17">
      <c r="A299" t="s">
        <v>841</v>
      </c>
      <c r="B299" s="1">
        <v>68750</v>
      </c>
      <c r="C299" s="1">
        <v>69254</v>
      </c>
      <c r="D299" s="1">
        <v>68503</v>
      </c>
      <c r="E299" s="1">
        <v>68281</v>
      </c>
      <c r="F299" s="1">
        <v>64339</v>
      </c>
      <c r="G299" s="1">
        <v>65465</v>
      </c>
      <c r="H299" s="8">
        <f t="shared" si="12"/>
        <v>-4.7781818181818182E-2</v>
      </c>
      <c r="J299" s="1">
        <f t="shared" si="13"/>
        <v>-10309</v>
      </c>
      <c r="K299" s="8">
        <f t="shared" si="14"/>
        <v>-0.13604930451078207</v>
      </c>
      <c r="L299">
        <v>361</v>
      </c>
      <c r="M299">
        <v>357</v>
      </c>
      <c r="N299">
        <v>386</v>
      </c>
      <c r="O299">
        <v>406</v>
      </c>
      <c r="P299">
        <v>481</v>
      </c>
      <c r="Q299">
        <v>425</v>
      </c>
    </row>
    <row r="300" spans="1:17">
      <c r="A300" t="s">
        <v>559</v>
      </c>
      <c r="B300" s="1">
        <v>74487</v>
      </c>
      <c r="C300" s="1">
        <v>75163</v>
      </c>
      <c r="D300" s="1">
        <v>75431</v>
      </c>
      <c r="E300" s="1">
        <v>75721</v>
      </c>
      <c r="F300" s="1">
        <v>74258</v>
      </c>
      <c r="G300" s="1">
        <v>75062</v>
      </c>
      <c r="H300" s="8">
        <f t="shared" si="12"/>
        <v>7.719467826600615E-3</v>
      </c>
      <c r="J300" s="1">
        <f t="shared" si="13"/>
        <v>-712</v>
      </c>
      <c r="K300" s="8">
        <f t="shared" si="14"/>
        <v>-9.3963628685301021E-3</v>
      </c>
      <c r="L300">
        <v>163</v>
      </c>
      <c r="M300">
        <v>158</v>
      </c>
      <c r="N300">
        <v>169</v>
      </c>
      <c r="O300">
        <v>168</v>
      </c>
      <c r="P300">
        <v>197</v>
      </c>
      <c r="Q300">
        <v>143</v>
      </c>
    </row>
    <row r="301" spans="1:17">
      <c r="A301" t="s">
        <v>624</v>
      </c>
      <c r="B301" s="1">
        <v>72955</v>
      </c>
      <c r="C301" s="1">
        <v>73542</v>
      </c>
      <c r="D301" s="1">
        <v>73362</v>
      </c>
      <c r="E301" s="1">
        <v>73437</v>
      </c>
      <c r="F301" s="1">
        <v>73690</v>
      </c>
      <c r="G301" s="1">
        <v>72552</v>
      </c>
      <c r="H301" s="8">
        <f t="shared" si="12"/>
        <v>-5.5239531217874029E-3</v>
      </c>
      <c r="J301" s="1">
        <f t="shared" si="13"/>
        <v>-3222</v>
      </c>
      <c r="K301" s="8">
        <f t="shared" si="14"/>
        <v>-4.2521181407870777E-2</v>
      </c>
      <c r="L301">
        <v>201</v>
      </c>
      <c r="M301">
        <v>205</v>
      </c>
      <c r="N301">
        <v>229</v>
      </c>
      <c r="O301">
        <v>237</v>
      </c>
      <c r="P301">
        <v>220</v>
      </c>
      <c r="Q301">
        <v>208</v>
      </c>
    </row>
    <row r="302" spans="1:17">
      <c r="A302" t="s">
        <v>775</v>
      </c>
      <c r="B302" s="1">
        <v>68239</v>
      </c>
      <c r="C302" s="1">
        <v>68987</v>
      </c>
      <c r="D302" s="1">
        <v>68867</v>
      </c>
      <c r="E302" s="1">
        <v>69072</v>
      </c>
      <c r="F302" s="1">
        <v>69164</v>
      </c>
      <c r="G302" s="1">
        <v>68216</v>
      </c>
      <c r="H302" s="8">
        <f t="shared" si="12"/>
        <v>-3.3705066017966265E-4</v>
      </c>
      <c r="J302" s="1">
        <f t="shared" si="13"/>
        <v>-7558</v>
      </c>
      <c r="K302" s="8">
        <f t="shared" si="14"/>
        <v>-9.9743975506110277E-2</v>
      </c>
      <c r="L302">
        <v>372</v>
      </c>
      <c r="M302">
        <v>370</v>
      </c>
      <c r="N302">
        <v>375</v>
      </c>
      <c r="O302">
        <v>384</v>
      </c>
      <c r="P302">
        <v>365</v>
      </c>
      <c r="Q302">
        <v>359</v>
      </c>
    </row>
    <row r="303" spans="1:17">
      <c r="A303" t="s">
        <v>643</v>
      </c>
      <c r="B303" s="1">
        <v>71650</v>
      </c>
      <c r="C303" s="1">
        <v>72407</v>
      </c>
      <c r="D303" s="1">
        <v>72626</v>
      </c>
      <c r="E303" s="1">
        <v>73061</v>
      </c>
      <c r="F303" s="1">
        <v>73655</v>
      </c>
      <c r="G303" s="1">
        <v>72193</v>
      </c>
      <c r="H303" s="8">
        <f t="shared" si="12"/>
        <v>7.5785066294487089E-3</v>
      </c>
      <c r="J303" s="1">
        <f t="shared" si="13"/>
        <v>-3581</v>
      </c>
      <c r="K303" s="8">
        <f t="shared" si="14"/>
        <v>-4.7258954258716714E-2</v>
      </c>
      <c r="L303">
        <v>264</v>
      </c>
      <c r="M303">
        <v>254</v>
      </c>
      <c r="N303">
        <v>265</v>
      </c>
      <c r="O303">
        <v>252</v>
      </c>
      <c r="P303">
        <v>223</v>
      </c>
      <c r="Q303">
        <v>227</v>
      </c>
    </row>
    <row r="304" spans="1:17">
      <c r="A304" t="s">
        <v>499</v>
      </c>
      <c r="B304" s="1">
        <v>78468</v>
      </c>
      <c r="C304" s="1">
        <v>77898</v>
      </c>
      <c r="D304" s="1">
        <v>77293</v>
      </c>
      <c r="E304" s="1">
        <v>79351</v>
      </c>
      <c r="F304" s="1">
        <v>78760</v>
      </c>
      <c r="G304" s="1">
        <v>77463</v>
      </c>
      <c r="H304" s="8">
        <f t="shared" si="12"/>
        <v>-1.2807768771983483E-2</v>
      </c>
      <c r="J304" s="1">
        <f t="shared" si="13"/>
        <v>1689</v>
      </c>
      <c r="K304" s="8">
        <f t="shared" si="14"/>
        <v>2.2289967535038403E-2</v>
      </c>
      <c r="L304">
        <v>59</v>
      </c>
      <c r="M304">
        <v>82</v>
      </c>
      <c r="N304">
        <v>120</v>
      </c>
      <c r="O304">
        <v>69</v>
      </c>
      <c r="P304">
        <v>82</v>
      </c>
      <c r="Q304">
        <v>83</v>
      </c>
    </row>
    <row r="305" spans="1:17">
      <c r="A305" t="s">
        <v>946</v>
      </c>
      <c r="B305" s="1">
        <v>60565</v>
      </c>
      <c r="C305" s="1">
        <v>60795</v>
      </c>
      <c r="D305" s="1">
        <v>61943</v>
      </c>
      <c r="E305" s="1">
        <v>62464</v>
      </c>
      <c r="F305" s="1">
        <v>60853</v>
      </c>
      <c r="G305" s="1">
        <v>55337</v>
      </c>
      <c r="H305" s="8">
        <f t="shared" si="12"/>
        <v>-8.6320482126640799E-2</v>
      </c>
      <c r="J305" s="1">
        <f t="shared" si="13"/>
        <v>-20437</v>
      </c>
      <c r="K305" s="8">
        <f t="shared" si="14"/>
        <v>-0.26970992688785073</v>
      </c>
      <c r="L305">
        <v>524</v>
      </c>
      <c r="M305">
        <v>524</v>
      </c>
      <c r="N305">
        <v>517</v>
      </c>
      <c r="O305">
        <v>510</v>
      </c>
      <c r="P305">
        <v>519</v>
      </c>
      <c r="Q305">
        <v>530</v>
      </c>
    </row>
    <row r="306" spans="1:17">
      <c r="A306" t="s">
        <v>933</v>
      </c>
      <c r="B306" s="1">
        <v>64647</v>
      </c>
      <c r="C306" s="1">
        <v>65203</v>
      </c>
      <c r="D306" s="1">
        <v>68908</v>
      </c>
      <c r="E306" s="1">
        <v>69589</v>
      </c>
      <c r="F306" s="1">
        <v>67945</v>
      </c>
      <c r="G306" s="1">
        <v>58557</v>
      </c>
      <c r="H306" s="8">
        <f t="shared" si="12"/>
        <v>-9.420390737389206E-2</v>
      </c>
      <c r="J306" s="1">
        <f t="shared" si="13"/>
        <v>-17217</v>
      </c>
      <c r="K306" s="8">
        <f t="shared" si="14"/>
        <v>-0.22721513975770052</v>
      </c>
      <c r="L306">
        <v>474</v>
      </c>
      <c r="M306">
        <v>471</v>
      </c>
      <c r="N306">
        <v>374</v>
      </c>
      <c r="O306">
        <v>370</v>
      </c>
      <c r="P306">
        <v>404</v>
      </c>
      <c r="Q306">
        <v>517</v>
      </c>
    </row>
    <row r="307" spans="1:17">
      <c r="A307" t="s">
        <v>820</v>
      </c>
      <c r="B307" s="1">
        <v>67285</v>
      </c>
      <c r="C307" s="1">
        <v>67401</v>
      </c>
      <c r="D307" s="1">
        <v>68112</v>
      </c>
      <c r="E307" s="1">
        <v>68639</v>
      </c>
      <c r="F307" s="1">
        <v>68188</v>
      </c>
      <c r="G307" s="1">
        <v>66587</v>
      </c>
      <c r="H307" s="8">
        <f t="shared" si="12"/>
        <v>-1.0373783161180055E-2</v>
      </c>
      <c r="J307" s="1">
        <f t="shared" si="13"/>
        <v>-9187</v>
      </c>
      <c r="K307" s="8">
        <f t="shared" si="14"/>
        <v>-0.12124211470953097</v>
      </c>
      <c r="L307">
        <v>402</v>
      </c>
      <c r="M307">
        <v>410</v>
      </c>
      <c r="N307">
        <v>395</v>
      </c>
      <c r="O307">
        <v>399</v>
      </c>
      <c r="P307">
        <v>396</v>
      </c>
      <c r="Q307">
        <v>404</v>
      </c>
    </row>
    <row r="308" spans="1:17">
      <c r="A308" t="s">
        <v>832</v>
      </c>
      <c r="B308" s="1">
        <v>68819</v>
      </c>
      <c r="C308" s="1">
        <v>68692</v>
      </c>
      <c r="D308" s="1">
        <v>69154</v>
      </c>
      <c r="E308" s="1">
        <v>68901</v>
      </c>
      <c r="F308" s="1">
        <v>68782</v>
      </c>
      <c r="G308" s="1">
        <v>65957</v>
      </c>
      <c r="H308" s="8">
        <f t="shared" si="12"/>
        <v>-4.158735233002514E-2</v>
      </c>
      <c r="J308" s="1">
        <f t="shared" si="13"/>
        <v>-9817</v>
      </c>
      <c r="K308" s="8">
        <f t="shared" si="14"/>
        <v>-0.12955631219151689</v>
      </c>
      <c r="L308">
        <v>357</v>
      </c>
      <c r="M308">
        <v>376</v>
      </c>
      <c r="N308">
        <v>370</v>
      </c>
      <c r="O308">
        <v>391</v>
      </c>
      <c r="P308">
        <v>375</v>
      </c>
      <c r="Q308">
        <v>416</v>
      </c>
    </row>
    <row r="309" spans="1:17">
      <c r="A309" t="s">
        <v>736</v>
      </c>
      <c r="B309" s="1">
        <v>69406</v>
      </c>
      <c r="C309" s="1">
        <v>69600</v>
      </c>
      <c r="D309" s="1">
        <v>69921</v>
      </c>
      <c r="E309" s="1">
        <v>70170</v>
      </c>
      <c r="F309" s="1">
        <v>70554</v>
      </c>
      <c r="G309" s="1">
        <v>69320</v>
      </c>
      <c r="H309" s="8">
        <f t="shared" si="12"/>
        <v>-1.2390859579863413E-3</v>
      </c>
      <c r="J309" s="1">
        <f t="shared" si="13"/>
        <v>-6454</v>
      </c>
      <c r="K309" s="8">
        <f t="shared" si="14"/>
        <v>-8.5174334204344504E-2</v>
      </c>
      <c r="L309">
        <v>337</v>
      </c>
      <c r="M309">
        <v>351</v>
      </c>
      <c r="N309">
        <v>351</v>
      </c>
      <c r="O309">
        <v>348</v>
      </c>
      <c r="P309">
        <v>329</v>
      </c>
      <c r="Q309">
        <v>320</v>
      </c>
    </row>
    <row r="310" spans="1:17">
      <c r="A310" t="s">
        <v>443</v>
      </c>
      <c r="B310" s="1">
        <v>82834</v>
      </c>
      <c r="C310" s="1">
        <v>83284</v>
      </c>
      <c r="D310" s="1">
        <v>83308</v>
      </c>
      <c r="E310" s="1">
        <v>82944</v>
      </c>
      <c r="F310" s="1">
        <v>81379</v>
      </c>
      <c r="G310" s="1">
        <v>81799</v>
      </c>
      <c r="H310" s="8">
        <f t="shared" si="12"/>
        <v>-1.249486925658546E-2</v>
      </c>
      <c r="J310" s="1">
        <f t="shared" si="13"/>
        <v>6025</v>
      </c>
      <c r="K310" s="8">
        <f t="shared" si="14"/>
        <v>7.9512761633277904E-2</v>
      </c>
      <c r="L310">
        <v>13</v>
      </c>
      <c r="M310">
        <v>17</v>
      </c>
      <c r="N310">
        <v>21</v>
      </c>
      <c r="O310">
        <v>30</v>
      </c>
      <c r="P310">
        <v>40</v>
      </c>
      <c r="Q310">
        <v>27</v>
      </c>
    </row>
    <row r="311" spans="1:17">
      <c r="A311" t="s">
        <v>842</v>
      </c>
      <c r="B311" s="1">
        <v>68055</v>
      </c>
      <c r="C311" s="1">
        <v>68206</v>
      </c>
      <c r="D311" s="1">
        <v>66983</v>
      </c>
      <c r="E311" s="1">
        <v>67593</v>
      </c>
      <c r="F311" s="1">
        <v>63718</v>
      </c>
      <c r="G311" s="1">
        <v>65464</v>
      </c>
      <c r="H311" s="8">
        <f t="shared" si="12"/>
        <v>-3.8072147527734919E-2</v>
      </c>
      <c r="J311" s="1">
        <f t="shared" si="13"/>
        <v>-10310</v>
      </c>
      <c r="K311" s="8">
        <f t="shared" si="14"/>
        <v>-0.13606250164964237</v>
      </c>
      <c r="L311">
        <v>377</v>
      </c>
      <c r="M311">
        <v>391</v>
      </c>
      <c r="N311">
        <v>434</v>
      </c>
      <c r="O311">
        <v>422</v>
      </c>
      <c r="P311">
        <v>485</v>
      </c>
      <c r="Q311">
        <v>426</v>
      </c>
    </row>
    <row r="312" spans="1:17">
      <c r="A312" t="s">
        <v>593</v>
      </c>
      <c r="B312" s="1">
        <v>74408</v>
      </c>
      <c r="C312" s="1">
        <v>75098</v>
      </c>
      <c r="D312" s="1">
        <v>75353</v>
      </c>
      <c r="E312" s="1">
        <v>75744</v>
      </c>
      <c r="F312" s="1">
        <v>74228</v>
      </c>
      <c r="G312" s="1">
        <v>73358</v>
      </c>
      <c r="H312" s="8">
        <f t="shared" si="12"/>
        <v>-1.411138587248683E-2</v>
      </c>
      <c r="J312" s="1">
        <f t="shared" si="13"/>
        <v>-2416</v>
      </c>
      <c r="K312" s="8">
        <f t="shared" si="14"/>
        <v>-3.1884287486472936E-2</v>
      </c>
      <c r="L312">
        <v>165</v>
      </c>
      <c r="M312">
        <v>162</v>
      </c>
      <c r="N312">
        <v>171</v>
      </c>
      <c r="O312">
        <v>166</v>
      </c>
      <c r="P312">
        <v>200</v>
      </c>
      <c r="Q312">
        <v>177</v>
      </c>
    </row>
    <row r="313" spans="1:17">
      <c r="A313" t="s">
        <v>620</v>
      </c>
      <c r="B313" s="1">
        <v>74031</v>
      </c>
      <c r="C313" s="1">
        <v>73010</v>
      </c>
      <c r="D313" s="1">
        <v>73935</v>
      </c>
      <c r="E313" s="1">
        <v>74863</v>
      </c>
      <c r="F313" s="1">
        <v>74477</v>
      </c>
      <c r="G313" s="1">
        <v>72591</v>
      </c>
      <c r="H313" s="8">
        <f t="shared" si="12"/>
        <v>-1.9451310937310045E-2</v>
      </c>
      <c r="J313" s="1">
        <f t="shared" si="13"/>
        <v>-3183</v>
      </c>
      <c r="K313" s="8">
        <f t="shared" si="14"/>
        <v>-4.2006492992319268E-2</v>
      </c>
      <c r="L313">
        <v>171</v>
      </c>
      <c r="M313">
        <v>228</v>
      </c>
      <c r="N313">
        <v>203</v>
      </c>
      <c r="O313">
        <v>187</v>
      </c>
      <c r="P313">
        <v>185</v>
      </c>
      <c r="Q313">
        <v>204</v>
      </c>
    </row>
    <row r="314" spans="1:17">
      <c r="A314" t="s">
        <v>869</v>
      </c>
      <c r="B314" s="1">
        <v>67284</v>
      </c>
      <c r="C314" s="1">
        <v>68959</v>
      </c>
      <c r="D314" s="1">
        <v>69697</v>
      </c>
      <c r="E314" s="1">
        <v>69808</v>
      </c>
      <c r="F314" s="1">
        <v>68294</v>
      </c>
      <c r="G314" s="1">
        <v>64406</v>
      </c>
      <c r="H314" s="8">
        <f t="shared" si="12"/>
        <v>-4.2773913560430414E-2</v>
      </c>
      <c r="J314" s="1">
        <f t="shared" si="13"/>
        <v>-11368</v>
      </c>
      <c r="K314" s="8">
        <f t="shared" si="14"/>
        <v>-0.15002507456383457</v>
      </c>
      <c r="L314">
        <v>403</v>
      </c>
      <c r="M314">
        <v>371</v>
      </c>
      <c r="N314">
        <v>360</v>
      </c>
      <c r="O314">
        <v>364</v>
      </c>
      <c r="P314">
        <v>394</v>
      </c>
      <c r="Q314">
        <v>453</v>
      </c>
    </row>
    <row r="315" spans="1:17">
      <c r="A315" t="s">
        <v>432</v>
      </c>
      <c r="B315" s="1">
        <v>77191</v>
      </c>
      <c r="C315" s="1">
        <v>78350</v>
      </c>
      <c r="D315" s="1">
        <v>80211</v>
      </c>
      <c r="E315" s="1">
        <v>81923</v>
      </c>
      <c r="F315" s="1">
        <v>83603</v>
      </c>
      <c r="G315" s="1">
        <v>82722</v>
      </c>
      <c r="H315" s="8">
        <f t="shared" si="12"/>
        <v>7.1653431099480511E-2</v>
      </c>
      <c r="J315" s="1">
        <f t="shared" si="13"/>
        <v>6948</v>
      </c>
      <c r="K315" s="8">
        <f t="shared" si="14"/>
        <v>9.1693720801330272E-2</v>
      </c>
      <c r="L315">
        <v>86</v>
      </c>
      <c r="M315">
        <v>73</v>
      </c>
      <c r="N315">
        <v>45</v>
      </c>
      <c r="O315">
        <v>37</v>
      </c>
      <c r="P315">
        <v>21</v>
      </c>
      <c r="Q315">
        <v>16</v>
      </c>
    </row>
    <row r="316" spans="1:17">
      <c r="A316" t="s">
        <v>444</v>
      </c>
      <c r="B316" s="1">
        <v>82787</v>
      </c>
      <c r="C316" s="1">
        <v>83661</v>
      </c>
      <c r="D316" s="1">
        <v>84046</v>
      </c>
      <c r="E316" s="1">
        <v>84338</v>
      </c>
      <c r="F316" s="1">
        <v>82956</v>
      </c>
      <c r="G316" s="1">
        <v>81495</v>
      </c>
      <c r="H316" s="8">
        <f t="shared" si="12"/>
        <v>-1.5606315001147524E-2</v>
      </c>
      <c r="J316" s="1">
        <f t="shared" si="13"/>
        <v>5721</v>
      </c>
      <c r="K316" s="8">
        <f t="shared" si="14"/>
        <v>7.5500831419748199E-2</v>
      </c>
      <c r="L316">
        <v>14</v>
      </c>
      <c r="M316">
        <v>14</v>
      </c>
      <c r="N316">
        <v>15</v>
      </c>
      <c r="O316">
        <v>18</v>
      </c>
      <c r="P316">
        <v>25</v>
      </c>
      <c r="Q316">
        <v>28</v>
      </c>
    </row>
    <row r="317" spans="1:17">
      <c r="A317" t="s">
        <v>684</v>
      </c>
      <c r="B317" s="1">
        <v>71637</v>
      </c>
      <c r="C317" s="1">
        <v>72374</v>
      </c>
      <c r="D317" s="1">
        <v>72731</v>
      </c>
      <c r="E317" s="1">
        <v>72871</v>
      </c>
      <c r="F317" s="1">
        <v>72912</v>
      </c>
      <c r="G317" s="1">
        <v>70940</v>
      </c>
      <c r="H317" s="8">
        <f t="shared" si="12"/>
        <v>-9.7296090009352711E-3</v>
      </c>
      <c r="J317" s="1">
        <f t="shared" si="13"/>
        <v>-4834</v>
      </c>
      <c r="K317" s="8">
        <f t="shared" si="14"/>
        <v>-6.3794969250666453E-2</v>
      </c>
      <c r="L317">
        <v>266</v>
      </c>
      <c r="M317">
        <v>257</v>
      </c>
      <c r="N317">
        <v>259</v>
      </c>
      <c r="O317">
        <v>268</v>
      </c>
      <c r="P317">
        <v>249</v>
      </c>
      <c r="Q317">
        <v>268</v>
      </c>
    </row>
    <row r="318" spans="1:17">
      <c r="A318" t="s">
        <v>592</v>
      </c>
      <c r="B318" s="1">
        <v>71580</v>
      </c>
      <c r="C318" s="1">
        <v>72548</v>
      </c>
      <c r="D318" s="1">
        <v>73449</v>
      </c>
      <c r="E318" s="1">
        <v>74191</v>
      </c>
      <c r="F318" s="1">
        <v>73543</v>
      </c>
      <c r="G318" s="1">
        <v>73362</v>
      </c>
      <c r="H318" s="8">
        <f t="shared" si="12"/>
        <v>2.4895222129086337E-2</v>
      </c>
      <c r="J318" s="1">
        <f t="shared" si="13"/>
        <v>-2412</v>
      </c>
      <c r="K318" s="8">
        <f t="shared" si="14"/>
        <v>-3.1831498931031751E-2</v>
      </c>
      <c r="L318">
        <v>270</v>
      </c>
      <c r="M318">
        <v>251</v>
      </c>
      <c r="N318">
        <v>225</v>
      </c>
      <c r="O318">
        <v>203</v>
      </c>
      <c r="P318">
        <v>229</v>
      </c>
      <c r="Q318">
        <v>176</v>
      </c>
    </row>
    <row r="319" spans="1:17">
      <c r="A319" t="s">
        <v>627</v>
      </c>
      <c r="B319" s="1">
        <v>71993</v>
      </c>
      <c r="C319" s="1">
        <v>72658</v>
      </c>
      <c r="D319" s="1">
        <v>72729</v>
      </c>
      <c r="E319" s="1">
        <v>73050</v>
      </c>
      <c r="F319" s="1">
        <v>72995</v>
      </c>
      <c r="G319" s="1">
        <v>72520</v>
      </c>
      <c r="H319" s="8">
        <f t="shared" si="12"/>
        <v>7.3201561262900561E-3</v>
      </c>
      <c r="J319" s="1">
        <f t="shared" si="13"/>
        <v>-3254</v>
      </c>
      <c r="K319" s="8">
        <f t="shared" si="14"/>
        <v>-4.2943489851400216E-2</v>
      </c>
      <c r="L319">
        <v>244</v>
      </c>
      <c r="M319">
        <v>246</v>
      </c>
      <c r="N319">
        <v>260</v>
      </c>
      <c r="O319">
        <v>253</v>
      </c>
      <c r="P319">
        <v>246</v>
      </c>
      <c r="Q319">
        <v>211</v>
      </c>
    </row>
    <row r="320" spans="1:17">
      <c r="A320" t="s">
        <v>773</v>
      </c>
      <c r="B320" s="1">
        <v>68024</v>
      </c>
      <c r="C320" s="1">
        <v>68546</v>
      </c>
      <c r="D320" s="1">
        <v>68022</v>
      </c>
      <c r="E320" s="1">
        <v>69096</v>
      </c>
      <c r="F320" s="1">
        <v>69108</v>
      </c>
      <c r="G320" s="1">
        <v>68221</v>
      </c>
      <c r="H320" s="8">
        <f t="shared" si="12"/>
        <v>2.8960366929319066E-3</v>
      </c>
      <c r="J320" s="1">
        <f t="shared" si="13"/>
        <v>-7553</v>
      </c>
      <c r="K320" s="8">
        <f t="shared" si="14"/>
        <v>-9.9677989811808795E-2</v>
      </c>
      <c r="L320">
        <v>379</v>
      </c>
      <c r="M320">
        <v>380</v>
      </c>
      <c r="N320">
        <v>399</v>
      </c>
      <c r="O320">
        <v>383</v>
      </c>
      <c r="P320">
        <v>366</v>
      </c>
      <c r="Q320">
        <v>357</v>
      </c>
    </row>
    <row r="321" spans="1:17">
      <c r="A321" t="s">
        <v>846</v>
      </c>
      <c r="B321" s="1">
        <v>67280</v>
      </c>
      <c r="C321" s="1">
        <v>66711</v>
      </c>
      <c r="D321" s="1">
        <v>67001</v>
      </c>
      <c r="E321" s="1">
        <v>67438</v>
      </c>
      <c r="F321" s="1">
        <v>65055</v>
      </c>
      <c r="G321" s="1">
        <v>65268</v>
      </c>
      <c r="H321" s="8">
        <f t="shared" si="12"/>
        <v>-2.9904875148632579E-2</v>
      </c>
      <c r="J321" s="1">
        <f t="shared" si="13"/>
        <v>-10506</v>
      </c>
      <c r="K321" s="8">
        <f t="shared" si="14"/>
        <v>-0.13864914086626021</v>
      </c>
      <c r="L321">
        <v>404</v>
      </c>
      <c r="M321">
        <v>431</v>
      </c>
      <c r="N321">
        <v>432</v>
      </c>
      <c r="O321">
        <v>430</v>
      </c>
      <c r="P321">
        <v>469</v>
      </c>
      <c r="Q321">
        <v>430</v>
      </c>
    </row>
    <row r="322" spans="1:17">
      <c r="A322" t="s">
        <v>776</v>
      </c>
      <c r="B322" s="1">
        <v>67977</v>
      </c>
      <c r="C322" s="1">
        <v>68277</v>
      </c>
      <c r="D322" s="1">
        <v>68409</v>
      </c>
      <c r="E322" s="1">
        <v>69005</v>
      </c>
      <c r="F322" s="1">
        <v>68707</v>
      </c>
      <c r="G322" s="1">
        <v>68195</v>
      </c>
      <c r="H322" s="8">
        <f t="shared" si="12"/>
        <v>3.2069670623887494E-3</v>
      </c>
      <c r="J322" s="1">
        <f t="shared" si="13"/>
        <v>-7579</v>
      </c>
      <c r="K322" s="8">
        <f t="shared" si="14"/>
        <v>-0.10002111542217647</v>
      </c>
      <c r="L322">
        <v>381</v>
      </c>
      <c r="M322">
        <v>387</v>
      </c>
      <c r="N322">
        <v>388</v>
      </c>
      <c r="O322">
        <v>390</v>
      </c>
      <c r="P322">
        <v>380</v>
      </c>
      <c r="Q322">
        <v>360</v>
      </c>
    </row>
    <row r="323" spans="1:17">
      <c r="A323" t="s">
        <v>496</v>
      </c>
      <c r="B323" s="1">
        <v>78611</v>
      </c>
      <c r="C323" s="1">
        <v>77673</v>
      </c>
      <c r="D323" s="1">
        <v>76696</v>
      </c>
      <c r="E323" s="1">
        <v>79068</v>
      </c>
      <c r="F323" s="1">
        <v>76317</v>
      </c>
      <c r="G323" s="1">
        <v>77602</v>
      </c>
      <c r="H323" s="8">
        <f t="shared" si="12"/>
        <v>-1.2835353830888806E-2</v>
      </c>
      <c r="J323" s="1">
        <f t="shared" si="13"/>
        <v>1828</v>
      </c>
      <c r="K323" s="8">
        <f t="shared" si="14"/>
        <v>2.4124369836619419E-2</v>
      </c>
      <c r="L323">
        <v>51</v>
      </c>
      <c r="M323">
        <v>89</v>
      </c>
      <c r="N323">
        <v>136</v>
      </c>
      <c r="O323">
        <v>78</v>
      </c>
      <c r="P323">
        <v>142</v>
      </c>
      <c r="Q323">
        <v>80</v>
      </c>
    </row>
    <row r="324" spans="1:17">
      <c r="A324" t="s">
        <v>472</v>
      </c>
      <c r="B324" s="1">
        <v>77150</v>
      </c>
      <c r="C324" s="1">
        <v>78223</v>
      </c>
      <c r="D324" s="1">
        <v>78687</v>
      </c>
      <c r="E324" s="1">
        <v>79500</v>
      </c>
      <c r="F324" s="1">
        <v>79281</v>
      </c>
      <c r="G324" s="1">
        <v>78808</v>
      </c>
      <c r="H324" s="8">
        <f t="shared" ref="H324:H387" si="15">(G324-B324)/B324</f>
        <v>2.149060272197019E-2</v>
      </c>
      <c r="J324" s="1">
        <f t="shared" ref="J324:J387" si="16">G324-G$544</f>
        <v>3034</v>
      </c>
      <c r="K324" s="8">
        <f t="shared" ref="K324:K387" si="17">(G324-G$544)/G$544</f>
        <v>4.0040119302135295E-2</v>
      </c>
      <c r="L324">
        <v>88</v>
      </c>
      <c r="M324">
        <v>77</v>
      </c>
      <c r="N324">
        <v>73</v>
      </c>
      <c r="O324">
        <v>66</v>
      </c>
      <c r="P324">
        <v>71</v>
      </c>
      <c r="Q324">
        <v>56</v>
      </c>
    </row>
    <row r="325" spans="1:17">
      <c r="A325" t="s">
        <v>452</v>
      </c>
      <c r="B325" s="1">
        <v>78583</v>
      </c>
      <c r="C325" s="1">
        <v>79488</v>
      </c>
      <c r="D325" s="1">
        <v>80224</v>
      </c>
      <c r="E325" s="1">
        <v>81183</v>
      </c>
      <c r="F325" s="1">
        <v>80774</v>
      </c>
      <c r="G325" s="1">
        <v>80129</v>
      </c>
      <c r="H325" s="8">
        <f t="shared" si="15"/>
        <v>1.9673466271330948E-2</v>
      </c>
      <c r="J325" s="1">
        <f t="shared" si="16"/>
        <v>4355</v>
      </c>
      <c r="K325" s="8">
        <f t="shared" si="17"/>
        <v>5.7473539736585109E-2</v>
      </c>
      <c r="L325">
        <v>53</v>
      </c>
      <c r="M325">
        <v>50</v>
      </c>
      <c r="N325">
        <v>44</v>
      </c>
      <c r="O325">
        <v>40</v>
      </c>
      <c r="P325">
        <v>45</v>
      </c>
      <c r="Q325">
        <v>36</v>
      </c>
    </row>
    <row r="326" spans="1:17">
      <c r="A326" t="s">
        <v>714</v>
      </c>
      <c r="B326" s="1">
        <v>68568</v>
      </c>
      <c r="C326" s="1">
        <v>67110</v>
      </c>
      <c r="D326" s="1">
        <v>67673</v>
      </c>
      <c r="E326" s="1">
        <v>70194</v>
      </c>
      <c r="F326" s="1">
        <v>71142</v>
      </c>
      <c r="G326" s="1">
        <v>69864</v>
      </c>
      <c r="H326" s="8">
        <f t="shared" si="15"/>
        <v>1.8900945047252364E-2</v>
      </c>
      <c r="J326" s="1">
        <f t="shared" si="16"/>
        <v>-5910</v>
      </c>
      <c r="K326" s="8">
        <f t="shared" si="17"/>
        <v>-7.7995090664343972E-2</v>
      </c>
      <c r="L326">
        <v>365</v>
      </c>
      <c r="M326">
        <v>418</v>
      </c>
      <c r="N326">
        <v>412</v>
      </c>
      <c r="O326">
        <v>345</v>
      </c>
      <c r="P326">
        <v>310</v>
      </c>
      <c r="Q326">
        <v>298</v>
      </c>
    </row>
    <row r="327" spans="1:17">
      <c r="A327" t="s">
        <v>484</v>
      </c>
      <c r="B327" s="1">
        <v>78389</v>
      </c>
      <c r="C327" s="1">
        <v>78617</v>
      </c>
      <c r="D327" s="1">
        <v>79376</v>
      </c>
      <c r="E327" s="1">
        <v>79681</v>
      </c>
      <c r="F327" s="1">
        <v>79565</v>
      </c>
      <c r="G327" s="1">
        <v>78182</v>
      </c>
      <c r="H327" s="8">
        <f t="shared" si="15"/>
        <v>-2.6406766255469517E-3</v>
      </c>
      <c r="J327" s="1">
        <f t="shared" si="16"/>
        <v>2408</v>
      </c>
      <c r="K327" s="8">
        <f t="shared" si="17"/>
        <v>3.1778710375590574E-2</v>
      </c>
      <c r="L327">
        <v>60</v>
      </c>
      <c r="M327">
        <v>65</v>
      </c>
      <c r="N327">
        <v>57</v>
      </c>
      <c r="O327">
        <v>61</v>
      </c>
      <c r="P327">
        <v>67</v>
      </c>
      <c r="Q327">
        <v>68</v>
      </c>
    </row>
    <row r="328" spans="1:17">
      <c r="A328" t="s">
        <v>745</v>
      </c>
      <c r="B328" s="1">
        <v>70415</v>
      </c>
      <c r="C328" s="1">
        <v>70544</v>
      </c>
      <c r="D328" s="1">
        <v>70825</v>
      </c>
      <c r="E328" s="1">
        <v>71271</v>
      </c>
      <c r="F328" s="1">
        <v>70414</v>
      </c>
      <c r="G328" s="1">
        <v>69088</v>
      </c>
      <c r="H328" s="8">
        <f t="shared" si="15"/>
        <v>-1.8845416459561174E-2</v>
      </c>
      <c r="J328" s="1">
        <f t="shared" si="16"/>
        <v>-6686</v>
      </c>
      <c r="K328" s="8">
        <f t="shared" si="17"/>
        <v>-8.8236070419932963E-2</v>
      </c>
      <c r="L328">
        <v>312</v>
      </c>
      <c r="M328">
        <v>325</v>
      </c>
      <c r="N328">
        <v>321</v>
      </c>
      <c r="O328">
        <v>320</v>
      </c>
      <c r="P328">
        <v>336</v>
      </c>
      <c r="Q328">
        <v>329</v>
      </c>
    </row>
    <row r="329" spans="1:17">
      <c r="A329" t="s">
        <v>418</v>
      </c>
      <c r="B329" s="1">
        <v>87358</v>
      </c>
      <c r="C329" s="1">
        <v>89419</v>
      </c>
      <c r="D329" s="1">
        <v>89868</v>
      </c>
      <c r="E329" s="1">
        <v>89803</v>
      </c>
      <c r="F329" s="1">
        <v>91189</v>
      </c>
      <c r="G329" s="1">
        <v>90993</v>
      </c>
      <c r="H329" s="8">
        <f t="shared" si="15"/>
        <v>4.1610384853133085E-2</v>
      </c>
      <c r="J329" s="1">
        <f t="shared" si="16"/>
        <v>15219</v>
      </c>
      <c r="K329" s="8">
        <f t="shared" si="17"/>
        <v>0.20084725631483094</v>
      </c>
      <c r="L329">
        <v>3</v>
      </c>
      <c r="M329">
        <v>4</v>
      </c>
      <c r="N329">
        <v>4</v>
      </c>
      <c r="O329">
        <v>4</v>
      </c>
      <c r="P329">
        <v>3</v>
      </c>
      <c r="Q329">
        <v>2</v>
      </c>
    </row>
    <row r="330" spans="1:17">
      <c r="A330" t="s">
        <v>763</v>
      </c>
      <c r="B330" s="1">
        <v>70167</v>
      </c>
      <c r="C330" s="1">
        <v>72760</v>
      </c>
      <c r="D330" s="1">
        <v>72615</v>
      </c>
      <c r="E330" s="1">
        <v>72742</v>
      </c>
      <c r="F330" s="1">
        <v>71776</v>
      </c>
      <c r="G330" s="1">
        <v>68615</v>
      </c>
      <c r="H330" s="8">
        <f t="shared" si="15"/>
        <v>-2.2118659768837201E-2</v>
      </c>
      <c r="J330" s="1">
        <f t="shared" si="16"/>
        <v>-7159</v>
      </c>
      <c r="K330" s="8">
        <f t="shared" si="17"/>
        <v>-9.4478317100852541E-2</v>
      </c>
      <c r="L330">
        <v>319</v>
      </c>
      <c r="M330">
        <v>240</v>
      </c>
      <c r="N330">
        <v>266</v>
      </c>
      <c r="O330">
        <v>278</v>
      </c>
      <c r="P330">
        <v>292</v>
      </c>
      <c r="Q330">
        <v>347</v>
      </c>
    </row>
    <row r="331" spans="1:17">
      <c r="A331" t="s">
        <v>476</v>
      </c>
      <c r="B331" s="1">
        <v>76608</v>
      </c>
      <c r="C331" s="1">
        <v>77020</v>
      </c>
      <c r="D331" s="1">
        <v>77435</v>
      </c>
      <c r="E331" s="1">
        <v>78387</v>
      </c>
      <c r="F331" s="1">
        <v>79769</v>
      </c>
      <c r="G331" s="1">
        <v>78575</v>
      </c>
      <c r="H331" s="8">
        <f t="shared" si="15"/>
        <v>2.5676169590643276E-2</v>
      </c>
      <c r="J331" s="1">
        <f t="shared" si="16"/>
        <v>2801</v>
      </c>
      <c r="K331" s="8">
        <f t="shared" si="17"/>
        <v>3.6965185947686545E-2</v>
      </c>
      <c r="L331">
        <v>110</v>
      </c>
      <c r="M331">
        <v>110</v>
      </c>
      <c r="N331">
        <v>114</v>
      </c>
      <c r="O331">
        <v>97</v>
      </c>
      <c r="P331">
        <v>59</v>
      </c>
      <c r="Q331">
        <v>60</v>
      </c>
    </row>
    <row r="332" spans="1:17">
      <c r="A332" t="s">
        <v>699</v>
      </c>
      <c r="B332" s="1">
        <v>71108</v>
      </c>
      <c r="C332" s="1">
        <v>72022</v>
      </c>
      <c r="D332" s="1">
        <v>72392</v>
      </c>
      <c r="E332" s="1">
        <v>72823</v>
      </c>
      <c r="F332" s="1">
        <v>72678</v>
      </c>
      <c r="G332" s="1">
        <v>70231</v>
      </c>
      <c r="H332" s="8">
        <f t="shared" si="15"/>
        <v>-1.2333352084153681E-2</v>
      </c>
      <c r="J332" s="1">
        <f t="shared" si="16"/>
        <v>-5543</v>
      </c>
      <c r="K332" s="8">
        <f t="shared" si="17"/>
        <v>-7.3151740702615667E-2</v>
      </c>
      <c r="L332">
        <v>288</v>
      </c>
      <c r="M332">
        <v>270</v>
      </c>
      <c r="N332">
        <v>278</v>
      </c>
      <c r="O332">
        <v>272</v>
      </c>
      <c r="P332">
        <v>253</v>
      </c>
      <c r="Q332">
        <v>283</v>
      </c>
    </row>
    <row r="333" spans="1:17">
      <c r="A333" t="s">
        <v>685</v>
      </c>
      <c r="B333" s="1">
        <v>73397</v>
      </c>
      <c r="C333" s="1">
        <v>73269</v>
      </c>
      <c r="D333" s="1">
        <v>73415</v>
      </c>
      <c r="E333" s="1">
        <v>73663</v>
      </c>
      <c r="F333" s="1">
        <v>72137</v>
      </c>
      <c r="G333" s="1">
        <v>70892</v>
      </c>
      <c r="H333" s="8">
        <f t="shared" si="15"/>
        <v>-3.4129460332166163E-2</v>
      </c>
      <c r="J333" s="1">
        <f t="shared" si="16"/>
        <v>-4882</v>
      </c>
      <c r="K333" s="8">
        <f t="shared" si="17"/>
        <v>-6.4428431915960621E-2</v>
      </c>
      <c r="L333">
        <v>183</v>
      </c>
      <c r="M333">
        <v>218</v>
      </c>
      <c r="N333">
        <v>227</v>
      </c>
      <c r="O333">
        <v>227</v>
      </c>
      <c r="P333">
        <v>283</v>
      </c>
      <c r="Q333">
        <v>269</v>
      </c>
    </row>
    <row r="334" spans="1:17">
      <c r="A334" t="s">
        <v>840</v>
      </c>
      <c r="B334" s="1">
        <v>65762</v>
      </c>
      <c r="C334" s="1">
        <v>67154</v>
      </c>
      <c r="D334" s="1">
        <v>66986</v>
      </c>
      <c r="E334" s="1">
        <v>67313</v>
      </c>
      <c r="F334" s="1">
        <v>67648</v>
      </c>
      <c r="G334" s="1">
        <v>65506</v>
      </c>
      <c r="H334" s="8">
        <f t="shared" si="15"/>
        <v>-3.8928256439889298E-3</v>
      </c>
      <c r="J334" s="1">
        <f t="shared" si="16"/>
        <v>-10268</v>
      </c>
      <c r="K334" s="8">
        <f t="shared" si="17"/>
        <v>-0.13550822181750996</v>
      </c>
      <c r="L334">
        <v>443</v>
      </c>
      <c r="M334">
        <v>417</v>
      </c>
      <c r="N334">
        <v>433</v>
      </c>
      <c r="O334">
        <v>435</v>
      </c>
      <c r="P334">
        <v>407</v>
      </c>
      <c r="Q334">
        <v>424</v>
      </c>
    </row>
    <row r="335" spans="1:17">
      <c r="A335" t="s">
        <v>937</v>
      </c>
      <c r="B335" s="1">
        <v>61749</v>
      </c>
      <c r="C335" s="1">
        <v>62095</v>
      </c>
      <c r="D335" s="1">
        <v>61808</v>
      </c>
      <c r="E335" s="1">
        <v>62032</v>
      </c>
      <c r="F335" s="1">
        <v>58295</v>
      </c>
      <c r="G335" s="1">
        <v>57749</v>
      </c>
      <c r="H335" s="8">
        <f t="shared" si="15"/>
        <v>-6.4778376977764826E-2</v>
      </c>
      <c r="J335" s="1">
        <f t="shared" si="16"/>
        <v>-18025</v>
      </c>
      <c r="K335" s="8">
        <f t="shared" si="17"/>
        <v>-0.23787842795681896</v>
      </c>
      <c r="L335">
        <v>515</v>
      </c>
      <c r="M335">
        <v>514</v>
      </c>
      <c r="N335">
        <v>520</v>
      </c>
      <c r="O335">
        <v>516</v>
      </c>
      <c r="P335">
        <v>528</v>
      </c>
      <c r="Q335">
        <v>521</v>
      </c>
    </row>
    <row r="336" spans="1:17">
      <c r="A336" t="s">
        <v>930</v>
      </c>
      <c r="B336" s="1">
        <v>62852</v>
      </c>
      <c r="C336" s="1">
        <v>63748</v>
      </c>
      <c r="D336" s="1">
        <v>63638</v>
      </c>
      <c r="E336" s="1">
        <v>63935</v>
      </c>
      <c r="F336" s="1">
        <v>57476</v>
      </c>
      <c r="G336" s="1">
        <v>59411</v>
      </c>
      <c r="H336" s="8">
        <f t="shared" si="15"/>
        <v>-5.474766117227773E-2</v>
      </c>
      <c r="J336" s="1">
        <f t="shared" si="16"/>
        <v>-16363</v>
      </c>
      <c r="K336" s="8">
        <f t="shared" si="17"/>
        <v>-0.21594478317100851</v>
      </c>
      <c r="L336">
        <v>507</v>
      </c>
      <c r="M336">
        <v>494</v>
      </c>
      <c r="N336">
        <v>498</v>
      </c>
      <c r="O336">
        <v>498</v>
      </c>
      <c r="P336">
        <v>529</v>
      </c>
      <c r="Q336">
        <v>514</v>
      </c>
    </row>
    <row r="337" spans="1:17">
      <c r="A337" t="s">
        <v>891</v>
      </c>
      <c r="B337" s="1">
        <v>64496</v>
      </c>
      <c r="C337" s="1">
        <v>64982</v>
      </c>
      <c r="D337" s="1">
        <v>65336</v>
      </c>
      <c r="E337" s="1">
        <v>65887</v>
      </c>
      <c r="F337" s="1">
        <v>65834</v>
      </c>
      <c r="G337" s="1">
        <v>63550</v>
      </c>
      <c r="H337" s="8">
        <f t="shared" si="15"/>
        <v>-1.4667576283800545E-2</v>
      </c>
      <c r="J337" s="1">
        <f t="shared" si="16"/>
        <v>-12224</v>
      </c>
      <c r="K337" s="8">
        <f t="shared" si="17"/>
        <v>-0.16132182542824716</v>
      </c>
      <c r="L337">
        <v>475</v>
      </c>
      <c r="M337">
        <v>477</v>
      </c>
      <c r="N337">
        <v>471</v>
      </c>
      <c r="O337">
        <v>469</v>
      </c>
      <c r="P337">
        <v>451</v>
      </c>
      <c r="Q337">
        <v>475</v>
      </c>
    </row>
    <row r="338" spans="1:17">
      <c r="A338" t="s">
        <v>725</v>
      </c>
      <c r="B338" s="1">
        <v>72538</v>
      </c>
      <c r="C338" s="1">
        <v>73569</v>
      </c>
      <c r="D338" s="1">
        <v>73735</v>
      </c>
      <c r="E338" s="1">
        <v>72744</v>
      </c>
      <c r="F338" s="1">
        <v>73220</v>
      </c>
      <c r="G338" s="1">
        <v>69606</v>
      </c>
      <c r="H338" s="8">
        <f t="shared" si="15"/>
        <v>-4.0420193553723567E-2</v>
      </c>
      <c r="J338" s="1">
        <f t="shared" si="16"/>
        <v>-6168</v>
      </c>
      <c r="K338" s="8">
        <f t="shared" si="17"/>
        <v>-8.1399952490300104E-2</v>
      </c>
      <c r="L338">
        <v>217</v>
      </c>
      <c r="M338">
        <v>204</v>
      </c>
      <c r="N338">
        <v>210</v>
      </c>
      <c r="O338">
        <v>277</v>
      </c>
      <c r="P338">
        <v>237</v>
      </c>
      <c r="Q338">
        <v>309</v>
      </c>
    </row>
    <row r="339" spans="1:17">
      <c r="A339" t="s">
        <v>947</v>
      </c>
      <c r="B339" s="1">
        <v>57353</v>
      </c>
      <c r="C339" s="1">
        <v>59489</v>
      </c>
      <c r="D339" s="1">
        <v>61851</v>
      </c>
      <c r="E339" s="1">
        <v>60933</v>
      </c>
      <c r="F339" s="1">
        <v>59119</v>
      </c>
      <c r="G339" s="1">
        <v>55250</v>
      </c>
      <c r="H339" s="8">
        <f t="shared" si="15"/>
        <v>-3.6667654699841332E-2</v>
      </c>
      <c r="J339" s="1">
        <f t="shared" si="16"/>
        <v>-20524</v>
      </c>
      <c r="K339" s="8">
        <f t="shared" si="17"/>
        <v>-0.27085807796869638</v>
      </c>
      <c r="L339">
        <v>530</v>
      </c>
      <c r="M339">
        <v>529</v>
      </c>
      <c r="N339">
        <v>518</v>
      </c>
      <c r="O339">
        <v>527</v>
      </c>
      <c r="P339">
        <v>526</v>
      </c>
      <c r="Q339">
        <v>531</v>
      </c>
    </row>
    <row r="340" spans="1:17">
      <c r="A340" t="s">
        <v>875</v>
      </c>
      <c r="B340" s="1">
        <v>63271</v>
      </c>
      <c r="C340" s="1">
        <v>64578</v>
      </c>
      <c r="D340" s="1">
        <v>65248</v>
      </c>
      <c r="E340" s="1">
        <v>65434</v>
      </c>
      <c r="F340" s="1">
        <v>64436</v>
      </c>
      <c r="G340" s="1">
        <v>64090</v>
      </c>
      <c r="H340" s="8">
        <f t="shared" si="15"/>
        <v>1.2944318882268338E-2</v>
      </c>
      <c r="J340" s="1">
        <f t="shared" si="16"/>
        <v>-11684</v>
      </c>
      <c r="K340" s="8">
        <f t="shared" si="17"/>
        <v>-0.15419537044368781</v>
      </c>
      <c r="L340">
        <v>497</v>
      </c>
      <c r="M340">
        <v>486</v>
      </c>
      <c r="N340">
        <v>478</v>
      </c>
      <c r="O340">
        <v>480</v>
      </c>
      <c r="P340">
        <v>478</v>
      </c>
      <c r="Q340">
        <v>459</v>
      </c>
    </row>
    <row r="341" spans="1:17">
      <c r="A341" t="s">
        <v>910</v>
      </c>
      <c r="B341" s="1">
        <v>66100</v>
      </c>
      <c r="C341" s="1">
        <v>69154</v>
      </c>
      <c r="D341" s="1">
        <v>72021</v>
      </c>
      <c r="E341" s="1">
        <v>71755</v>
      </c>
      <c r="F341" s="1">
        <v>70787</v>
      </c>
      <c r="G341" s="1">
        <v>61884</v>
      </c>
      <c r="H341" s="8">
        <f t="shared" si="15"/>
        <v>-6.3782148260211793E-2</v>
      </c>
      <c r="J341" s="1">
        <f t="shared" si="16"/>
        <v>-13890</v>
      </c>
      <c r="K341" s="8">
        <f t="shared" si="17"/>
        <v>-0.18330825876949877</v>
      </c>
      <c r="L341">
        <v>435</v>
      </c>
      <c r="M341">
        <v>359</v>
      </c>
      <c r="N341">
        <v>292</v>
      </c>
      <c r="O341">
        <v>309</v>
      </c>
      <c r="P341">
        <v>320</v>
      </c>
      <c r="Q341">
        <v>494</v>
      </c>
    </row>
    <row r="342" spans="1:17">
      <c r="A342" t="s">
        <v>812</v>
      </c>
      <c r="B342" s="1">
        <v>68117</v>
      </c>
      <c r="C342" s="1">
        <v>68288</v>
      </c>
      <c r="D342" s="1">
        <v>68580</v>
      </c>
      <c r="E342" s="1">
        <v>69320</v>
      </c>
      <c r="F342" s="1">
        <v>68037</v>
      </c>
      <c r="G342" s="1">
        <v>66878</v>
      </c>
      <c r="H342" s="8">
        <f t="shared" si="15"/>
        <v>-1.8189291953550509E-2</v>
      </c>
      <c r="J342" s="1">
        <f t="shared" si="16"/>
        <v>-8896</v>
      </c>
      <c r="K342" s="8">
        <f t="shared" si="17"/>
        <v>-0.11740174730118511</v>
      </c>
      <c r="L342">
        <v>376</v>
      </c>
      <c r="M342">
        <v>385</v>
      </c>
      <c r="N342">
        <v>383</v>
      </c>
      <c r="O342">
        <v>377</v>
      </c>
      <c r="P342">
        <v>401</v>
      </c>
      <c r="Q342">
        <v>396</v>
      </c>
    </row>
    <row r="343" spans="1:17">
      <c r="A343" t="s">
        <v>831</v>
      </c>
      <c r="B343" s="1">
        <v>65379</v>
      </c>
      <c r="C343" s="1">
        <v>65161</v>
      </c>
      <c r="D343" s="1">
        <v>66371</v>
      </c>
      <c r="E343" s="1">
        <v>66801</v>
      </c>
      <c r="F343" s="1">
        <v>67254</v>
      </c>
      <c r="G343" s="1">
        <v>66142</v>
      </c>
      <c r="H343" s="8">
        <f t="shared" si="15"/>
        <v>1.1670414047324064E-2</v>
      </c>
      <c r="J343" s="1">
        <f t="shared" si="16"/>
        <v>-9632</v>
      </c>
      <c r="K343" s="8">
        <f t="shared" si="17"/>
        <v>-0.1271148415023623</v>
      </c>
      <c r="L343">
        <v>453</v>
      </c>
      <c r="M343">
        <v>473</v>
      </c>
      <c r="N343">
        <v>449</v>
      </c>
      <c r="O343">
        <v>446</v>
      </c>
      <c r="P343">
        <v>420</v>
      </c>
      <c r="Q343">
        <v>415</v>
      </c>
    </row>
    <row r="344" spans="1:17">
      <c r="A344" t="s">
        <v>698</v>
      </c>
      <c r="B344" s="1">
        <v>72307</v>
      </c>
      <c r="C344" s="1">
        <v>72249</v>
      </c>
      <c r="D344" s="1">
        <v>71211</v>
      </c>
      <c r="E344" s="1">
        <v>72260</v>
      </c>
      <c r="F344" s="1">
        <v>72168</v>
      </c>
      <c r="G344" s="1">
        <v>70237</v>
      </c>
      <c r="H344" s="8">
        <f t="shared" si="15"/>
        <v>-2.8627933671705366E-2</v>
      </c>
      <c r="J344" s="1">
        <f t="shared" si="16"/>
        <v>-5537</v>
      </c>
      <c r="K344" s="8">
        <f t="shared" si="17"/>
        <v>-7.3072557869453908E-2</v>
      </c>
      <c r="L344">
        <v>229</v>
      </c>
      <c r="M344">
        <v>259</v>
      </c>
      <c r="N344">
        <v>314</v>
      </c>
      <c r="O344">
        <v>295</v>
      </c>
      <c r="P344">
        <v>280</v>
      </c>
      <c r="Q344">
        <v>282</v>
      </c>
    </row>
    <row r="345" spans="1:17">
      <c r="A345" t="s">
        <v>693</v>
      </c>
      <c r="B345" s="1">
        <v>72066</v>
      </c>
      <c r="C345" s="1">
        <v>72402</v>
      </c>
      <c r="D345" s="1">
        <v>71968</v>
      </c>
      <c r="E345" s="1">
        <v>72544</v>
      </c>
      <c r="F345" s="1">
        <v>72437</v>
      </c>
      <c r="G345" s="1">
        <v>70440</v>
      </c>
      <c r="H345" s="8">
        <f t="shared" si="15"/>
        <v>-2.2562650903338605E-2</v>
      </c>
      <c r="J345" s="1">
        <f t="shared" si="16"/>
        <v>-5334</v>
      </c>
      <c r="K345" s="8">
        <f t="shared" si="17"/>
        <v>-7.0393538680813994E-2</v>
      </c>
      <c r="L345">
        <v>238</v>
      </c>
      <c r="M345">
        <v>256</v>
      </c>
      <c r="N345">
        <v>295</v>
      </c>
      <c r="O345">
        <v>286</v>
      </c>
      <c r="P345">
        <v>264</v>
      </c>
      <c r="Q345">
        <v>277</v>
      </c>
    </row>
    <row r="346" spans="1:17">
      <c r="A346" t="s">
        <v>788</v>
      </c>
      <c r="B346" s="1">
        <v>67765</v>
      </c>
      <c r="C346" s="1">
        <v>68221</v>
      </c>
      <c r="D346" s="1">
        <v>68282</v>
      </c>
      <c r="E346" s="1">
        <v>68023</v>
      </c>
      <c r="F346" s="1">
        <v>67592</v>
      </c>
      <c r="G346" s="1">
        <v>67623</v>
      </c>
      <c r="H346" s="8">
        <f t="shared" si="15"/>
        <v>-2.095477016158784E-3</v>
      </c>
      <c r="J346" s="1">
        <f t="shared" si="16"/>
        <v>-8151</v>
      </c>
      <c r="K346" s="8">
        <f t="shared" si="17"/>
        <v>-0.10756987885026527</v>
      </c>
      <c r="L346">
        <v>387</v>
      </c>
      <c r="M346">
        <v>390</v>
      </c>
      <c r="N346">
        <v>391</v>
      </c>
      <c r="O346">
        <v>412</v>
      </c>
      <c r="P346">
        <v>410</v>
      </c>
      <c r="Q346">
        <v>372</v>
      </c>
    </row>
    <row r="347" spans="1:17">
      <c r="A347" t="s">
        <v>614</v>
      </c>
      <c r="B347" s="1">
        <v>80113</v>
      </c>
      <c r="C347" s="1">
        <v>81644</v>
      </c>
      <c r="D347" s="1">
        <v>81848</v>
      </c>
      <c r="E347" s="1">
        <v>80909</v>
      </c>
      <c r="F347" s="1">
        <v>80818</v>
      </c>
      <c r="G347" s="1">
        <v>72738</v>
      </c>
      <c r="H347" s="8">
        <f t="shared" si="15"/>
        <v>-9.2057468825284289E-2</v>
      </c>
      <c r="J347" s="1">
        <f t="shared" si="16"/>
        <v>-3036</v>
      </c>
      <c r="K347" s="8">
        <f t="shared" si="17"/>
        <v>-4.0066513579855891E-2</v>
      </c>
      <c r="L347">
        <v>34</v>
      </c>
      <c r="M347">
        <v>28</v>
      </c>
      <c r="N347">
        <v>33</v>
      </c>
      <c r="O347">
        <v>44</v>
      </c>
      <c r="P347">
        <v>44</v>
      </c>
      <c r="Q347">
        <v>198</v>
      </c>
    </row>
    <row r="348" spans="1:17">
      <c r="A348" t="s">
        <v>520</v>
      </c>
      <c r="B348" s="1">
        <v>77826</v>
      </c>
      <c r="C348" s="1">
        <v>77811</v>
      </c>
      <c r="D348" s="1">
        <v>78649</v>
      </c>
      <c r="E348" s="1">
        <v>78520</v>
      </c>
      <c r="F348" s="1">
        <v>78404</v>
      </c>
      <c r="G348" s="1">
        <v>76677</v>
      </c>
      <c r="H348" s="8">
        <f t="shared" si="15"/>
        <v>-1.4763703646596254E-2</v>
      </c>
      <c r="J348" s="1">
        <f t="shared" si="16"/>
        <v>903</v>
      </c>
      <c r="K348" s="8">
        <f t="shared" si="17"/>
        <v>1.1917016390846465E-2</v>
      </c>
      <c r="L348">
        <v>71</v>
      </c>
      <c r="M348">
        <v>85</v>
      </c>
      <c r="N348">
        <v>74</v>
      </c>
      <c r="O348">
        <v>90</v>
      </c>
      <c r="P348">
        <v>93</v>
      </c>
      <c r="Q348">
        <v>104</v>
      </c>
    </row>
    <row r="349" spans="1:17">
      <c r="A349" t="s">
        <v>872</v>
      </c>
      <c r="B349" s="1">
        <v>66461</v>
      </c>
      <c r="C349" s="1">
        <v>66735</v>
      </c>
      <c r="D349" s="1">
        <v>66918</v>
      </c>
      <c r="E349" s="1">
        <v>66780</v>
      </c>
      <c r="F349" s="1">
        <v>66688</v>
      </c>
      <c r="G349" s="1">
        <v>64241</v>
      </c>
      <c r="H349" s="8">
        <f t="shared" si="15"/>
        <v>-3.3403048404327347E-2</v>
      </c>
      <c r="J349" s="1">
        <f t="shared" si="16"/>
        <v>-11533</v>
      </c>
      <c r="K349" s="8">
        <f t="shared" si="17"/>
        <v>-0.15220260247578324</v>
      </c>
      <c r="L349">
        <v>425</v>
      </c>
      <c r="M349">
        <v>427</v>
      </c>
      <c r="N349">
        <v>437</v>
      </c>
      <c r="O349">
        <v>449</v>
      </c>
      <c r="P349">
        <v>439</v>
      </c>
      <c r="Q349">
        <v>456</v>
      </c>
    </row>
    <row r="350" spans="1:17">
      <c r="A350" t="s">
        <v>711</v>
      </c>
      <c r="B350" s="1">
        <v>68628</v>
      </c>
      <c r="C350" s="1">
        <v>69133</v>
      </c>
      <c r="D350" s="1">
        <v>69555</v>
      </c>
      <c r="E350" s="1">
        <v>70172</v>
      </c>
      <c r="F350" s="1">
        <v>70188</v>
      </c>
      <c r="G350" s="1">
        <v>69919</v>
      </c>
      <c r="H350" s="8">
        <f t="shared" si="15"/>
        <v>1.881156379320394E-2</v>
      </c>
      <c r="J350" s="1">
        <f t="shared" si="16"/>
        <v>-5855</v>
      </c>
      <c r="K350" s="8">
        <f t="shared" si="17"/>
        <v>-7.726924802702774E-2</v>
      </c>
      <c r="L350">
        <v>364</v>
      </c>
      <c r="M350">
        <v>362</v>
      </c>
      <c r="N350">
        <v>363</v>
      </c>
      <c r="O350">
        <v>347</v>
      </c>
      <c r="P350">
        <v>350</v>
      </c>
      <c r="Q350">
        <v>295</v>
      </c>
    </row>
    <row r="351" spans="1:17">
      <c r="A351" t="s">
        <v>877</v>
      </c>
      <c r="B351" s="1">
        <v>65041</v>
      </c>
      <c r="C351" s="1">
        <v>65234</v>
      </c>
      <c r="D351" s="1">
        <v>65191</v>
      </c>
      <c r="E351" s="1">
        <v>65141</v>
      </c>
      <c r="F351" s="1">
        <v>64199</v>
      </c>
      <c r="G351" s="1">
        <v>64036</v>
      </c>
      <c r="H351" s="8">
        <f t="shared" si="15"/>
        <v>-1.5451791946618287E-2</v>
      </c>
      <c r="J351" s="1">
        <f t="shared" si="16"/>
        <v>-11738</v>
      </c>
      <c r="K351" s="8">
        <f t="shared" si="17"/>
        <v>-0.15490801594214373</v>
      </c>
      <c r="L351">
        <v>461</v>
      </c>
      <c r="M351">
        <v>469</v>
      </c>
      <c r="N351">
        <v>480</v>
      </c>
      <c r="O351">
        <v>486</v>
      </c>
      <c r="P351">
        <v>482</v>
      </c>
      <c r="Q351">
        <v>461</v>
      </c>
    </row>
    <row r="352" spans="1:17">
      <c r="A352" t="s">
        <v>646</v>
      </c>
      <c r="B352" s="1">
        <v>69732</v>
      </c>
      <c r="C352" s="1">
        <v>72787</v>
      </c>
      <c r="D352" s="1">
        <v>73721</v>
      </c>
      <c r="E352" s="1">
        <v>73416</v>
      </c>
      <c r="F352" s="1">
        <v>72301</v>
      </c>
      <c r="G352" s="1">
        <v>72040</v>
      </c>
      <c r="H352" s="8">
        <f t="shared" si="15"/>
        <v>3.3098147192106922E-2</v>
      </c>
      <c r="J352" s="1">
        <f t="shared" si="16"/>
        <v>-3734</v>
      </c>
      <c r="K352" s="8">
        <f t="shared" si="17"/>
        <v>-4.9278116504341857E-2</v>
      </c>
      <c r="L352">
        <v>330</v>
      </c>
      <c r="M352">
        <v>238</v>
      </c>
      <c r="N352">
        <v>212</v>
      </c>
      <c r="O352">
        <v>238</v>
      </c>
      <c r="P352">
        <v>274</v>
      </c>
      <c r="Q352">
        <v>230</v>
      </c>
    </row>
    <row r="353" spans="1:17">
      <c r="A353" t="s">
        <v>823</v>
      </c>
      <c r="B353" s="1">
        <v>67501</v>
      </c>
      <c r="C353" s="1">
        <v>68556</v>
      </c>
      <c r="D353" s="1">
        <v>67843</v>
      </c>
      <c r="E353" s="1">
        <v>67966</v>
      </c>
      <c r="F353" s="1">
        <v>67024</v>
      </c>
      <c r="G353" s="1">
        <v>66426</v>
      </c>
      <c r="H353" s="8">
        <f t="shared" si="15"/>
        <v>-1.592568998977793E-2</v>
      </c>
      <c r="J353" s="1">
        <f t="shared" si="16"/>
        <v>-9348</v>
      </c>
      <c r="K353" s="8">
        <f t="shared" si="17"/>
        <v>-0.12336685406603848</v>
      </c>
      <c r="L353">
        <v>393</v>
      </c>
      <c r="M353">
        <v>378</v>
      </c>
      <c r="N353">
        <v>404</v>
      </c>
      <c r="O353">
        <v>415</v>
      </c>
      <c r="P353">
        <v>425</v>
      </c>
      <c r="Q353">
        <v>407</v>
      </c>
    </row>
    <row r="354" spans="1:17">
      <c r="A354" t="s">
        <v>835</v>
      </c>
      <c r="B354" s="1">
        <v>69474</v>
      </c>
      <c r="C354" s="1">
        <v>71236</v>
      </c>
      <c r="D354" s="1">
        <v>67781</v>
      </c>
      <c r="E354" s="1">
        <v>70020</v>
      </c>
      <c r="F354" s="1">
        <v>69069</v>
      </c>
      <c r="G354" s="1">
        <v>65754</v>
      </c>
      <c r="H354" s="8">
        <f t="shared" si="15"/>
        <v>-5.3545211158131101E-2</v>
      </c>
      <c r="J354" s="1">
        <f t="shared" si="16"/>
        <v>-10020</v>
      </c>
      <c r="K354" s="8">
        <f t="shared" si="17"/>
        <v>-0.13223533138015678</v>
      </c>
      <c r="L354">
        <v>333</v>
      </c>
      <c r="M354">
        <v>305</v>
      </c>
      <c r="N354">
        <v>406</v>
      </c>
      <c r="O354">
        <v>353</v>
      </c>
      <c r="P354">
        <v>371</v>
      </c>
      <c r="Q354">
        <v>419</v>
      </c>
    </row>
    <row r="355" spans="1:17">
      <c r="A355" t="s">
        <v>664</v>
      </c>
      <c r="B355" s="1">
        <v>72314</v>
      </c>
      <c r="C355" s="1">
        <v>72773</v>
      </c>
      <c r="D355" s="1">
        <v>73130</v>
      </c>
      <c r="E355" s="1">
        <v>72933</v>
      </c>
      <c r="F355" s="1">
        <v>73205</v>
      </c>
      <c r="G355" s="1">
        <v>71469</v>
      </c>
      <c r="H355" s="8">
        <f t="shared" si="15"/>
        <v>-1.1685150869817739E-2</v>
      </c>
      <c r="J355" s="1">
        <f t="shared" si="16"/>
        <v>-4305</v>
      </c>
      <c r="K355" s="8">
        <f t="shared" si="17"/>
        <v>-5.6813682793570353E-2</v>
      </c>
      <c r="L355">
        <v>228</v>
      </c>
      <c r="M355">
        <v>239</v>
      </c>
      <c r="N355">
        <v>239</v>
      </c>
      <c r="O355">
        <v>261</v>
      </c>
      <c r="P355">
        <v>238</v>
      </c>
      <c r="Q355">
        <v>248</v>
      </c>
    </row>
    <row r="356" spans="1:17">
      <c r="A356" t="s">
        <v>501</v>
      </c>
      <c r="B356" s="1">
        <v>70880</v>
      </c>
      <c r="C356" s="1">
        <v>74919</v>
      </c>
      <c r="D356" s="1">
        <v>76061</v>
      </c>
      <c r="E356" s="1">
        <v>71946</v>
      </c>
      <c r="F356" s="1">
        <v>77863</v>
      </c>
      <c r="G356" s="1">
        <v>77421</v>
      </c>
      <c r="H356" s="8">
        <f t="shared" si="15"/>
        <v>9.2282731376975166E-2</v>
      </c>
      <c r="J356" s="1">
        <f t="shared" si="16"/>
        <v>1647</v>
      </c>
      <c r="K356" s="8">
        <f t="shared" si="17"/>
        <v>2.1735687702906011E-2</v>
      </c>
      <c r="L356">
        <v>301</v>
      </c>
      <c r="M356">
        <v>168</v>
      </c>
      <c r="N356">
        <v>152</v>
      </c>
      <c r="O356">
        <v>302</v>
      </c>
      <c r="P356">
        <v>106</v>
      </c>
      <c r="Q356">
        <v>85</v>
      </c>
    </row>
    <row r="357" spans="1:17">
      <c r="A357" t="s">
        <v>606</v>
      </c>
      <c r="B357" s="1">
        <v>70464</v>
      </c>
      <c r="C357" s="1">
        <v>71798</v>
      </c>
      <c r="D357" s="1">
        <v>72474</v>
      </c>
      <c r="E357" s="1">
        <v>72724</v>
      </c>
      <c r="F357" s="1">
        <v>72330</v>
      </c>
      <c r="G357" s="1">
        <v>72909</v>
      </c>
      <c r="H357" s="8">
        <f t="shared" si="15"/>
        <v>3.4698569482288825E-2</v>
      </c>
      <c r="J357" s="1">
        <f t="shared" si="16"/>
        <v>-2865</v>
      </c>
      <c r="K357" s="8">
        <f t="shared" si="17"/>
        <v>-3.7809802834745429E-2</v>
      </c>
      <c r="L357">
        <v>310</v>
      </c>
      <c r="M357">
        <v>285</v>
      </c>
      <c r="N357">
        <v>271</v>
      </c>
      <c r="O357">
        <v>279</v>
      </c>
      <c r="P357">
        <v>272</v>
      </c>
      <c r="Q357">
        <v>190</v>
      </c>
    </row>
    <row r="358" spans="1:17">
      <c r="A358" t="s">
        <v>758</v>
      </c>
      <c r="B358" s="1">
        <v>69456</v>
      </c>
      <c r="C358" s="1">
        <v>71947</v>
      </c>
      <c r="D358" s="1">
        <v>72447</v>
      </c>
      <c r="E358" s="1">
        <v>70923</v>
      </c>
      <c r="F358" s="1">
        <v>70562</v>
      </c>
      <c r="G358" s="1">
        <v>68792</v>
      </c>
      <c r="H358" s="8">
        <f t="shared" si="15"/>
        <v>-9.560009214466713E-3</v>
      </c>
      <c r="J358" s="1">
        <f t="shared" si="16"/>
        <v>-6982</v>
      </c>
      <c r="K358" s="8">
        <f t="shared" si="17"/>
        <v>-9.21424235225803E-2</v>
      </c>
      <c r="L358">
        <v>335</v>
      </c>
      <c r="M358">
        <v>277</v>
      </c>
      <c r="N358">
        <v>275</v>
      </c>
      <c r="O358">
        <v>326</v>
      </c>
      <c r="P358">
        <v>327</v>
      </c>
      <c r="Q358">
        <v>342</v>
      </c>
    </row>
    <row r="359" spans="1:17">
      <c r="A359" t="s">
        <v>940</v>
      </c>
      <c r="B359" s="1">
        <v>60746</v>
      </c>
      <c r="C359" s="1">
        <v>61025</v>
      </c>
      <c r="D359" s="1">
        <v>61548</v>
      </c>
      <c r="E359" s="1">
        <v>61844</v>
      </c>
      <c r="F359" s="1">
        <v>60948</v>
      </c>
      <c r="G359" s="1">
        <v>57542</v>
      </c>
      <c r="H359" s="8">
        <f t="shared" si="15"/>
        <v>-5.2744213610772729E-2</v>
      </c>
      <c r="J359" s="1">
        <f t="shared" si="16"/>
        <v>-18232</v>
      </c>
      <c r="K359" s="8">
        <f t="shared" si="17"/>
        <v>-0.24061023570090004</v>
      </c>
      <c r="L359">
        <v>522</v>
      </c>
      <c r="M359">
        <v>523</v>
      </c>
      <c r="N359">
        <v>522</v>
      </c>
      <c r="O359">
        <v>518</v>
      </c>
      <c r="P359">
        <v>516</v>
      </c>
      <c r="Q359">
        <v>524</v>
      </c>
    </row>
    <row r="360" spans="1:17">
      <c r="A360" t="s">
        <v>735</v>
      </c>
      <c r="B360" s="1">
        <v>69207</v>
      </c>
      <c r="C360" s="1">
        <v>69738</v>
      </c>
      <c r="D360" s="1">
        <v>69657</v>
      </c>
      <c r="E360" s="1">
        <v>69991</v>
      </c>
      <c r="F360" s="1">
        <v>69102</v>
      </c>
      <c r="G360" s="1">
        <v>69338</v>
      </c>
      <c r="H360" s="8">
        <f t="shared" si="15"/>
        <v>1.892872108312743E-3</v>
      </c>
      <c r="J360" s="1">
        <f t="shared" si="16"/>
        <v>-6436</v>
      </c>
      <c r="K360" s="8">
        <f t="shared" si="17"/>
        <v>-8.4936785704859186E-2</v>
      </c>
      <c r="L360">
        <v>343</v>
      </c>
      <c r="M360">
        <v>346</v>
      </c>
      <c r="N360">
        <v>361</v>
      </c>
      <c r="O360">
        <v>355</v>
      </c>
      <c r="P360">
        <v>367</v>
      </c>
      <c r="Q360">
        <v>319</v>
      </c>
    </row>
    <row r="361" spans="1:17">
      <c r="A361" t="s">
        <v>929</v>
      </c>
      <c r="B361" s="1">
        <v>62223</v>
      </c>
      <c r="C361" s="1">
        <v>62153</v>
      </c>
      <c r="D361" s="1">
        <v>62006</v>
      </c>
      <c r="E361" s="1">
        <v>61984</v>
      </c>
      <c r="F361" s="1">
        <v>62007</v>
      </c>
      <c r="G361" s="1">
        <v>59417</v>
      </c>
      <c r="H361" s="8">
        <f t="shared" si="15"/>
        <v>-4.5095864873117661E-2</v>
      </c>
      <c r="J361" s="1">
        <f t="shared" si="16"/>
        <v>-16357</v>
      </c>
      <c r="K361" s="8">
        <f t="shared" si="17"/>
        <v>-0.21586560033784674</v>
      </c>
      <c r="L361">
        <v>511</v>
      </c>
      <c r="M361">
        <v>513</v>
      </c>
      <c r="N361">
        <v>513</v>
      </c>
      <c r="O361">
        <v>517</v>
      </c>
      <c r="P361">
        <v>504</v>
      </c>
      <c r="Q361">
        <v>513</v>
      </c>
    </row>
    <row r="362" spans="1:17">
      <c r="A362" t="s">
        <v>503</v>
      </c>
      <c r="B362" s="1">
        <v>75694</v>
      </c>
      <c r="C362" s="1">
        <v>76089</v>
      </c>
      <c r="D362" s="1">
        <v>76488</v>
      </c>
      <c r="E362" s="1">
        <v>77422</v>
      </c>
      <c r="F362" s="1">
        <v>77646</v>
      </c>
      <c r="G362" s="1">
        <v>77255</v>
      </c>
      <c r="H362" s="8">
        <f t="shared" si="15"/>
        <v>2.0622506407377072E-2</v>
      </c>
      <c r="J362" s="1">
        <f t="shared" si="16"/>
        <v>1481</v>
      </c>
      <c r="K362" s="8">
        <f t="shared" si="17"/>
        <v>1.9544962652097025E-2</v>
      </c>
      <c r="L362">
        <v>136</v>
      </c>
      <c r="M362">
        <v>138</v>
      </c>
      <c r="N362">
        <v>142</v>
      </c>
      <c r="O362">
        <v>128</v>
      </c>
      <c r="P362">
        <v>109</v>
      </c>
      <c r="Q362">
        <v>87</v>
      </c>
    </row>
    <row r="363" spans="1:17">
      <c r="A363" t="s">
        <v>696</v>
      </c>
      <c r="B363" s="1">
        <v>74855</v>
      </c>
      <c r="C363" s="1">
        <v>78170</v>
      </c>
      <c r="D363" s="1">
        <v>79640</v>
      </c>
      <c r="E363" s="1">
        <v>77722</v>
      </c>
      <c r="F363" s="1">
        <v>77966</v>
      </c>
      <c r="G363" s="1">
        <v>70361</v>
      </c>
      <c r="H363" s="8">
        <f t="shared" si="15"/>
        <v>-6.0036069734820653E-2</v>
      </c>
      <c r="J363" s="1">
        <f t="shared" si="16"/>
        <v>-5413</v>
      </c>
      <c r="K363" s="8">
        <f t="shared" si="17"/>
        <v>-7.1436112650777317E-2</v>
      </c>
      <c r="L363">
        <v>153</v>
      </c>
      <c r="M363">
        <v>79</v>
      </c>
      <c r="N363">
        <v>54</v>
      </c>
      <c r="O363">
        <v>120</v>
      </c>
      <c r="P363">
        <v>102</v>
      </c>
      <c r="Q363">
        <v>280</v>
      </c>
    </row>
    <row r="364" spans="1:17">
      <c r="A364" t="s">
        <v>688</v>
      </c>
      <c r="B364" s="1">
        <v>71584</v>
      </c>
      <c r="C364" s="1">
        <v>73216</v>
      </c>
      <c r="D364" s="1">
        <v>73148</v>
      </c>
      <c r="E364" s="1">
        <v>73637</v>
      </c>
      <c r="F364" s="1">
        <v>73720</v>
      </c>
      <c r="G364" s="1">
        <v>70681</v>
      </c>
      <c r="H364" s="8">
        <f t="shared" si="15"/>
        <v>-1.2614550737594992E-2</v>
      </c>
      <c r="J364" s="1">
        <f t="shared" si="16"/>
        <v>-5093</v>
      </c>
      <c r="K364" s="8">
        <f t="shared" si="17"/>
        <v>-6.721302821548289E-2</v>
      </c>
      <c r="L364">
        <v>268</v>
      </c>
      <c r="M364">
        <v>220</v>
      </c>
      <c r="N364">
        <v>238</v>
      </c>
      <c r="O364">
        <v>229</v>
      </c>
      <c r="P364">
        <v>218</v>
      </c>
      <c r="Q364">
        <v>272</v>
      </c>
    </row>
    <row r="365" spans="1:17">
      <c r="A365" t="s">
        <v>883</v>
      </c>
      <c r="B365" s="1">
        <v>67405</v>
      </c>
      <c r="C365" s="1">
        <v>67195</v>
      </c>
      <c r="D365" s="1">
        <v>67558</v>
      </c>
      <c r="E365" s="1">
        <v>67539</v>
      </c>
      <c r="F365" s="1">
        <v>66375</v>
      </c>
      <c r="G365" s="1">
        <v>63768</v>
      </c>
      <c r="H365" s="8">
        <f t="shared" si="15"/>
        <v>-5.3957421556264373E-2</v>
      </c>
      <c r="J365" s="1">
        <f t="shared" si="16"/>
        <v>-12006</v>
      </c>
      <c r="K365" s="8">
        <f t="shared" si="17"/>
        <v>-0.15844484915670282</v>
      </c>
      <c r="L365">
        <v>398</v>
      </c>
      <c r="M365">
        <v>416</v>
      </c>
      <c r="N365">
        <v>416</v>
      </c>
      <c r="O365">
        <v>424</v>
      </c>
      <c r="P365">
        <v>445</v>
      </c>
      <c r="Q365">
        <v>467</v>
      </c>
    </row>
    <row r="366" spans="1:17">
      <c r="A366" t="s">
        <v>860</v>
      </c>
      <c r="B366" s="1">
        <v>66977</v>
      </c>
      <c r="C366" s="1">
        <v>66492</v>
      </c>
      <c r="D366" s="1">
        <v>66571</v>
      </c>
      <c r="E366" s="1">
        <v>66801</v>
      </c>
      <c r="F366" s="1">
        <v>64927</v>
      </c>
      <c r="G366" s="1">
        <v>64921</v>
      </c>
      <c r="H366" s="8">
        <f t="shared" si="15"/>
        <v>-3.0697104976335161E-2</v>
      </c>
      <c r="J366" s="1">
        <f t="shared" si="16"/>
        <v>-10853</v>
      </c>
      <c r="K366" s="8">
        <f t="shared" si="17"/>
        <v>-0.14322854805078258</v>
      </c>
      <c r="L366">
        <v>411</v>
      </c>
      <c r="M366">
        <v>441</v>
      </c>
      <c r="N366">
        <v>446</v>
      </c>
      <c r="O366">
        <v>447</v>
      </c>
      <c r="P366">
        <v>471</v>
      </c>
      <c r="Q366">
        <v>444</v>
      </c>
    </row>
    <row r="367" spans="1:17">
      <c r="A367" t="s">
        <v>611</v>
      </c>
      <c r="B367" s="1">
        <v>71233</v>
      </c>
      <c r="C367" s="1">
        <v>72043</v>
      </c>
      <c r="D367" s="1">
        <v>72438</v>
      </c>
      <c r="E367" s="1">
        <v>72769</v>
      </c>
      <c r="F367" s="1">
        <v>71816</v>
      </c>
      <c r="G367" s="1">
        <v>72786</v>
      </c>
      <c r="H367" s="8">
        <f t="shared" si="15"/>
        <v>2.1801693035531283E-2</v>
      </c>
      <c r="J367" s="1">
        <f t="shared" si="16"/>
        <v>-2988</v>
      </c>
      <c r="K367" s="8">
        <f t="shared" si="17"/>
        <v>-3.9433050914561722E-2</v>
      </c>
      <c r="L367">
        <v>281</v>
      </c>
      <c r="M367">
        <v>269</v>
      </c>
      <c r="N367">
        <v>276</v>
      </c>
      <c r="O367">
        <v>275</v>
      </c>
      <c r="P367">
        <v>291</v>
      </c>
      <c r="Q367">
        <v>195</v>
      </c>
    </row>
    <row r="368" spans="1:17">
      <c r="A368" t="s">
        <v>526</v>
      </c>
      <c r="B368" s="1">
        <v>77282</v>
      </c>
      <c r="C368" s="1">
        <v>77437</v>
      </c>
      <c r="D368" s="1">
        <v>77216</v>
      </c>
      <c r="E368" s="1">
        <v>77315</v>
      </c>
      <c r="F368" s="1">
        <v>77362</v>
      </c>
      <c r="G368" s="1">
        <v>76413</v>
      </c>
      <c r="H368" s="8">
        <f t="shared" si="15"/>
        <v>-1.1244533008980099E-2</v>
      </c>
      <c r="J368" s="1">
        <f t="shared" si="16"/>
        <v>639</v>
      </c>
      <c r="K368" s="8">
        <f t="shared" si="17"/>
        <v>8.4329717317285606E-3</v>
      </c>
      <c r="L368">
        <v>82</v>
      </c>
      <c r="M368">
        <v>95</v>
      </c>
      <c r="N368">
        <v>125</v>
      </c>
      <c r="O368">
        <v>131</v>
      </c>
      <c r="P368">
        <v>119</v>
      </c>
      <c r="Q368">
        <v>110</v>
      </c>
    </row>
    <row r="369" spans="1:17">
      <c r="A369" t="s">
        <v>495</v>
      </c>
      <c r="B369" s="1">
        <v>81314</v>
      </c>
      <c r="C369" s="1">
        <v>78902</v>
      </c>
      <c r="D369" s="1">
        <v>78902</v>
      </c>
      <c r="E369" s="1">
        <v>79242</v>
      </c>
      <c r="F369" s="1">
        <v>79763</v>
      </c>
      <c r="G369" s="1">
        <v>77603</v>
      </c>
      <c r="H369" s="8">
        <f t="shared" si="15"/>
        <v>-4.5637897533020146E-2</v>
      </c>
      <c r="J369" s="1">
        <f t="shared" si="16"/>
        <v>1829</v>
      </c>
      <c r="K369" s="8">
        <f t="shared" si="17"/>
        <v>2.4137566975479717E-2</v>
      </c>
      <c r="L369">
        <v>24</v>
      </c>
      <c r="M369">
        <v>59</v>
      </c>
      <c r="N369">
        <v>70</v>
      </c>
      <c r="O369">
        <v>73</v>
      </c>
      <c r="P369">
        <v>61</v>
      </c>
      <c r="Q369">
        <v>79</v>
      </c>
    </row>
    <row r="370" spans="1:17">
      <c r="A370" t="s">
        <v>577</v>
      </c>
      <c r="B370" s="1">
        <v>75495</v>
      </c>
      <c r="C370" s="1">
        <v>76650</v>
      </c>
      <c r="D370" s="1">
        <v>76778</v>
      </c>
      <c r="E370" s="1">
        <v>76862</v>
      </c>
      <c r="F370" s="1">
        <v>76393</v>
      </c>
      <c r="G370" s="1">
        <v>74057</v>
      </c>
      <c r="H370" s="8">
        <f t="shared" si="15"/>
        <v>-1.9047619047619049E-2</v>
      </c>
      <c r="J370" s="1">
        <f t="shared" si="16"/>
        <v>-1717</v>
      </c>
      <c r="K370" s="8">
        <f t="shared" si="17"/>
        <v>-2.2659487423126665E-2</v>
      </c>
      <c r="L370">
        <v>140</v>
      </c>
      <c r="M370">
        <v>125</v>
      </c>
      <c r="N370">
        <v>133</v>
      </c>
      <c r="O370">
        <v>141</v>
      </c>
      <c r="P370">
        <v>138</v>
      </c>
      <c r="Q370">
        <v>161</v>
      </c>
    </row>
    <row r="371" spans="1:17">
      <c r="A371" t="s">
        <v>505</v>
      </c>
      <c r="B371" s="1">
        <v>77471</v>
      </c>
      <c r="C371" s="1">
        <v>77699</v>
      </c>
      <c r="D371" s="1">
        <v>78035</v>
      </c>
      <c r="E371" s="1">
        <v>78320</v>
      </c>
      <c r="F371" s="1">
        <v>77397</v>
      </c>
      <c r="G371" s="1">
        <v>77219</v>
      </c>
      <c r="H371" s="8">
        <f t="shared" si="15"/>
        <v>-3.2528300912599553E-3</v>
      </c>
      <c r="J371" s="1">
        <f t="shared" si="16"/>
        <v>1445</v>
      </c>
      <c r="K371" s="8">
        <f t="shared" si="17"/>
        <v>1.9069865653126402E-2</v>
      </c>
      <c r="L371">
        <v>77</v>
      </c>
      <c r="M371">
        <v>88</v>
      </c>
      <c r="N371">
        <v>91</v>
      </c>
      <c r="O371">
        <v>100</v>
      </c>
      <c r="P371">
        <v>117</v>
      </c>
      <c r="Q371">
        <v>89</v>
      </c>
    </row>
    <row r="372" spans="1:17">
      <c r="A372" t="s">
        <v>508</v>
      </c>
      <c r="B372" s="1">
        <v>74269</v>
      </c>
      <c r="C372" s="1">
        <v>75001</v>
      </c>
      <c r="D372" s="1">
        <v>76334</v>
      </c>
      <c r="E372" s="1">
        <v>76707</v>
      </c>
      <c r="F372" s="1">
        <v>78852</v>
      </c>
      <c r="G372" s="1">
        <v>77119</v>
      </c>
      <c r="H372" s="8">
        <f t="shared" si="15"/>
        <v>3.8374018769607776E-2</v>
      </c>
      <c r="J372" s="1">
        <f t="shared" si="16"/>
        <v>1345</v>
      </c>
      <c r="K372" s="8">
        <f t="shared" si="17"/>
        <v>1.7750151767096892E-2</v>
      </c>
      <c r="L372">
        <v>168</v>
      </c>
      <c r="M372">
        <v>167</v>
      </c>
      <c r="N372">
        <v>147</v>
      </c>
      <c r="O372">
        <v>148</v>
      </c>
      <c r="P372">
        <v>77</v>
      </c>
      <c r="Q372">
        <v>92</v>
      </c>
    </row>
    <row r="373" spans="1:17">
      <c r="A373" t="s">
        <v>694</v>
      </c>
      <c r="B373" s="1">
        <v>71582</v>
      </c>
      <c r="C373" s="1">
        <v>71131</v>
      </c>
      <c r="D373" s="1">
        <v>71908</v>
      </c>
      <c r="E373" s="1">
        <v>72917</v>
      </c>
      <c r="F373" s="1">
        <v>73498</v>
      </c>
      <c r="G373" s="1">
        <v>70391</v>
      </c>
      <c r="H373" s="8">
        <f t="shared" si="15"/>
        <v>-1.6638261015339051E-2</v>
      </c>
      <c r="J373" s="1">
        <f t="shared" si="16"/>
        <v>-5383</v>
      </c>
      <c r="K373" s="8">
        <f t="shared" si="17"/>
        <v>-7.1040198484968453E-2</v>
      </c>
      <c r="L373">
        <v>269</v>
      </c>
      <c r="M373">
        <v>308</v>
      </c>
      <c r="N373">
        <v>297</v>
      </c>
      <c r="O373">
        <v>263</v>
      </c>
      <c r="P373">
        <v>230</v>
      </c>
      <c r="Q373">
        <v>278</v>
      </c>
    </row>
    <row r="374" spans="1:17">
      <c r="A374" t="s">
        <v>654</v>
      </c>
      <c r="B374" s="1">
        <v>71306</v>
      </c>
      <c r="C374" s="1">
        <v>71978</v>
      </c>
      <c r="D374" s="1">
        <v>72608</v>
      </c>
      <c r="E374" s="1">
        <v>73129</v>
      </c>
      <c r="F374" s="1">
        <v>73574</v>
      </c>
      <c r="G374" s="1">
        <v>71790</v>
      </c>
      <c r="H374" s="8">
        <f t="shared" si="15"/>
        <v>6.7876476032872413E-3</v>
      </c>
      <c r="J374" s="1">
        <f t="shared" si="16"/>
        <v>-3984</v>
      </c>
      <c r="K374" s="8">
        <f t="shared" si="17"/>
        <v>-5.2577401219415627E-2</v>
      </c>
      <c r="L374">
        <v>278</v>
      </c>
      <c r="M374">
        <v>274</v>
      </c>
      <c r="N374">
        <v>268</v>
      </c>
      <c r="O374">
        <v>250</v>
      </c>
      <c r="P374">
        <v>226</v>
      </c>
      <c r="Q374">
        <v>238</v>
      </c>
    </row>
    <row r="375" spans="1:17">
      <c r="A375" t="s">
        <v>867</v>
      </c>
      <c r="B375" s="1">
        <v>67397</v>
      </c>
      <c r="C375" s="1">
        <v>67696</v>
      </c>
      <c r="D375" s="1">
        <v>67724</v>
      </c>
      <c r="E375" s="1">
        <v>67419</v>
      </c>
      <c r="F375" s="1">
        <v>68318</v>
      </c>
      <c r="G375" s="1">
        <v>64580</v>
      </c>
      <c r="H375" s="8">
        <f t="shared" si="15"/>
        <v>-4.1797112631126017E-2</v>
      </c>
      <c r="J375" s="1">
        <f t="shared" si="16"/>
        <v>-11194</v>
      </c>
      <c r="K375" s="8">
        <f t="shared" si="17"/>
        <v>-0.14772877240214322</v>
      </c>
      <c r="L375">
        <v>399</v>
      </c>
      <c r="M375">
        <v>400</v>
      </c>
      <c r="N375">
        <v>409</v>
      </c>
      <c r="O375">
        <v>431</v>
      </c>
      <c r="P375">
        <v>392</v>
      </c>
      <c r="Q375">
        <v>451</v>
      </c>
    </row>
    <row r="376" spans="1:17">
      <c r="A376" t="s">
        <v>598</v>
      </c>
      <c r="B376" s="1">
        <v>73092</v>
      </c>
      <c r="C376" s="1">
        <v>73443</v>
      </c>
      <c r="D376" s="1">
        <v>73958</v>
      </c>
      <c r="E376" s="1">
        <v>74185</v>
      </c>
      <c r="F376" s="1">
        <v>74134</v>
      </c>
      <c r="G376" s="1">
        <v>73137</v>
      </c>
      <c r="H376" s="8">
        <f t="shared" si="15"/>
        <v>6.1566245279921197E-4</v>
      </c>
      <c r="J376" s="1">
        <f t="shared" si="16"/>
        <v>-2637</v>
      </c>
      <c r="K376" s="8">
        <f t="shared" si="17"/>
        <v>-3.4800855174598147E-2</v>
      </c>
      <c r="L376">
        <v>196</v>
      </c>
      <c r="M376">
        <v>209</v>
      </c>
      <c r="N376">
        <v>200</v>
      </c>
      <c r="O376">
        <v>204</v>
      </c>
      <c r="P376">
        <v>205</v>
      </c>
      <c r="Q376">
        <v>182</v>
      </c>
    </row>
    <row r="377" spans="1:17">
      <c r="A377" t="s">
        <v>571</v>
      </c>
      <c r="B377" s="1">
        <v>72168</v>
      </c>
      <c r="C377" s="1">
        <v>73068</v>
      </c>
      <c r="D377" s="1">
        <v>73220</v>
      </c>
      <c r="E377" s="1">
        <v>73755</v>
      </c>
      <c r="F377" s="1">
        <v>74189</v>
      </c>
      <c r="G377" s="1">
        <v>74259</v>
      </c>
      <c r="H377" s="8">
        <f t="shared" si="15"/>
        <v>2.8974060525440638E-2</v>
      </c>
      <c r="J377" s="1">
        <f t="shared" si="16"/>
        <v>-1515</v>
      </c>
      <c r="K377" s="8">
        <f t="shared" si="17"/>
        <v>-1.9993665373347059E-2</v>
      </c>
      <c r="L377">
        <v>234</v>
      </c>
      <c r="M377">
        <v>223</v>
      </c>
      <c r="N377">
        <v>236</v>
      </c>
      <c r="O377">
        <v>222</v>
      </c>
      <c r="P377">
        <v>204</v>
      </c>
      <c r="Q377">
        <v>155</v>
      </c>
    </row>
    <row r="378" spans="1:17">
      <c r="A378" t="s">
        <v>880</v>
      </c>
      <c r="B378" s="1">
        <v>62977</v>
      </c>
      <c r="C378" s="1">
        <v>63131</v>
      </c>
      <c r="D378" s="1">
        <v>63464</v>
      </c>
      <c r="E378" s="1">
        <v>64156</v>
      </c>
      <c r="F378" s="1">
        <v>64425</v>
      </c>
      <c r="G378" s="1">
        <v>63843</v>
      </c>
      <c r="H378" s="8">
        <f t="shared" si="15"/>
        <v>1.3751051971354622E-2</v>
      </c>
      <c r="J378" s="1">
        <f t="shared" si="16"/>
        <v>-11931</v>
      </c>
      <c r="K378" s="8">
        <f t="shared" si="17"/>
        <v>-0.15745506374218068</v>
      </c>
      <c r="L378">
        <v>502</v>
      </c>
      <c r="M378">
        <v>500</v>
      </c>
      <c r="N378">
        <v>501</v>
      </c>
      <c r="O378">
        <v>496</v>
      </c>
      <c r="P378">
        <v>479</v>
      </c>
      <c r="Q378">
        <v>464</v>
      </c>
    </row>
    <row r="379" spans="1:17">
      <c r="A379" t="s">
        <v>690</v>
      </c>
      <c r="B379" s="1">
        <v>68759</v>
      </c>
      <c r="C379" s="1">
        <v>69932</v>
      </c>
      <c r="D379" s="1">
        <v>69771</v>
      </c>
      <c r="E379" s="1">
        <v>70401</v>
      </c>
      <c r="F379" s="1">
        <v>70672</v>
      </c>
      <c r="G379" s="1">
        <v>70555</v>
      </c>
      <c r="H379" s="8">
        <f t="shared" si="15"/>
        <v>2.6120216989775884E-2</v>
      </c>
      <c r="J379" s="1">
        <f t="shared" si="16"/>
        <v>-5219</v>
      </c>
      <c r="K379" s="8">
        <f t="shared" si="17"/>
        <v>-6.8875867711880062E-2</v>
      </c>
      <c r="L379">
        <v>360</v>
      </c>
      <c r="M379">
        <v>342</v>
      </c>
      <c r="N379">
        <v>356</v>
      </c>
      <c r="O379">
        <v>339</v>
      </c>
      <c r="P379">
        <v>323</v>
      </c>
      <c r="Q379">
        <v>274</v>
      </c>
    </row>
    <row r="380" spans="1:17">
      <c r="A380" t="s">
        <v>596</v>
      </c>
      <c r="B380" s="1">
        <v>70979</v>
      </c>
      <c r="C380" s="1">
        <v>71706</v>
      </c>
      <c r="D380" s="1">
        <v>72148</v>
      </c>
      <c r="E380" s="1">
        <v>72965</v>
      </c>
      <c r="F380" s="1">
        <v>73491</v>
      </c>
      <c r="G380" s="1">
        <v>73240</v>
      </c>
      <c r="H380" s="8">
        <f t="shared" si="15"/>
        <v>3.1854492173741526E-2</v>
      </c>
      <c r="J380" s="1">
        <f t="shared" si="16"/>
        <v>-2534</v>
      </c>
      <c r="K380" s="8">
        <f t="shared" si="17"/>
        <v>-3.3441549871987754E-2</v>
      </c>
      <c r="L380">
        <v>295</v>
      </c>
      <c r="M380">
        <v>290</v>
      </c>
      <c r="N380">
        <v>288</v>
      </c>
      <c r="O380">
        <v>257</v>
      </c>
      <c r="P380">
        <v>231</v>
      </c>
      <c r="Q380">
        <v>180</v>
      </c>
    </row>
    <row r="381" spans="1:17">
      <c r="A381" t="s">
        <v>669</v>
      </c>
      <c r="B381" s="1">
        <v>72455</v>
      </c>
      <c r="C381" s="1">
        <v>73680</v>
      </c>
      <c r="D381" s="1">
        <v>74053</v>
      </c>
      <c r="E381" s="1">
        <v>74459</v>
      </c>
      <c r="F381" s="1">
        <v>75344</v>
      </c>
      <c r="G381" s="1">
        <v>71388</v>
      </c>
      <c r="H381" s="8">
        <f t="shared" si="15"/>
        <v>-1.4726381892208958E-2</v>
      </c>
      <c r="J381" s="1">
        <f t="shared" si="16"/>
        <v>-4386</v>
      </c>
      <c r="K381" s="8">
        <f t="shared" si="17"/>
        <v>-5.7882651041254257E-2</v>
      </c>
      <c r="L381">
        <v>224</v>
      </c>
      <c r="M381">
        <v>198</v>
      </c>
      <c r="N381">
        <v>197</v>
      </c>
      <c r="O381">
        <v>196</v>
      </c>
      <c r="P381">
        <v>165</v>
      </c>
      <c r="Q381">
        <v>253</v>
      </c>
    </row>
    <row r="382" spans="1:17">
      <c r="A382" t="s">
        <v>652</v>
      </c>
      <c r="B382" s="1">
        <v>72774</v>
      </c>
      <c r="C382" s="1">
        <v>73430</v>
      </c>
      <c r="D382" s="1">
        <v>73785</v>
      </c>
      <c r="E382" s="1">
        <v>74324</v>
      </c>
      <c r="F382" s="1">
        <v>74197</v>
      </c>
      <c r="G382" s="1">
        <v>71910</v>
      </c>
      <c r="H382" s="8">
        <f t="shared" si="15"/>
        <v>-1.1872372000989364E-2</v>
      </c>
      <c r="J382" s="1">
        <f t="shared" si="16"/>
        <v>-3864</v>
      </c>
      <c r="K382" s="8">
        <f t="shared" si="17"/>
        <v>-5.0993744556180221E-2</v>
      </c>
      <c r="L382">
        <v>209</v>
      </c>
      <c r="M382">
        <v>211</v>
      </c>
      <c r="N382">
        <v>209</v>
      </c>
      <c r="O382">
        <v>199</v>
      </c>
      <c r="P382">
        <v>202</v>
      </c>
      <c r="Q382">
        <v>236</v>
      </c>
    </row>
    <row r="383" spans="1:17">
      <c r="A383" t="s">
        <v>510</v>
      </c>
      <c r="B383" s="1">
        <v>77096</v>
      </c>
      <c r="C383" s="1">
        <v>77324</v>
      </c>
      <c r="D383" s="1">
        <v>77365</v>
      </c>
      <c r="E383" s="1">
        <v>77819</v>
      </c>
      <c r="F383" s="1">
        <v>78168</v>
      </c>
      <c r="G383" s="1">
        <v>77071</v>
      </c>
      <c r="H383" s="8">
        <f t="shared" si="15"/>
        <v>-3.242710387049912E-4</v>
      </c>
      <c r="J383" s="1">
        <f t="shared" si="16"/>
        <v>1297</v>
      </c>
      <c r="K383" s="8">
        <f t="shared" si="17"/>
        <v>1.711668910180273E-2</v>
      </c>
      <c r="L383">
        <v>91</v>
      </c>
      <c r="M383">
        <v>99</v>
      </c>
      <c r="N383">
        <v>118</v>
      </c>
      <c r="O383">
        <v>113</v>
      </c>
      <c r="P383">
        <v>96</v>
      </c>
      <c r="Q383">
        <v>94</v>
      </c>
    </row>
    <row r="384" spans="1:17">
      <c r="A384" t="s">
        <v>459</v>
      </c>
      <c r="B384" s="1">
        <v>75871</v>
      </c>
      <c r="C384" s="1">
        <v>77109</v>
      </c>
      <c r="D384" s="1">
        <v>78390</v>
      </c>
      <c r="E384" s="1">
        <v>79319</v>
      </c>
      <c r="F384" s="1">
        <v>80064</v>
      </c>
      <c r="G384" s="1">
        <v>79565</v>
      </c>
      <c r="H384" s="8">
        <f t="shared" si="15"/>
        <v>4.8687904469428375E-2</v>
      </c>
      <c r="J384" s="1">
        <f t="shared" si="16"/>
        <v>3791</v>
      </c>
      <c r="K384" s="8">
        <f t="shared" si="17"/>
        <v>5.0030353419378677E-2</v>
      </c>
      <c r="L384">
        <v>130</v>
      </c>
      <c r="M384">
        <v>106</v>
      </c>
      <c r="N384">
        <v>83</v>
      </c>
      <c r="O384">
        <v>71</v>
      </c>
      <c r="P384">
        <v>55</v>
      </c>
      <c r="Q384">
        <v>43</v>
      </c>
    </row>
    <row r="385" spans="1:17">
      <c r="A385" t="s">
        <v>632</v>
      </c>
      <c r="B385" s="1">
        <v>74817</v>
      </c>
      <c r="C385" s="1">
        <v>76863</v>
      </c>
      <c r="D385" s="1">
        <v>78217</v>
      </c>
      <c r="E385" s="1">
        <v>78545</v>
      </c>
      <c r="F385" s="1">
        <v>78803</v>
      </c>
      <c r="G385" s="1">
        <v>72464</v>
      </c>
      <c r="H385" s="8">
        <f t="shared" si="15"/>
        <v>-3.1450071507812392E-2</v>
      </c>
      <c r="J385" s="1">
        <f t="shared" si="16"/>
        <v>-3310</v>
      </c>
      <c r="K385" s="8">
        <f t="shared" si="17"/>
        <v>-4.3682529627576738E-2</v>
      </c>
      <c r="L385">
        <v>155</v>
      </c>
      <c r="M385">
        <v>119</v>
      </c>
      <c r="N385">
        <v>87</v>
      </c>
      <c r="O385">
        <v>87</v>
      </c>
      <c r="P385">
        <v>80</v>
      </c>
      <c r="Q385">
        <v>216</v>
      </c>
    </row>
    <row r="386" spans="1:17">
      <c r="A386" t="s">
        <v>806</v>
      </c>
      <c r="B386" s="1">
        <v>67080</v>
      </c>
      <c r="C386" s="1">
        <v>68731</v>
      </c>
      <c r="D386" s="1">
        <v>68757</v>
      </c>
      <c r="E386" s="1">
        <v>69442</v>
      </c>
      <c r="F386" s="1">
        <v>69448</v>
      </c>
      <c r="G386" s="1">
        <v>67122</v>
      </c>
      <c r="H386" s="8">
        <f t="shared" si="15"/>
        <v>6.2611806797853312E-4</v>
      </c>
      <c r="J386" s="1">
        <f t="shared" si="16"/>
        <v>-8652</v>
      </c>
      <c r="K386" s="8">
        <f t="shared" si="17"/>
        <v>-0.1141816454192731</v>
      </c>
      <c r="L386">
        <v>407</v>
      </c>
      <c r="M386">
        <v>374</v>
      </c>
      <c r="N386">
        <v>379</v>
      </c>
      <c r="O386">
        <v>373</v>
      </c>
      <c r="P386">
        <v>359</v>
      </c>
      <c r="Q386">
        <v>390</v>
      </c>
    </row>
    <row r="387" spans="1:17">
      <c r="A387" t="s">
        <v>612</v>
      </c>
      <c r="B387" s="1">
        <v>76032</v>
      </c>
      <c r="C387" s="1">
        <v>76078</v>
      </c>
      <c r="D387" s="1">
        <v>75613</v>
      </c>
      <c r="E387" s="1">
        <v>75521</v>
      </c>
      <c r="F387" s="1">
        <v>74997</v>
      </c>
      <c r="G387" s="1">
        <v>72763</v>
      </c>
      <c r="H387" s="8">
        <f t="shared" si="15"/>
        <v>-4.2995054713804715E-2</v>
      </c>
      <c r="J387" s="1">
        <f t="shared" si="16"/>
        <v>-3011</v>
      </c>
      <c r="K387" s="8">
        <f t="shared" si="17"/>
        <v>-3.9736585108348509E-2</v>
      </c>
      <c r="L387">
        <v>124</v>
      </c>
      <c r="M387">
        <v>139</v>
      </c>
      <c r="N387">
        <v>165</v>
      </c>
      <c r="O387">
        <v>173</v>
      </c>
      <c r="P387">
        <v>171</v>
      </c>
      <c r="Q387">
        <v>196</v>
      </c>
    </row>
    <row r="388" spans="1:17">
      <c r="A388" t="s">
        <v>915</v>
      </c>
      <c r="B388" s="1">
        <v>63427</v>
      </c>
      <c r="C388" s="1">
        <v>63489</v>
      </c>
      <c r="D388" s="1">
        <v>63329</v>
      </c>
      <c r="E388" s="1">
        <v>63590</v>
      </c>
      <c r="F388" s="1">
        <v>63297</v>
      </c>
      <c r="G388" s="1">
        <v>61445</v>
      </c>
      <c r="H388" s="8">
        <f t="shared" ref="H388:H451" si="18">(G388-B388)/B388</f>
        <v>-3.124852192284043E-2</v>
      </c>
      <c r="J388" s="1">
        <f t="shared" ref="J388:J451" si="19">G388-G$544</f>
        <v>-14329</v>
      </c>
      <c r="K388" s="8">
        <f t="shared" ref="K388:K451" si="20">(G388-G$544)/G$544</f>
        <v>-0.18910180272916832</v>
      </c>
      <c r="L388">
        <v>495</v>
      </c>
      <c r="M388">
        <v>497</v>
      </c>
      <c r="N388">
        <v>503</v>
      </c>
      <c r="O388">
        <v>499</v>
      </c>
      <c r="P388">
        <v>495</v>
      </c>
      <c r="Q388">
        <v>499</v>
      </c>
    </row>
    <row r="389" spans="1:17">
      <c r="A389" t="s">
        <v>907</v>
      </c>
      <c r="B389" s="1">
        <v>65746</v>
      </c>
      <c r="C389" s="1">
        <v>67386</v>
      </c>
      <c r="D389" s="1">
        <v>67022</v>
      </c>
      <c r="E389" s="1">
        <v>66913</v>
      </c>
      <c r="F389" s="1">
        <v>65469</v>
      </c>
      <c r="G389" s="1">
        <v>62118</v>
      </c>
      <c r="H389" s="8">
        <f t="shared" si="18"/>
        <v>-5.5182064308094789E-2</v>
      </c>
      <c r="J389" s="1">
        <f t="shared" si="19"/>
        <v>-13656</v>
      </c>
      <c r="K389" s="8">
        <f t="shared" si="20"/>
        <v>-0.18022012827618972</v>
      </c>
      <c r="L389">
        <v>444</v>
      </c>
      <c r="M389">
        <v>411</v>
      </c>
      <c r="N389">
        <v>431</v>
      </c>
      <c r="O389">
        <v>444</v>
      </c>
      <c r="P389">
        <v>464</v>
      </c>
      <c r="Q389">
        <v>491</v>
      </c>
    </row>
    <row r="390" spans="1:17">
      <c r="A390" t="s">
        <v>826</v>
      </c>
      <c r="B390" s="1">
        <v>67766</v>
      </c>
      <c r="C390" s="1">
        <v>67696</v>
      </c>
      <c r="D390" s="1">
        <v>67189</v>
      </c>
      <c r="E390" s="1">
        <v>66565</v>
      </c>
      <c r="F390" s="1">
        <v>67292</v>
      </c>
      <c r="G390" s="1">
        <v>66386</v>
      </c>
      <c r="H390" s="8">
        <f t="shared" si="18"/>
        <v>-2.0364194433786856E-2</v>
      </c>
      <c r="J390" s="1">
        <f t="shared" si="19"/>
        <v>-9388</v>
      </c>
      <c r="K390" s="8">
        <f t="shared" si="20"/>
        <v>-0.12389473962045029</v>
      </c>
      <c r="L390">
        <v>386</v>
      </c>
      <c r="M390">
        <v>401</v>
      </c>
      <c r="N390">
        <v>426</v>
      </c>
      <c r="O390">
        <v>452</v>
      </c>
      <c r="P390">
        <v>418</v>
      </c>
      <c r="Q390">
        <v>410</v>
      </c>
    </row>
    <row r="391" spans="1:17">
      <c r="A391" t="s">
        <v>550</v>
      </c>
      <c r="B391" s="1">
        <v>72532</v>
      </c>
      <c r="C391" s="1">
        <v>73580</v>
      </c>
      <c r="D391" s="1">
        <v>73486</v>
      </c>
      <c r="E391" s="1">
        <v>75359</v>
      </c>
      <c r="F391" s="1">
        <v>75683</v>
      </c>
      <c r="G391" s="1">
        <v>75453</v>
      </c>
      <c r="H391" s="8">
        <f t="shared" si="18"/>
        <v>4.027187999779408E-2</v>
      </c>
      <c r="J391" s="1">
        <f t="shared" si="19"/>
        <v>-321</v>
      </c>
      <c r="K391" s="8">
        <f t="shared" si="20"/>
        <v>-4.2362815741547235E-3</v>
      </c>
      <c r="L391">
        <v>219</v>
      </c>
      <c r="M391">
        <v>203</v>
      </c>
      <c r="N391">
        <v>223</v>
      </c>
      <c r="O391">
        <v>176</v>
      </c>
      <c r="P391">
        <v>155</v>
      </c>
      <c r="Q391">
        <v>134</v>
      </c>
    </row>
    <row r="392" spans="1:17">
      <c r="A392" t="s">
        <v>742</v>
      </c>
      <c r="B392" s="1">
        <v>70079</v>
      </c>
      <c r="C392" s="1">
        <v>69925</v>
      </c>
      <c r="D392" s="1">
        <v>70533</v>
      </c>
      <c r="E392" s="1">
        <v>70689</v>
      </c>
      <c r="F392" s="1">
        <v>69071</v>
      </c>
      <c r="G392" s="1">
        <v>69158</v>
      </c>
      <c r="H392" s="8">
        <f t="shared" si="18"/>
        <v>-1.3142310820645271E-2</v>
      </c>
      <c r="J392" s="1">
        <f t="shared" si="19"/>
        <v>-6616</v>
      </c>
      <c r="K392" s="8">
        <f t="shared" si="20"/>
        <v>-8.7312270699712299E-2</v>
      </c>
      <c r="L392">
        <v>320</v>
      </c>
      <c r="M392">
        <v>343</v>
      </c>
      <c r="N392">
        <v>332</v>
      </c>
      <c r="O392">
        <v>333</v>
      </c>
      <c r="P392">
        <v>370</v>
      </c>
      <c r="Q392">
        <v>326</v>
      </c>
    </row>
    <row r="393" spans="1:17">
      <c r="A393" t="s">
        <v>779</v>
      </c>
      <c r="B393" s="1">
        <v>65515</v>
      </c>
      <c r="C393" s="1">
        <v>69975</v>
      </c>
      <c r="D393" s="1">
        <v>71652</v>
      </c>
      <c r="E393" s="1">
        <v>74020</v>
      </c>
      <c r="F393" s="1">
        <v>70842</v>
      </c>
      <c r="G393" s="1">
        <v>68091</v>
      </c>
      <c r="H393" s="8">
        <f t="shared" si="18"/>
        <v>3.9319239868732349E-2</v>
      </c>
      <c r="J393" s="1">
        <f t="shared" si="19"/>
        <v>-7683</v>
      </c>
      <c r="K393" s="8">
        <f t="shared" si="20"/>
        <v>-0.10139361786364716</v>
      </c>
      <c r="L393">
        <v>449</v>
      </c>
      <c r="M393">
        <v>341</v>
      </c>
      <c r="N393">
        <v>303</v>
      </c>
      <c r="O393">
        <v>211</v>
      </c>
      <c r="P393">
        <v>317</v>
      </c>
      <c r="Q393">
        <v>363</v>
      </c>
    </row>
    <row r="394" spans="1:17">
      <c r="A394" t="s">
        <v>766</v>
      </c>
      <c r="B394" s="1">
        <v>67559</v>
      </c>
      <c r="C394" s="1">
        <v>67792</v>
      </c>
      <c r="D394" s="1">
        <v>68196</v>
      </c>
      <c r="E394" s="1">
        <v>68718</v>
      </c>
      <c r="F394" s="1">
        <v>69002</v>
      </c>
      <c r="G394" s="1">
        <v>68537</v>
      </c>
      <c r="H394" s="8">
        <f t="shared" si="18"/>
        <v>1.447623558667239E-2</v>
      </c>
      <c r="J394" s="1">
        <f t="shared" si="19"/>
        <v>-7237</v>
      </c>
      <c r="K394" s="8">
        <f t="shared" si="20"/>
        <v>-9.5507693931955545E-2</v>
      </c>
      <c r="L394">
        <v>392</v>
      </c>
      <c r="M394">
        <v>398</v>
      </c>
      <c r="N394">
        <v>392</v>
      </c>
      <c r="O394">
        <v>396</v>
      </c>
      <c r="P394">
        <v>372</v>
      </c>
      <c r="Q394">
        <v>350</v>
      </c>
    </row>
    <row r="395" spans="1:17">
      <c r="A395" t="s">
        <v>722</v>
      </c>
      <c r="B395" s="1">
        <v>68194</v>
      </c>
      <c r="C395" s="1">
        <v>69206</v>
      </c>
      <c r="D395" s="1">
        <v>69954</v>
      </c>
      <c r="E395" s="1">
        <v>71442</v>
      </c>
      <c r="F395" s="1">
        <v>70422</v>
      </c>
      <c r="G395" s="1">
        <v>69679</v>
      </c>
      <c r="H395" s="8">
        <f t="shared" si="18"/>
        <v>2.1776109335132122E-2</v>
      </c>
      <c r="J395" s="1">
        <f t="shared" si="19"/>
        <v>-6095</v>
      </c>
      <c r="K395" s="8">
        <f t="shared" si="20"/>
        <v>-8.0436561353498567E-2</v>
      </c>
      <c r="L395">
        <v>373</v>
      </c>
      <c r="M395">
        <v>358</v>
      </c>
      <c r="N395">
        <v>347</v>
      </c>
      <c r="O395">
        <v>318</v>
      </c>
      <c r="P395">
        <v>335</v>
      </c>
      <c r="Q395">
        <v>306</v>
      </c>
    </row>
    <row r="396" spans="1:17">
      <c r="A396" t="s">
        <v>757</v>
      </c>
      <c r="B396" s="1">
        <v>68863</v>
      </c>
      <c r="C396" s="1">
        <v>70032</v>
      </c>
      <c r="D396" s="1">
        <v>69795</v>
      </c>
      <c r="E396" s="1">
        <v>70430</v>
      </c>
      <c r="F396" s="1">
        <v>70296</v>
      </c>
      <c r="G396" s="1">
        <v>68794</v>
      </c>
      <c r="H396" s="8">
        <f t="shared" si="18"/>
        <v>-1.0019894573283184E-3</v>
      </c>
      <c r="J396" s="1">
        <f t="shared" si="19"/>
        <v>-6980</v>
      </c>
      <c r="K396" s="8">
        <f t="shared" si="20"/>
        <v>-9.2116029244859718E-2</v>
      </c>
      <c r="L396">
        <v>354</v>
      </c>
      <c r="M396">
        <v>337</v>
      </c>
      <c r="N396">
        <v>355</v>
      </c>
      <c r="O396">
        <v>335</v>
      </c>
      <c r="P396">
        <v>344</v>
      </c>
      <c r="Q396">
        <v>341</v>
      </c>
    </row>
    <row r="397" spans="1:17">
      <c r="A397" t="s">
        <v>810</v>
      </c>
      <c r="B397" s="1">
        <v>65904</v>
      </c>
      <c r="C397" s="1">
        <v>66432</v>
      </c>
      <c r="D397" s="1">
        <v>67068</v>
      </c>
      <c r="E397" s="1">
        <v>67911</v>
      </c>
      <c r="F397" s="1">
        <v>67646</v>
      </c>
      <c r="G397" s="1">
        <v>66987</v>
      </c>
      <c r="H397" s="8">
        <f t="shared" si="18"/>
        <v>1.6432993445010924E-2</v>
      </c>
      <c r="J397" s="1">
        <f t="shared" si="19"/>
        <v>-8787</v>
      </c>
      <c r="K397" s="8">
        <f t="shared" si="20"/>
        <v>-0.11596325916541293</v>
      </c>
      <c r="L397">
        <v>442</v>
      </c>
      <c r="M397">
        <v>443</v>
      </c>
      <c r="N397">
        <v>430</v>
      </c>
      <c r="O397">
        <v>417</v>
      </c>
      <c r="P397">
        <v>409</v>
      </c>
      <c r="Q397">
        <v>394</v>
      </c>
    </row>
    <row r="398" spans="1:17">
      <c r="A398" t="s">
        <v>659</v>
      </c>
      <c r="B398" s="1">
        <v>71671</v>
      </c>
      <c r="C398" s="1">
        <v>72111</v>
      </c>
      <c r="D398" s="1">
        <v>72897</v>
      </c>
      <c r="E398" s="1">
        <v>73124</v>
      </c>
      <c r="F398" s="1">
        <v>71705</v>
      </c>
      <c r="G398" s="1">
        <v>71662</v>
      </c>
      <c r="H398" s="8">
        <f t="shared" si="18"/>
        <v>-1.2557380251426657E-4</v>
      </c>
      <c r="J398" s="1">
        <f t="shared" si="19"/>
        <v>-4112</v>
      </c>
      <c r="K398" s="8">
        <f t="shared" si="20"/>
        <v>-5.4266634993533402E-2</v>
      </c>
      <c r="L398">
        <v>263</v>
      </c>
      <c r="M398">
        <v>266</v>
      </c>
      <c r="N398">
        <v>252</v>
      </c>
      <c r="O398">
        <v>251</v>
      </c>
      <c r="P398">
        <v>295</v>
      </c>
      <c r="Q398">
        <v>243</v>
      </c>
    </row>
    <row r="399" spans="1:17">
      <c r="A399" t="s">
        <v>739</v>
      </c>
      <c r="B399" s="1">
        <v>67489</v>
      </c>
      <c r="C399" s="1">
        <v>68129</v>
      </c>
      <c r="D399" s="1">
        <v>68944</v>
      </c>
      <c r="E399" s="1">
        <v>70360</v>
      </c>
      <c r="F399" s="1">
        <v>71208</v>
      </c>
      <c r="G399" s="1">
        <v>69248</v>
      </c>
      <c r="H399" s="8">
        <f t="shared" si="18"/>
        <v>2.606350664552742E-2</v>
      </c>
      <c r="J399" s="1">
        <f t="shared" si="19"/>
        <v>-6526</v>
      </c>
      <c r="K399" s="8">
        <f t="shared" si="20"/>
        <v>-8.6124528202285749E-2</v>
      </c>
      <c r="L399">
        <v>395</v>
      </c>
      <c r="M399">
        <v>394</v>
      </c>
      <c r="N399">
        <v>372</v>
      </c>
      <c r="O399">
        <v>340</v>
      </c>
      <c r="P399">
        <v>306</v>
      </c>
      <c r="Q399">
        <v>323</v>
      </c>
    </row>
    <row r="400" spans="1:17">
      <c r="A400" t="s">
        <v>563</v>
      </c>
      <c r="B400" s="1">
        <v>75076</v>
      </c>
      <c r="C400" s="1">
        <v>73978</v>
      </c>
      <c r="D400" s="1">
        <v>74750</v>
      </c>
      <c r="E400" s="1">
        <v>77266</v>
      </c>
      <c r="F400" s="1">
        <v>73169</v>
      </c>
      <c r="G400" s="1">
        <v>74881</v>
      </c>
      <c r="H400" s="8">
        <f t="shared" si="18"/>
        <v>-2.5973680004262346E-3</v>
      </c>
      <c r="J400" s="1">
        <f t="shared" si="19"/>
        <v>-893</v>
      </c>
      <c r="K400" s="8">
        <f t="shared" si="20"/>
        <v>-1.1785045002243514E-2</v>
      </c>
      <c r="L400">
        <v>148</v>
      </c>
      <c r="M400">
        <v>188</v>
      </c>
      <c r="N400">
        <v>185</v>
      </c>
      <c r="O400">
        <v>134</v>
      </c>
      <c r="P400">
        <v>240</v>
      </c>
      <c r="Q400">
        <v>147</v>
      </c>
    </row>
    <row r="401" spans="1:17">
      <c r="A401" t="s">
        <v>619</v>
      </c>
      <c r="B401" s="1">
        <v>75509</v>
      </c>
      <c r="C401" s="1">
        <v>74796</v>
      </c>
      <c r="D401" s="1">
        <v>75770</v>
      </c>
      <c r="E401" s="1">
        <v>76111</v>
      </c>
      <c r="F401" s="1">
        <v>76839</v>
      </c>
      <c r="G401" s="1">
        <v>72615</v>
      </c>
      <c r="H401" s="8">
        <f t="shared" si="18"/>
        <v>-3.8326557099153745E-2</v>
      </c>
      <c r="J401" s="1">
        <f t="shared" si="19"/>
        <v>-3159</v>
      </c>
      <c r="K401" s="8">
        <f t="shared" si="20"/>
        <v>-4.1689761659672184E-2</v>
      </c>
      <c r="L401">
        <v>139</v>
      </c>
      <c r="M401">
        <v>171</v>
      </c>
      <c r="N401">
        <v>160</v>
      </c>
      <c r="O401">
        <v>157</v>
      </c>
      <c r="P401">
        <v>127</v>
      </c>
      <c r="Q401">
        <v>203</v>
      </c>
    </row>
    <row r="402" spans="1:17">
      <c r="A402" t="s">
        <v>536</v>
      </c>
      <c r="B402" s="1">
        <v>76654</v>
      </c>
      <c r="C402" s="1">
        <v>77098</v>
      </c>
      <c r="D402" s="1">
        <v>77329</v>
      </c>
      <c r="E402" s="1">
        <v>78008</v>
      </c>
      <c r="F402" s="1">
        <v>77255</v>
      </c>
      <c r="G402" s="1">
        <v>76065</v>
      </c>
      <c r="H402" s="8">
        <f t="shared" si="18"/>
        <v>-7.6838782059644641E-3</v>
      </c>
      <c r="J402" s="1">
        <f t="shared" si="19"/>
        <v>291</v>
      </c>
      <c r="K402" s="8">
        <f t="shared" si="20"/>
        <v>3.8403674083458705E-3</v>
      </c>
      <c r="L402">
        <v>107</v>
      </c>
      <c r="M402">
        <v>107</v>
      </c>
      <c r="N402">
        <v>119</v>
      </c>
      <c r="O402">
        <v>106</v>
      </c>
      <c r="P402">
        <v>120</v>
      </c>
      <c r="Q402">
        <v>120</v>
      </c>
    </row>
    <row r="403" spans="1:17">
      <c r="A403" t="s">
        <v>422</v>
      </c>
      <c r="B403" s="1">
        <v>84627</v>
      </c>
      <c r="C403" s="1">
        <v>85561</v>
      </c>
      <c r="D403" s="1">
        <v>86497</v>
      </c>
      <c r="E403" s="1">
        <v>87353</v>
      </c>
      <c r="F403" s="1">
        <v>88214</v>
      </c>
      <c r="G403" s="1">
        <v>85449</v>
      </c>
      <c r="H403" s="8">
        <f t="shared" si="18"/>
        <v>9.7132120954305356E-3</v>
      </c>
      <c r="J403" s="1">
        <f t="shared" si="19"/>
        <v>9675</v>
      </c>
      <c r="K403" s="8">
        <f t="shared" si="20"/>
        <v>0.12768231847335498</v>
      </c>
      <c r="L403">
        <v>6</v>
      </c>
      <c r="M403">
        <v>8</v>
      </c>
      <c r="N403">
        <v>8</v>
      </c>
      <c r="O403">
        <v>8</v>
      </c>
      <c r="P403">
        <v>6</v>
      </c>
      <c r="Q403">
        <v>6</v>
      </c>
    </row>
    <row r="404" spans="1:17">
      <c r="A404" t="s">
        <v>428</v>
      </c>
      <c r="B404" s="1">
        <v>78477</v>
      </c>
      <c r="C404" s="1">
        <v>81327</v>
      </c>
      <c r="D404" s="1">
        <v>81937</v>
      </c>
      <c r="E404" s="1">
        <v>83197</v>
      </c>
      <c r="F404" s="1">
        <v>84564</v>
      </c>
      <c r="G404" s="1">
        <v>83990</v>
      </c>
      <c r="H404" s="8">
        <f t="shared" si="18"/>
        <v>7.0249882131070251E-2</v>
      </c>
      <c r="J404" s="1">
        <f t="shared" si="19"/>
        <v>8216</v>
      </c>
      <c r="K404" s="8">
        <f t="shared" si="20"/>
        <v>0.10842769287618444</v>
      </c>
      <c r="L404">
        <v>56</v>
      </c>
      <c r="M404">
        <v>30</v>
      </c>
      <c r="N404">
        <v>32</v>
      </c>
      <c r="O404">
        <v>26</v>
      </c>
      <c r="P404">
        <v>16</v>
      </c>
      <c r="Q404">
        <v>12</v>
      </c>
    </row>
    <row r="405" spans="1:17">
      <c r="A405" t="s">
        <v>521</v>
      </c>
      <c r="B405" s="1">
        <v>76638</v>
      </c>
      <c r="C405" s="1">
        <v>77354</v>
      </c>
      <c r="D405" s="1">
        <v>75634</v>
      </c>
      <c r="E405" s="1">
        <v>77132</v>
      </c>
      <c r="F405" s="1">
        <v>78153</v>
      </c>
      <c r="G405" s="1">
        <v>76638</v>
      </c>
      <c r="H405" s="8">
        <f t="shared" si="18"/>
        <v>0</v>
      </c>
      <c r="J405" s="1">
        <f t="shared" si="19"/>
        <v>864</v>
      </c>
      <c r="K405" s="8">
        <f t="shared" si="20"/>
        <v>1.1402327975294956E-2</v>
      </c>
      <c r="L405">
        <v>108</v>
      </c>
      <c r="M405">
        <v>98</v>
      </c>
      <c r="N405">
        <v>164</v>
      </c>
      <c r="O405">
        <v>139</v>
      </c>
      <c r="P405">
        <v>97</v>
      </c>
      <c r="Q405">
        <v>105</v>
      </c>
    </row>
    <row r="406" spans="1:17">
      <c r="A406" t="s">
        <v>436</v>
      </c>
      <c r="B406" s="1">
        <v>81566</v>
      </c>
      <c r="C406" s="1">
        <v>82150</v>
      </c>
      <c r="D406" s="1">
        <v>82370</v>
      </c>
      <c r="E406" s="1">
        <v>83174</v>
      </c>
      <c r="F406" s="1">
        <v>82650</v>
      </c>
      <c r="G406" s="1">
        <v>82166</v>
      </c>
      <c r="H406" s="8">
        <f t="shared" si="18"/>
        <v>7.3560061790451901E-3</v>
      </c>
      <c r="J406" s="1">
        <f t="shared" si="19"/>
        <v>6392</v>
      </c>
      <c r="K406" s="8">
        <f t="shared" si="20"/>
        <v>8.4356111595006208E-2</v>
      </c>
      <c r="L406">
        <v>23</v>
      </c>
      <c r="M406">
        <v>25</v>
      </c>
      <c r="N406">
        <v>26</v>
      </c>
      <c r="O406">
        <v>28</v>
      </c>
      <c r="P406">
        <v>27</v>
      </c>
      <c r="Q406">
        <v>20</v>
      </c>
    </row>
    <row r="407" spans="1:17">
      <c r="A407" t="s">
        <v>637</v>
      </c>
      <c r="B407" s="1">
        <v>71947</v>
      </c>
      <c r="C407" s="1">
        <v>71819</v>
      </c>
      <c r="D407" s="1">
        <v>71897</v>
      </c>
      <c r="E407" s="1">
        <v>72598</v>
      </c>
      <c r="F407" s="1">
        <v>72405</v>
      </c>
      <c r="G407" s="1">
        <v>72379</v>
      </c>
      <c r="H407" s="8">
        <f t="shared" si="18"/>
        <v>6.0044199202190498E-3</v>
      </c>
      <c r="J407" s="1">
        <f t="shared" si="19"/>
        <v>-3395</v>
      </c>
      <c r="K407" s="8">
        <f t="shared" si="20"/>
        <v>-4.4804286430701827E-2</v>
      </c>
      <c r="L407">
        <v>248</v>
      </c>
      <c r="M407">
        <v>284</v>
      </c>
      <c r="N407">
        <v>298</v>
      </c>
      <c r="O407">
        <v>284</v>
      </c>
      <c r="P407">
        <v>265</v>
      </c>
      <c r="Q407">
        <v>221</v>
      </c>
    </row>
    <row r="408" spans="1:17">
      <c r="A408" t="s">
        <v>435</v>
      </c>
      <c r="B408" s="1">
        <v>78612</v>
      </c>
      <c r="C408" s="1">
        <v>80001</v>
      </c>
      <c r="D408" s="1">
        <v>81028</v>
      </c>
      <c r="E408" s="1">
        <v>81086</v>
      </c>
      <c r="F408" s="1">
        <v>82514</v>
      </c>
      <c r="G408" s="1">
        <v>82288</v>
      </c>
      <c r="H408" s="8">
        <f t="shared" si="18"/>
        <v>4.676130870604997E-2</v>
      </c>
      <c r="J408" s="1">
        <f t="shared" si="19"/>
        <v>6514</v>
      </c>
      <c r="K408" s="8">
        <f t="shared" si="20"/>
        <v>8.5966162535962204E-2</v>
      </c>
      <c r="L408">
        <v>50</v>
      </c>
      <c r="M408">
        <v>40</v>
      </c>
      <c r="N408">
        <v>38</v>
      </c>
      <c r="O408">
        <v>42</v>
      </c>
      <c r="P408">
        <v>30</v>
      </c>
      <c r="Q408">
        <v>19</v>
      </c>
    </row>
    <row r="409" spans="1:17">
      <c r="A409" t="s">
        <v>603</v>
      </c>
      <c r="B409" s="1">
        <v>70443</v>
      </c>
      <c r="C409" s="1">
        <v>71326</v>
      </c>
      <c r="D409" s="1">
        <v>72354</v>
      </c>
      <c r="E409" s="1">
        <v>73346</v>
      </c>
      <c r="F409" s="1">
        <v>74205</v>
      </c>
      <c r="G409" s="1">
        <v>72972</v>
      </c>
      <c r="H409" s="8">
        <f t="shared" si="18"/>
        <v>3.5901367062731573E-2</v>
      </c>
      <c r="J409" s="1">
        <f t="shared" si="19"/>
        <v>-2802</v>
      </c>
      <c r="K409" s="8">
        <f t="shared" si="20"/>
        <v>-3.6978383086546836E-2</v>
      </c>
      <c r="L409">
        <v>311</v>
      </c>
      <c r="M409">
        <v>302</v>
      </c>
      <c r="N409">
        <v>279</v>
      </c>
      <c r="O409">
        <v>243</v>
      </c>
      <c r="P409">
        <v>201</v>
      </c>
      <c r="Q409">
        <v>187</v>
      </c>
    </row>
    <row r="410" spans="1:17">
      <c r="A410" t="s">
        <v>692</v>
      </c>
      <c r="B410" s="1">
        <v>73168</v>
      </c>
      <c r="C410" s="1">
        <v>73499</v>
      </c>
      <c r="D410" s="1">
        <v>73101</v>
      </c>
      <c r="E410" s="1">
        <v>72915</v>
      </c>
      <c r="F410" s="1">
        <v>71158</v>
      </c>
      <c r="G410" s="1">
        <v>70486</v>
      </c>
      <c r="H410" s="8">
        <f t="shared" si="18"/>
        <v>-3.6655368467089437E-2</v>
      </c>
      <c r="J410" s="1">
        <f t="shared" si="19"/>
        <v>-5288</v>
      </c>
      <c r="K410" s="8">
        <f t="shared" si="20"/>
        <v>-6.9786470293240421E-2</v>
      </c>
      <c r="L410">
        <v>193</v>
      </c>
      <c r="M410">
        <v>206</v>
      </c>
      <c r="N410">
        <v>242</v>
      </c>
      <c r="O410">
        <v>264</v>
      </c>
      <c r="P410">
        <v>308</v>
      </c>
      <c r="Q410">
        <v>276</v>
      </c>
    </row>
    <row r="411" spans="1:17">
      <c r="A411" t="s">
        <v>431</v>
      </c>
      <c r="B411" s="1">
        <v>81144</v>
      </c>
      <c r="C411" s="1">
        <v>82265</v>
      </c>
      <c r="D411" s="1">
        <v>83292</v>
      </c>
      <c r="E411" s="1">
        <v>83675</v>
      </c>
      <c r="F411" s="1">
        <v>84319</v>
      </c>
      <c r="G411" s="1">
        <v>83065</v>
      </c>
      <c r="H411" s="8">
        <f t="shared" si="18"/>
        <v>2.3673962338558611E-2</v>
      </c>
      <c r="J411" s="1">
        <f t="shared" si="19"/>
        <v>7291</v>
      </c>
      <c r="K411" s="8">
        <f t="shared" si="20"/>
        <v>9.6220339430411486E-2</v>
      </c>
      <c r="L411">
        <v>26</v>
      </c>
      <c r="M411">
        <v>24</v>
      </c>
      <c r="N411">
        <v>22</v>
      </c>
      <c r="O411">
        <v>23</v>
      </c>
      <c r="P411">
        <v>17</v>
      </c>
      <c r="Q411">
        <v>15</v>
      </c>
    </row>
    <row r="412" spans="1:17">
      <c r="A412" t="s">
        <v>712</v>
      </c>
      <c r="B412" s="1">
        <v>71900</v>
      </c>
      <c r="C412" s="1">
        <v>71851</v>
      </c>
      <c r="D412" s="1">
        <v>70847</v>
      </c>
      <c r="E412" s="1">
        <v>71466</v>
      </c>
      <c r="F412" s="1">
        <v>68570</v>
      </c>
      <c r="G412" s="1">
        <v>69873</v>
      </c>
      <c r="H412" s="8">
        <f t="shared" si="18"/>
        <v>-2.819193324061196E-2</v>
      </c>
      <c r="J412" s="1">
        <f t="shared" si="19"/>
        <v>-5901</v>
      </c>
      <c r="K412" s="8">
        <f t="shared" si="20"/>
        <v>-7.7876316414601313E-2</v>
      </c>
      <c r="L412">
        <v>252</v>
      </c>
      <c r="M412">
        <v>282</v>
      </c>
      <c r="N412">
        <v>320</v>
      </c>
      <c r="O412">
        <v>317</v>
      </c>
      <c r="P412">
        <v>383</v>
      </c>
      <c r="Q412">
        <v>296</v>
      </c>
    </row>
    <row r="413" spans="1:17">
      <c r="A413" t="s">
        <v>546</v>
      </c>
      <c r="B413" s="1">
        <v>76529</v>
      </c>
      <c r="C413" s="1">
        <v>76939</v>
      </c>
      <c r="D413" s="1">
        <v>76691</v>
      </c>
      <c r="E413" s="1">
        <v>76709</v>
      </c>
      <c r="F413" s="1">
        <v>75877</v>
      </c>
      <c r="G413" s="1">
        <v>75600</v>
      </c>
      <c r="H413" s="8">
        <f t="shared" si="18"/>
        <v>-1.2139189065582982E-2</v>
      </c>
      <c r="J413" s="1">
        <f t="shared" si="19"/>
        <v>-174</v>
      </c>
      <c r="K413" s="8">
        <f t="shared" si="20"/>
        <v>-2.2963021616913453E-3</v>
      </c>
      <c r="L413">
        <v>114</v>
      </c>
      <c r="M413">
        <v>116</v>
      </c>
      <c r="N413">
        <v>137</v>
      </c>
      <c r="O413">
        <v>147</v>
      </c>
      <c r="P413">
        <v>151</v>
      </c>
      <c r="Q413">
        <v>130</v>
      </c>
    </row>
    <row r="414" spans="1:17">
      <c r="A414" t="s">
        <v>518</v>
      </c>
      <c r="B414" s="1">
        <v>77031</v>
      </c>
      <c r="C414" s="1">
        <v>77412</v>
      </c>
      <c r="D414" s="1">
        <v>77664</v>
      </c>
      <c r="E414" s="1">
        <v>78441</v>
      </c>
      <c r="F414" s="1">
        <v>78173</v>
      </c>
      <c r="G414" s="1">
        <v>76719</v>
      </c>
      <c r="H414" s="8">
        <f t="shared" si="18"/>
        <v>-4.0503174046812324E-3</v>
      </c>
      <c r="J414" s="1">
        <f t="shared" si="19"/>
        <v>945</v>
      </c>
      <c r="K414" s="8">
        <f t="shared" si="20"/>
        <v>1.2471296222978857E-2</v>
      </c>
      <c r="L414">
        <v>93</v>
      </c>
      <c r="M414">
        <v>97</v>
      </c>
      <c r="N414">
        <v>103</v>
      </c>
      <c r="O414">
        <v>93</v>
      </c>
      <c r="P414">
        <v>95</v>
      </c>
      <c r="Q414">
        <v>102</v>
      </c>
    </row>
    <row r="415" spans="1:17">
      <c r="A415" t="s">
        <v>491</v>
      </c>
      <c r="B415" s="1">
        <v>76009</v>
      </c>
      <c r="C415" s="1">
        <v>77316</v>
      </c>
      <c r="D415" s="1">
        <v>77866</v>
      </c>
      <c r="E415" s="1">
        <v>78985</v>
      </c>
      <c r="F415" s="1">
        <v>79013</v>
      </c>
      <c r="G415" s="1">
        <v>77828</v>
      </c>
      <c r="H415" s="8">
        <f t="shared" si="18"/>
        <v>2.3931376547514111E-2</v>
      </c>
      <c r="J415" s="1">
        <f t="shared" si="19"/>
        <v>2054</v>
      </c>
      <c r="K415" s="8">
        <f t="shared" si="20"/>
        <v>2.7106923219046109E-2</v>
      </c>
      <c r="L415">
        <v>126</v>
      </c>
      <c r="M415">
        <v>100</v>
      </c>
      <c r="N415">
        <v>96</v>
      </c>
      <c r="O415">
        <v>80</v>
      </c>
      <c r="P415">
        <v>75</v>
      </c>
      <c r="Q415">
        <v>75</v>
      </c>
    </row>
    <row r="416" spans="1:17">
      <c r="A416" t="s">
        <v>442</v>
      </c>
      <c r="B416" s="1">
        <v>82052</v>
      </c>
      <c r="C416" s="1">
        <v>82956</v>
      </c>
      <c r="D416" s="1">
        <v>84028</v>
      </c>
      <c r="E416" s="1">
        <v>85036</v>
      </c>
      <c r="F416" s="1">
        <v>84178</v>
      </c>
      <c r="G416" s="1">
        <v>81801</v>
      </c>
      <c r="H416" s="8">
        <f t="shared" si="18"/>
        <v>-3.0590357334373324E-3</v>
      </c>
      <c r="J416" s="1">
        <f t="shared" si="19"/>
        <v>6027</v>
      </c>
      <c r="K416" s="8">
        <f t="shared" si="20"/>
        <v>7.9539155910998499E-2</v>
      </c>
      <c r="L416">
        <v>19</v>
      </c>
      <c r="M416">
        <v>18</v>
      </c>
      <c r="N416">
        <v>17</v>
      </c>
      <c r="O416">
        <v>15</v>
      </c>
      <c r="P416">
        <v>18</v>
      </c>
      <c r="Q416">
        <v>26</v>
      </c>
    </row>
    <row r="417" spans="1:17">
      <c r="A417" t="s">
        <v>573</v>
      </c>
      <c r="B417" s="1">
        <v>75039</v>
      </c>
      <c r="C417" s="1">
        <v>75116</v>
      </c>
      <c r="D417" s="1">
        <v>75139</v>
      </c>
      <c r="E417" s="1">
        <v>74931</v>
      </c>
      <c r="F417" s="1">
        <v>75535</v>
      </c>
      <c r="G417" s="1">
        <v>74159</v>
      </c>
      <c r="H417" s="8">
        <f t="shared" si="18"/>
        <v>-1.172723517104439E-2</v>
      </c>
      <c r="J417" s="1">
        <f t="shared" si="19"/>
        <v>-1615</v>
      </c>
      <c r="K417" s="8">
        <f t="shared" si="20"/>
        <v>-2.1313379259376566E-2</v>
      </c>
      <c r="L417">
        <v>150</v>
      </c>
      <c r="M417">
        <v>161</v>
      </c>
      <c r="N417">
        <v>175</v>
      </c>
      <c r="O417">
        <v>186</v>
      </c>
      <c r="P417">
        <v>159</v>
      </c>
      <c r="Q417">
        <v>157</v>
      </c>
    </row>
    <row r="418" spans="1:17">
      <c r="A418" t="s">
        <v>898</v>
      </c>
      <c r="B418" s="1">
        <v>63841</v>
      </c>
      <c r="C418" s="1">
        <v>63765</v>
      </c>
      <c r="D418" s="1">
        <v>63970</v>
      </c>
      <c r="E418" s="1">
        <v>64236</v>
      </c>
      <c r="F418" s="1">
        <v>63438</v>
      </c>
      <c r="G418" s="1">
        <v>62946</v>
      </c>
      <c r="H418" s="8">
        <f t="shared" si="18"/>
        <v>-1.4019203959837722E-2</v>
      </c>
      <c r="J418" s="1">
        <f t="shared" si="19"/>
        <v>-12828</v>
      </c>
      <c r="K418" s="8">
        <f t="shared" si="20"/>
        <v>-0.16929289729986538</v>
      </c>
      <c r="L418">
        <v>487</v>
      </c>
      <c r="M418">
        <v>493</v>
      </c>
      <c r="N418">
        <v>492</v>
      </c>
      <c r="O418">
        <v>494</v>
      </c>
      <c r="P418">
        <v>494</v>
      </c>
      <c r="Q418">
        <v>482</v>
      </c>
    </row>
    <row r="419" spans="1:17">
      <c r="A419" t="s">
        <v>650</v>
      </c>
      <c r="B419" s="1">
        <v>73630</v>
      </c>
      <c r="C419" s="1">
        <v>74189</v>
      </c>
      <c r="D419" s="1">
        <v>74608</v>
      </c>
      <c r="E419" s="1">
        <v>74945</v>
      </c>
      <c r="F419" s="1">
        <v>74622</v>
      </c>
      <c r="G419" s="1">
        <v>71956</v>
      </c>
      <c r="H419" s="8">
        <f t="shared" si="18"/>
        <v>-2.2735298112182535E-2</v>
      </c>
      <c r="J419" s="1">
        <f t="shared" si="19"/>
        <v>-3818</v>
      </c>
      <c r="K419" s="8">
        <f t="shared" si="20"/>
        <v>-5.0386676168606648E-2</v>
      </c>
      <c r="L419">
        <v>178</v>
      </c>
      <c r="M419">
        <v>182</v>
      </c>
      <c r="N419">
        <v>187</v>
      </c>
      <c r="O419">
        <v>185</v>
      </c>
      <c r="P419">
        <v>182</v>
      </c>
      <c r="Q419">
        <v>234</v>
      </c>
    </row>
    <row r="420" spans="1:17">
      <c r="A420" t="s">
        <v>633</v>
      </c>
      <c r="B420" s="1">
        <v>72641</v>
      </c>
      <c r="C420" s="1">
        <v>72965</v>
      </c>
      <c r="D420" s="1">
        <v>73235</v>
      </c>
      <c r="E420" s="1">
        <v>73681</v>
      </c>
      <c r="F420" s="1">
        <v>73654</v>
      </c>
      <c r="G420" s="1">
        <v>72455</v>
      </c>
      <c r="H420" s="8">
        <f t="shared" si="18"/>
        <v>-2.5605374375352761E-3</v>
      </c>
      <c r="J420" s="1">
        <f t="shared" si="19"/>
        <v>-3319</v>
      </c>
      <c r="K420" s="8">
        <f t="shared" si="20"/>
        <v>-4.3801303877319397E-2</v>
      </c>
      <c r="L420">
        <v>215</v>
      </c>
      <c r="M420">
        <v>231</v>
      </c>
      <c r="N420">
        <v>234</v>
      </c>
      <c r="O420">
        <v>225</v>
      </c>
      <c r="P420">
        <v>224</v>
      </c>
      <c r="Q420">
        <v>217</v>
      </c>
    </row>
    <row r="421" spans="1:17">
      <c r="A421" t="s">
        <v>601</v>
      </c>
      <c r="B421" s="1">
        <v>72803</v>
      </c>
      <c r="C421" s="1">
        <v>73449</v>
      </c>
      <c r="D421" s="1">
        <v>74244</v>
      </c>
      <c r="E421" s="1">
        <v>74861</v>
      </c>
      <c r="F421" s="1">
        <v>73832</v>
      </c>
      <c r="G421" s="1">
        <v>73010</v>
      </c>
      <c r="H421" s="8">
        <f t="shared" si="18"/>
        <v>2.8432894248863372E-3</v>
      </c>
      <c r="J421" s="1">
        <f t="shared" si="19"/>
        <v>-2764</v>
      </c>
      <c r="K421" s="8">
        <f t="shared" si="20"/>
        <v>-3.6476891809855624E-2</v>
      </c>
      <c r="L421">
        <v>208</v>
      </c>
      <c r="M421">
        <v>208</v>
      </c>
      <c r="N421">
        <v>192</v>
      </c>
      <c r="O421">
        <v>188</v>
      </c>
      <c r="P421">
        <v>214</v>
      </c>
      <c r="Q421">
        <v>185</v>
      </c>
    </row>
    <row r="422" spans="1:17">
      <c r="A422" t="s">
        <v>748</v>
      </c>
      <c r="B422" s="1">
        <v>70367</v>
      </c>
      <c r="C422" s="1">
        <v>67970</v>
      </c>
      <c r="D422" s="1">
        <v>67991</v>
      </c>
      <c r="E422" s="1">
        <v>69337</v>
      </c>
      <c r="F422" s="1">
        <v>71212</v>
      </c>
      <c r="G422" s="1">
        <v>68983</v>
      </c>
      <c r="H422" s="8">
        <f t="shared" si="18"/>
        <v>-1.9668310429604787E-2</v>
      </c>
      <c r="J422" s="1">
        <f t="shared" si="19"/>
        <v>-6791</v>
      </c>
      <c r="K422" s="8">
        <f t="shared" si="20"/>
        <v>-8.9621770000263945E-2</v>
      </c>
      <c r="L422">
        <v>314</v>
      </c>
      <c r="M422">
        <v>395</v>
      </c>
      <c r="N422">
        <v>400</v>
      </c>
      <c r="O422">
        <v>376</v>
      </c>
      <c r="P422">
        <v>305</v>
      </c>
      <c r="Q422">
        <v>332</v>
      </c>
    </row>
    <row r="423" spans="1:17">
      <c r="A423" t="s">
        <v>481</v>
      </c>
      <c r="B423" s="1">
        <v>76111</v>
      </c>
      <c r="C423" s="1">
        <v>76178</v>
      </c>
      <c r="D423" s="1">
        <v>77620</v>
      </c>
      <c r="E423" s="1">
        <v>78690</v>
      </c>
      <c r="F423" s="1">
        <v>79517</v>
      </c>
      <c r="G423" s="1">
        <v>78342</v>
      </c>
      <c r="H423" s="8">
        <f t="shared" si="18"/>
        <v>2.9312451551024164E-2</v>
      </c>
      <c r="J423" s="1">
        <f t="shared" si="19"/>
        <v>2568</v>
      </c>
      <c r="K423" s="8">
        <f t="shared" si="20"/>
        <v>3.3890252593237788E-2</v>
      </c>
      <c r="L423">
        <v>122</v>
      </c>
      <c r="M423">
        <v>135</v>
      </c>
      <c r="N423">
        <v>105</v>
      </c>
      <c r="O423">
        <v>85</v>
      </c>
      <c r="P423">
        <v>68</v>
      </c>
      <c r="Q423">
        <v>65</v>
      </c>
    </row>
    <row r="424" spans="1:17">
      <c r="A424" t="s">
        <v>738</v>
      </c>
      <c r="B424" s="1">
        <v>70414</v>
      </c>
      <c r="C424" s="1">
        <v>70756</v>
      </c>
      <c r="D424" s="1">
        <v>70730</v>
      </c>
      <c r="E424" s="1">
        <v>70330</v>
      </c>
      <c r="F424" s="1">
        <v>70230</v>
      </c>
      <c r="G424" s="1">
        <v>69267</v>
      </c>
      <c r="H424" s="8">
        <f t="shared" si="18"/>
        <v>-1.6289374272161785E-2</v>
      </c>
      <c r="J424" s="1">
        <f t="shared" si="19"/>
        <v>-6507</v>
      </c>
      <c r="K424" s="8">
        <f t="shared" si="20"/>
        <v>-8.587378256394014E-2</v>
      </c>
      <c r="L424">
        <v>313</v>
      </c>
      <c r="M424">
        <v>317</v>
      </c>
      <c r="N424">
        <v>327</v>
      </c>
      <c r="O424">
        <v>342</v>
      </c>
      <c r="P424">
        <v>348</v>
      </c>
      <c r="Q424">
        <v>322</v>
      </c>
    </row>
    <row r="425" spans="1:17">
      <c r="A425" t="s">
        <v>482</v>
      </c>
      <c r="B425" s="1">
        <v>78044</v>
      </c>
      <c r="C425" s="1">
        <v>78269</v>
      </c>
      <c r="D425" s="1">
        <v>78883</v>
      </c>
      <c r="E425" s="1">
        <v>79568</v>
      </c>
      <c r="F425" s="1">
        <v>79640</v>
      </c>
      <c r="G425" s="1">
        <v>78301</v>
      </c>
      <c r="H425" s="8">
        <f t="shared" si="18"/>
        <v>3.2930141971195736E-3</v>
      </c>
      <c r="J425" s="1">
        <f t="shared" si="19"/>
        <v>2527</v>
      </c>
      <c r="K425" s="8">
        <f t="shared" si="20"/>
        <v>3.334916989996569E-2</v>
      </c>
      <c r="L425">
        <v>68</v>
      </c>
      <c r="M425">
        <v>76</v>
      </c>
      <c r="N425">
        <v>71</v>
      </c>
      <c r="O425">
        <v>64</v>
      </c>
      <c r="P425">
        <v>64</v>
      </c>
      <c r="Q425">
        <v>66</v>
      </c>
    </row>
    <row r="426" spans="1:17">
      <c r="A426" t="s">
        <v>554</v>
      </c>
      <c r="B426" s="1">
        <v>74186</v>
      </c>
      <c r="C426" s="1">
        <v>75034</v>
      </c>
      <c r="D426" s="1">
        <v>75935</v>
      </c>
      <c r="E426" s="1">
        <v>77196</v>
      </c>
      <c r="F426" s="1">
        <v>75185</v>
      </c>
      <c r="G426" s="1">
        <v>75184</v>
      </c>
      <c r="H426" s="8">
        <f t="shared" si="18"/>
        <v>1.3452673011080258E-2</v>
      </c>
      <c r="J426" s="1">
        <f t="shared" si="19"/>
        <v>-590</v>
      </c>
      <c r="K426" s="8">
        <f t="shared" si="20"/>
        <v>-7.7863119275741023E-3</v>
      </c>
      <c r="L426">
        <v>169</v>
      </c>
      <c r="M426">
        <v>165</v>
      </c>
      <c r="N426">
        <v>158</v>
      </c>
      <c r="O426">
        <v>136</v>
      </c>
      <c r="P426">
        <v>169</v>
      </c>
      <c r="Q426">
        <v>138</v>
      </c>
    </row>
    <row r="427" spans="1:17">
      <c r="A427" t="s">
        <v>530</v>
      </c>
      <c r="B427" s="1">
        <v>76719</v>
      </c>
      <c r="C427" s="1">
        <v>76495</v>
      </c>
      <c r="D427" s="1">
        <v>77088</v>
      </c>
      <c r="E427" s="1">
        <v>77711</v>
      </c>
      <c r="F427" s="1">
        <v>78138</v>
      </c>
      <c r="G427" s="1">
        <v>76226</v>
      </c>
      <c r="H427" s="8">
        <f t="shared" si="18"/>
        <v>-6.4260483061562325E-3</v>
      </c>
      <c r="J427" s="1">
        <f t="shared" si="19"/>
        <v>452</v>
      </c>
      <c r="K427" s="8">
        <f t="shared" si="20"/>
        <v>5.9651067648533798E-3</v>
      </c>
      <c r="L427">
        <v>105</v>
      </c>
      <c r="M427">
        <v>127</v>
      </c>
      <c r="N427">
        <v>128</v>
      </c>
      <c r="O427">
        <v>121</v>
      </c>
      <c r="P427">
        <v>98</v>
      </c>
      <c r="Q427">
        <v>114</v>
      </c>
    </row>
    <row r="428" spans="1:17">
      <c r="A428" t="s">
        <v>687</v>
      </c>
      <c r="B428" s="1">
        <v>71452</v>
      </c>
      <c r="C428" s="1">
        <v>72820</v>
      </c>
      <c r="D428" s="1">
        <v>72682</v>
      </c>
      <c r="E428" s="1">
        <v>72798</v>
      </c>
      <c r="F428" s="1">
        <v>72750</v>
      </c>
      <c r="G428" s="1">
        <v>70765</v>
      </c>
      <c r="H428" s="8">
        <f t="shared" si="18"/>
        <v>-9.6148463304036279E-3</v>
      </c>
      <c r="J428" s="1">
        <f t="shared" si="19"/>
        <v>-5009</v>
      </c>
      <c r="K428" s="8">
        <f t="shared" si="20"/>
        <v>-6.6104468551218099E-2</v>
      </c>
      <c r="L428">
        <v>273</v>
      </c>
      <c r="M428">
        <v>237</v>
      </c>
      <c r="N428">
        <v>263</v>
      </c>
      <c r="O428">
        <v>273</v>
      </c>
      <c r="P428">
        <v>251</v>
      </c>
      <c r="Q428">
        <v>271</v>
      </c>
    </row>
    <row r="429" spans="1:17">
      <c r="A429" t="s">
        <v>701</v>
      </c>
      <c r="B429" s="1">
        <v>74720</v>
      </c>
      <c r="C429" s="1">
        <v>74513</v>
      </c>
      <c r="D429" s="1">
        <v>73911</v>
      </c>
      <c r="E429" s="1">
        <v>73405</v>
      </c>
      <c r="F429" s="1">
        <v>74712</v>
      </c>
      <c r="G429" s="1">
        <v>70173</v>
      </c>
      <c r="H429" s="8">
        <f t="shared" si="18"/>
        <v>-6.0853854389721629E-2</v>
      </c>
      <c r="J429" s="1">
        <f t="shared" si="19"/>
        <v>-5601</v>
      </c>
      <c r="K429" s="8">
        <f t="shared" si="20"/>
        <v>-7.3917174756512785E-2</v>
      </c>
      <c r="L429">
        <v>159</v>
      </c>
      <c r="M429">
        <v>176</v>
      </c>
      <c r="N429">
        <v>205</v>
      </c>
      <c r="O429">
        <v>239</v>
      </c>
      <c r="P429">
        <v>177</v>
      </c>
      <c r="Q429">
        <v>285</v>
      </c>
    </row>
    <row r="430" spans="1:17">
      <c r="A430" t="s">
        <v>811</v>
      </c>
      <c r="B430" s="1">
        <v>71712</v>
      </c>
      <c r="C430" s="1">
        <v>71263</v>
      </c>
      <c r="D430" s="1">
        <v>70756</v>
      </c>
      <c r="E430" s="1">
        <v>69692</v>
      </c>
      <c r="F430" s="1">
        <v>70387</v>
      </c>
      <c r="G430" s="1">
        <v>66979</v>
      </c>
      <c r="H430" s="8">
        <f t="shared" si="18"/>
        <v>-6.600011155734048E-2</v>
      </c>
      <c r="J430" s="1">
        <f t="shared" si="19"/>
        <v>-8795</v>
      </c>
      <c r="K430" s="8">
        <f t="shared" si="20"/>
        <v>-0.1160688362762953</v>
      </c>
      <c r="L430">
        <v>261</v>
      </c>
      <c r="M430">
        <v>304</v>
      </c>
      <c r="N430">
        <v>324</v>
      </c>
      <c r="O430">
        <v>367</v>
      </c>
      <c r="P430">
        <v>337</v>
      </c>
      <c r="Q430">
        <v>395</v>
      </c>
    </row>
    <row r="431" spans="1:17">
      <c r="A431" t="s">
        <v>838</v>
      </c>
      <c r="B431" s="1">
        <v>66965</v>
      </c>
      <c r="C431" s="1">
        <v>66780</v>
      </c>
      <c r="D431" s="1">
        <v>67200</v>
      </c>
      <c r="E431" s="1">
        <v>67654</v>
      </c>
      <c r="F431" s="1">
        <v>68010</v>
      </c>
      <c r="G431" s="1">
        <v>65569</v>
      </c>
      <c r="H431" s="8">
        <f t="shared" si="18"/>
        <v>-2.0846710968416338E-2</v>
      </c>
      <c r="J431" s="1">
        <f t="shared" si="19"/>
        <v>-10205</v>
      </c>
      <c r="K431" s="8">
        <f t="shared" si="20"/>
        <v>-0.13467680206931137</v>
      </c>
      <c r="L431">
        <v>413</v>
      </c>
      <c r="M431">
        <v>425</v>
      </c>
      <c r="N431">
        <v>424</v>
      </c>
      <c r="O431">
        <v>420</v>
      </c>
      <c r="P431">
        <v>402</v>
      </c>
      <c r="Q431">
        <v>422</v>
      </c>
    </row>
    <row r="432" spans="1:17">
      <c r="A432" t="s">
        <v>837</v>
      </c>
      <c r="B432" s="1">
        <v>67761</v>
      </c>
      <c r="C432" s="1">
        <v>67803</v>
      </c>
      <c r="D432" s="1">
        <v>67284</v>
      </c>
      <c r="E432" s="1">
        <v>66128</v>
      </c>
      <c r="F432" s="1">
        <v>66734</v>
      </c>
      <c r="G432" s="1">
        <v>65618</v>
      </c>
      <c r="H432" s="8">
        <f t="shared" si="18"/>
        <v>-3.1625861483744334E-2</v>
      </c>
      <c r="J432" s="1">
        <f t="shared" si="19"/>
        <v>-10156</v>
      </c>
      <c r="K432" s="8">
        <f t="shared" si="20"/>
        <v>-0.13403014226515692</v>
      </c>
      <c r="L432">
        <v>388</v>
      </c>
      <c r="M432">
        <v>397</v>
      </c>
      <c r="N432">
        <v>422</v>
      </c>
      <c r="O432">
        <v>461</v>
      </c>
      <c r="P432">
        <v>436</v>
      </c>
      <c r="Q432">
        <v>421</v>
      </c>
    </row>
    <row r="433" spans="1:17">
      <c r="A433" t="s">
        <v>689</v>
      </c>
      <c r="B433" s="1">
        <v>70962</v>
      </c>
      <c r="C433" s="1">
        <v>71211</v>
      </c>
      <c r="D433" s="1">
        <v>72000</v>
      </c>
      <c r="E433" s="1">
        <v>72547</v>
      </c>
      <c r="F433" s="1">
        <v>72660</v>
      </c>
      <c r="G433" s="1">
        <v>70607</v>
      </c>
      <c r="H433" s="8">
        <f t="shared" si="18"/>
        <v>-5.0026774893605032E-3</v>
      </c>
      <c r="J433" s="1">
        <f t="shared" si="19"/>
        <v>-5167</v>
      </c>
      <c r="K433" s="8">
        <f t="shared" si="20"/>
        <v>-6.8189616491144717E-2</v>
      </c>
      <c r="L433">
        <v>297</v>
      </c>
      <c r="M433">
        <v>306</v>
      </c>
      <c r="N433">
        <v>294</v>
      </c>
      <c r="O433">
        <v>285</v>
      </c>
      <c r="P433">
        <v>254</v>
      </c>
      <c r="Q433">
        <v>273</v>
      </c>
    </row>
    <row r="434" spans="1:17">
      <c r="A434" t="s">
        <v>672</v>
      </c>
      <c r="B434" s="1">
        <v>69836</v>
      </c>
      <c r="C434" s="1">
        <v>70298</v>
      </c>
      <c r="D434" s="1">
        <v>70790</v>
      </c>
      <c r="E434" s="1">
        <v>71220</v>
      </c>
      <c r="F434" s="1">
        <v>71887</v>
      </c>
      <c r="G434" s="1">
        <v>71320</v>
      </c>
      <c r="H434" s="8">
        <f t="shared" si="18"/>
        <v>2.1249785211065925E-2</v>
      </c>
      <c r="J434" s="1">
        <f t="shared" si="19"/>
        <v>-4454</v>
      </c>
      <c r="K434" s="8">
        <f t="shared" si="20"/>
        <v>-5.8780056483754325E-2</v>
      </c>
      <c r="L434">
        <v>327</v>
      </c>
      <c r="M434">
        <v>331</v>
      </c>
      <c r="N434">
        <v>322</v>
      </c>
      <c r="O434">
        <v>321</v>
      </c>
      <c r="P434">
        <v>288</v>
      </c>
      <c r="Q434">
        <v>256</v>
      </c>
    </row>
    <row r="435" spans="1:17">
      <c r="A435" t="s">
        <v>556</v>
      </c>
      <c r="B435" s="1">
        <v>75721</v>
      </c>
      <c r="C435" s="1">
        <v>75974</v>
      </c>
      <c r="D435" s="1">
        <v>75311</v>
      </c>
      <c r="E435" s="1">
        <v>75905</v>
      </c>
      <c r="F435" s="1">
        <v>73808</v>
      </c>
      <c r="G435" s="1">
        <v>75117</v>
      </c>
      <c r="H435" s="8">
        <f t="shared" si="18"/>
        <v>-7.9766511271641954E-3</v>
      </c>
      <c r="J435" s="1">
        <f t="shared" si="19"/>
        <v>-657</v>
      </c>
      <c r="K435" s="8">
        <f t="shared" si="20"/>
        <v>-8.670520231213872E-3</v>
      </c>
      <c r="L435">
        <v>134</v>
      </c>
      <c r="M435">
        <v>142</v>
      </c>
      <c r="N435">
        <v>172</v>
      </c>
      <c r="O435">
        <v>163</v>
      </c>
      <c r="P435">
        <v>215</v>
      </c>
      <c r="Q435">
        <v>140</v>
      </c>
    </row>
    <row r="436" spans="1:17">
      <c r="A436" t="s">
        <v>575</v>
      </c>
      <c r="B436" s="1">
        <v>75866</v>
      </c>
      <c r="C436" s="1">
        <v>75688</v>
      </c>
      <c r="D436" s="1">
        <v>76035</v>
      </c>
      <c r="E436" s="1">
        <v>76220</v>
      </c>
      <c r="F436" s="1">
        <v>74689</v>
      </c>
      <c r="G436" s="1">
        <v>74074</v>
      </c>
      <c r="H436" s="8">
        <f t="shared" si="18"/>
        <v>-2.3620594205572984E-2</v>
      </c>
      <c r="J436" s="1">
        <f t="shared" si="19"/>
        <v>-1700</v>
      </c>
      <c r="K436" s="8">
        <f t="shared" si="20"/>
        <v>-2.2435136062501651E-2</v>
      </c>
      <c r="L436">
        <v>131</v>
      </c>
      <c r="M436">
        <v>147</v>
      </c>
      <c r="N436">
        <v>153</v>
      </c>
      <c r="O436">
        <v>154</v>
      </c>
      <c r="P436">
        <v>178</v>
      </c>
      <c r="Q436">
        <v>159</v>
      </c>
    </row>
    <row r="437" spans="1:17">
      <c r="A437" t="s">
        <v>522</v>
      </c>
      <c r="B437" s="1">
        <v>78705</v>
      </c>
      <c r="C437" s="1">
        <v>78612</v>
      </c>
      <c r="D437" s="1">
        <v>78613</v>
      </c>
      <c r="E437" s="1">
        <v>79142</v>
      </c>
      <c r="F437" s="1">
        <v>77397</v>
      </c>
      <c r="G437" s="1">
        <v>76626</v>
      </c>
      <c r="H437" s="8">
        <f t="shared" si="18"/>
        <v>-2.6415094339622643E-2</v>
      </c>
      <c r="J437" s="1">
        <f t="shared" si="19"/>
        <v>852</v>
      </c>
      <c r="K437" s="8">
        <f t="shared" si="20"/>
        <v>1.1243962308971414E-2</v>
      </c>
      <c r="L437">
        <v>48</v>
      </c>
      <c r="M437">
        <v>66</v>
      </c>
      <c r="N437">
        <v>75</v>
      </c>
      <c r="O437">
        <v>75</v>
      </c>
      <c r="P437">
        <v>118</v>
      </c>
      <c r="Q437">
        <v>106</v>
      </c>
    </row>
    <row r="438" spans="1:17">
      <c r="A438" t="s">
        <v>828</v>
      </c>
      <c r="B438" s="1">
        <v>66430</v>
      </c>
      <c r="C438" s="1">
        <v>66696</v>
      </c>
      <c r="D438" s="1">
        <v>66843</v>
      </c>
      <c r="E438" s="1">
        <v>67534</v>
      </c>
      <c r="F438" s="1">
        <v>65736</v>
      </c>
      <c r="G438" s="1">
        <v>66330</v>
      </c>
      <c r="H438" s="8">
        <f t="shared" si="18"/>
        <v>-1.5053439710973958E-3</v>
      </c>
      <c r="J438" s="1">
        <f t="shared" si="19"/>
        <v>-9444</v>
      </c>
      <c r="K438" s="8">
        <f t="shared" si="20"/>
        <v>-0.12463377939662681</v>
      </c>
      <c r="L438">
        <v>426</v>
      </c>
      <c r="M438">
        <v>432</v>
      </c>
      <c r="N438">
        <v>439</v>
      </c>
      <c r="O438">
        <v>425</v>
      </c>
      <c r="P438">
        <v>453</v>
      </c>
      <c r="Q438">
        <v>412</v>
      </c>
    </row>
    <row r="439" spans="1:17">
      <c r="A439" t="s">
        <v>799</v>
      </c>
      <c r="B439" s="1">
        <v>70512</v>
      </c>
      <c r="C439" s="1">
        <v>69832</v>
      </c>
      <c r="D439" s="1">
        <v>69749</v>
      </c>
      <c r="E439" s="1">
        <v>69897</v>
      </c>
      <c r="F439" s="1">
        <v>68415</v>
      </c>
      <c r="G439" s="1">
        <v>67372</v>
      </c>
      <c r="H439" s="8">
        <f t="shared" si="18"/>
        <v>-4.4531427274790106E-2</v>
      </c>
      <c r="J439" s="1">
        <f t="shared" si="19"/>
        <v>-8402</v>
      </c>
      <c r="K439" s="8">
        <f t="shared" si="20"/>
        <v>-0.11088236070419932</v>
      </c>
      <c r="L439">
        <v>309</v>
      </c>
      <c r="M439">
        <v>344</v>
      </c>
      <c r="N439">
        <v>358</v>
      </c>
      <c r="O439">
        <v>360</v>
      </c>
      <c r="P439">
        <v>388</v>
      </c>
      <c r="Q439">
        <v>383</v>
      </c>
    </row>
    <row r="440" spans="1:17">
      <c r="A440" t="s">
        <v>902</v>
      </c>
      <c r="B440" s="1">
        <v>62377</v>
      </c>
      <c r="C440" s="1">
        <v>62457</v>
      </c>
      <c r="D440" s="1">
        <v>62397</v>
      </c>
      <c r="E440" s="1">
        <v>62540</v>
      </c>
      <c r="F440" s="1">
        <v>62412</v>
      </c>
      <c r="G440" s="1">
        <v>62416</v>
      </c>
      <c r="H440" s="8">
        <f t="shared" si="18"/>
        <v>6.2523045353255207E-4</v>
      </c>
      <c r="J440" s="1">
        <f t="shared" si="19"/>
        <v>-13358</v>
      </c>
      <c r="K440" s="8">
        <f t="shared" si="20"/>
        <v>-0.1762873808958218</v>
      </c>
      <c r="L440">
        <v>510</v>
      </c>
      <c r="M440">
        <v>509</v>
      </c>
      <c r="N440">
        <v>509</v>
      </c>
      <c r="O440">
        <v>509</v>
      </c>
      <c r="P440">
        <v>500</v>
      </c>
      <c r="Q440">
        <v>486</v>
      </c>
    </row>
    <row r="441" spans="1:17">
      <c r="A441" t="s">
        <v>700</v>
      </c>
      <c r="B441" s="1">
        <v>69058</v>
      </c>
      <c r="C441" s="1">
        <v>70691</v>
      </c>
      <c r="D441" s="1">
        <v>70003</v>
      </c>
      <c r="E441" s="1">
        <v>70034</v>
      </c>
      <c r="F441" s="1">
        <v>71513</v>
      </c>
      <c r="G441" s="1">
        <v>70181</v>
      </c>
      <c r="H441" s="8">
        <f t="shared" si="18"/>
        <v>1.6261693069593675E-2</v>
      </c>
      <c r="J441" s="1">
        <f t="shared" si="19"/>
        <v>-5593</v>
      </c>
      <c r="K441" s="8">
        <f t="shared" si="20"/>
        <v>-7.3811597645630431E-2</v>
      </c>
      <c r="L441">
        <v>348</v>
      </c>
      <c r="M441">
        <v>319</v>
      </c>
      <c r="N441">
        <v>344</v>
      </c>
      <c r="O441">
        <v>352</v>
      </c>
      <c r="P441">
        <v>301</v>
      </c>
      <c r="Q441">
        <v>284</v>
      </c>
    </row>
    <row r="442" spans="1:17">
      <c r="A442" t="s">
        <v>721</v>
      </c>
      <c r="B442" s="1">
        <v>67948</v>
      </c>
      <c r="C442" s="1">
        <v>69357</v>
      </c>
      <c r="D442" s="1">
        <v>70113</v>
      </c>
      <c r="E442" s="1">
        <v>71001</v>
      </c>
      <c r="F442" s="1">
        <v>70378</v>
      </c>
      <c r="G442" s="1">
        <v>69706</v>
      </c>
      <c r="H442" s="8">
        <f t="shared" si="18"/>
        <v>2.5872726202390062E-2</v>
      </c>
      <c r="J442" s="1">
        <f t="shared" si="19"/>
        <v>-6068</v>
      </c>
      <c r="K442" s="8">
        <f t="shared" si="20"/>
        <v>-8.008023860427059E-2</v>
      </c>
      <c r="L442">
        <v>382</v>
      </c>
      <c r="M442">
        <v>355</v>
      </c>
      <c r="N442">
        <v>343</v>
      </c>
      <c r="O442">
        <v>324</v>
      </c>
      <c r="P442">
        <v>340</v>
      </c>
      <c r="Q442">
        <v>305</v>
      </c>
    </row>
    <row r="443" spans="1:17">
      <c r="A443" t="s">
        <v>888</v>
      </c>
      <c r="B443" s="1">
        <v>62950</v>
      </c>
      <c r="C443" s="1">
        <v>62764</v>
      </c>
      <c r="D443" s="1">
        <v>63788</v>
      </c>
      <c r="E443" s="1">
        <v>64310</v>
      </c>
      <c r="F443" s="1">
        <v>63699</v>
      </c>
      <c r="G443" s="1">
        <v>63648</v>
      </c>
      <c r="H443" s="8">
        <f t="shared" si="18"/>
        <v>1.1088165210484512E-2</v>
      </c>
      <c r="J443" s="1">
        <f t="shared" si="19"/>
        <v>-12126</v>
      </c>
      <c r="K443" s="8">
        <f t="shared" si="20"/>
        <v>-0.16002850581993824</v>
      </c>
      <c r="L443">
        <v>505</v>
      </c>
      <c r="M443">
        <v>507</v>
      </c>
      <c r="N443">
        <v>495</v>
      </c>
      <c r="O443">
        <v>493</v>
      </c>
      <c r="P443">
        <v>486</v>
      </c>
      <c r="Q443">
        <v>472</v>
      </c>
    </row>
    <row r="444" spans="1:17">
      <c r="A444" t="s">
        <v>861</v>
      </c>
      <c r="B444" s="1">
        <v>66990</v>
      </c>
      <c r="C444" s="1">
        <v>67333</v>
      </c>
      <c r="D444" s="1">
        <v>67600</v>
      </c>
      <c r="E444" s="1">
        <v>67650</v>
      </c>
      <c r="F444" s="1">
        <v>67408</v>
      </c>
      <c r="G444" s="1">
        <v>64885</v>
      </c>
      <c r="H444" s="8">
        <f t="shared" si="18"/>
        <v>-3.142260038811763E-2</v>
      </c>
      <c r="J444" s="1">
        <f t="shared" si="19"/>
        <v>-10889</v>
      </c>
      <c r="K444" s="8">
        <f t="shared" si="20"/>
        <v>-0.14370364504975322</v>
      </c>
      <c r="L444">
        <v>410</v>
      </c>
      <c r="M444">
        <v>412</v>
      </c>
      <c r="N444">
        <v>414</v>
      </c>
      <c r="O444">
        <v>421</v>
      </c>
      <c r="P444">
        <v>415</v>
      </c>
      <c r="Q444">
        <v>445</v>
      </c>
    </row>
    <row r="445" spans="1:17">
      <c r="A445" t="s">
        <v>585</v>
      </c>
      <c r="B445" s="1">
        <v>73924</v>
      </c>
      <c r="C445" s="1">
        <v>74521</v>
      </c>
      <c r="D445" s="1">
        <v>74675</v>
      </c>
      <c r="E445" s="1">
        <v>75460</v>
      </c>
      <c r="F445" s="1">
        <v>75700</v>
      </c>
      <c r="G445" s="1">
        <v>73733</v>
      </c>
      <c r="H445" s="8">
        <f t="shared" si="18"/>
        <v>-2.5837346463935935E-3</v>
      </c>
      <c r="J445" s="1">
        <f t="shared" si="19"/>
        <v>-2041</v>
      </c>
      <c r="K445" s="8">
        <f t="shared" si="20"/>
        <v>-2.6935360413862276E-2</v>
      </c>
      <c r="L445">
        <v>174</v>
      </c>
      <c r="M445">
        <v>175</v>
      </c>
      <c r="N445">
        <v>186</v>
      </c>
      <c r="O445">
        <v>174</v>
      </c>
      <c r="P445">
        <v>154</v>
      </c>
      <c r="Q445">
        <v>169</v>
      </c>
    </row>
    <row r="446" spans="1:17">
      <c r="A446" t="s">
        <v>928</v>
      </c>
      <c r="B446" s="1">
        <v>61083</v>
      </c>
      <c r="C446" s="1">
        <v>61774</v>
      </c>
      <c r="D446" s="1">
        <v>62483</v>
      </c>
      <c r="E446" s="1">
        <v>61821</v>
      </c>
      <c r="F446" s="1">
        <v>61561</v>
      </c>
      <c r="G446" s="1">
        <v>59472</v>
      </c>
      <c r="H446" s="8">
        <f t="shared" si="18"/>
        <v>-2.6373950198909681E-2</v>
      </c>
      <c r="J446" s="1">
        <f t="shared" si="19"/>
        <v>-16302</v>
      </c>
      <c r="K446" s="8">
        <f t="shared" si="20"/>
        <v>-0.21513975770053054</v>
      </c>
      <c r="L446">
        <v>518</v>
      </c>
      <c r="M446">
        <v>517</v>
      </c>
      <c r="N446">
        <v>508</v>
      </c>
      <c r="O446">
        <v>519</v>
      </c>
      <c r="P446">
        <v>509</v>
      </c>
      <c r="Q446">
        <v>512</v>
      </c>
    </row>
    <row r="447" spans="1:17">
      <c r="A447" t="s">
        <v>681</v>
      </c>
      <c r="B447" s="1">
        <v>72245</v>
      </c>
      <c r="C447" s="1">
        <v>72225</v>
      </c>
      <c r="D447" s="1">
        <v>72285</v>
      </c>
      <c r="E447" s="1">
        <v>72280</v>
      </c>
      <c r="F447" s="1">
        <v>72333</v>
      </c>
      <c r="G447" s="1">
        <v>71047</v>
      </c>
      <c r="H447" s="8">
        <f t="shared" si="18"/>
        <v>-1.6582462454149075E-2</v>
      </c>
      <c r="J447" s="1">
        <f t="shared" si="19"/>
        <v>-4727</v>
      </c>
      <c r="K447" s="8">
        <f t="shared" si="20"/>
        <v>-6.2382875392614882E-2</v>
      </c>
      <c r="L447">
        <v>232</v>
      </c>
      <c r="M447">
        <v>260</v>
      </c>
      <c r="N447">
        <v>285</v>
      </c>
      <c r="O447">
        <v>294</v>
      </c>
      <c r="P447">
        <v>271</v>
      </c>
      <c r="Q447">
        <v>265</v>
      </c>
    </row>
    <row r="448" spans="1:17">
      <c r="A448" t="s">
        <v>792</v>
      </c>
      <c r="B448" s="1">
        <v>68301</v>
      </c>
      <c r="C448" s="1">
        <v>68624</v>
      </c>
      <c r="D448" s="1">
        <v>68842</v>
      </c>
      <c r="E448" s="1">
        <v>69052</v>
      </c>
      <c r="F448" s="1">
        <v>68532</v>
      </c>
      <c r="G448" s="1">
        <v>67502</v>
      </c>
      <c r="H448" s="8">
        <f t="shared" si="18"/>
        <v>-1.169821818128578E-2</v>
      </c>
      <c r="J448" s="1">
        <f t="shared" si="19"/>
        <v>-8272</v>
      </c>
      <c r="K448" s="8">
        <f t="shared" si="20"/>
        <v>-0.10916673265236097</v>
      </c>
      <c r="L448">
        <v>370</v>
      </c>
      <c r="M448">
        <v>377</v>
      </c>
      <c r="N448">
        <v>377</v>
      </c>
      <c r="O448">
        <v>385</v>
      </c>
      <c r="P448">
        <v>384</v>
      </c>
      <c r="Q448">
        <v>376</v>
      </c>
    </row>
    <row r="449" spans="1:17">
      <c r="A449" t="s">
        <v>814</v>
      </c>
      <c r="B449" s="1">
        <v>66865</v>
      </c>
      <c r="C449" s="1">
        <v>66729</v>
      </c>
      <c r="D449" s="1">
        <v>67144</v>
      </c>
      <c r="E449" s="1">
        <v>67480</v>
      </c>
      <c r="F449" s="1">
        <v>66870</v>
      </c>
      <c r="G449" s="1">
        <v>66735</v>
      </c>
      <c r="H449" s="8">
        <f t="shared" si="18"/>
        <v>-1.944215957526359E-3</v>
      </c>
      <c r="J449" s="1">
        <f t="shared" si="19"/>
        <v>-9039</v>
      </c>
      <c r="K449" s="8">
        <f t="shared" si="20"/>
        <v>-0.11928893815820731</v>
      </c>
      <c r="L449">
        <v>417</v>
      </c>
      <c r="M449">
        <v>429</v>
      </c>
      <c r="N449">
        <v>429</v>
      </c>
      <c r="O449">
        <v>427</v>
      </c>
      <c r="P449">
        <v>429</v>
      </c>
      <c r="Q449">
        <v>398</v>
      </c>
    </row>
    <row r="450" spans="1:17">
      <c r="A450" t="s">
        <v>761</v>
      </c>
      <c r="B450" s="1">
        <v>69855</v>
      </c>
      <c r="C450" s="1">
        <v>70225</v>
      </c>
      <c r="D450" s="1">
        <v>70337</v>
      </c>
      <c r="E450" s="1">
        <v>70425</v>
      </c>
      <c r="F450" s="1">
        <v>68747</v>
      </c>
      <c r="G450" s="1">
        <v>68686</v>
      </c>
      <c r="H450" s="8">
        <f t="shared" si="18"/>
        <v>-1.6734664662515209E-2</v>
      </c>
      <c r="J450" s="1">
        <f t="shared" si="19"/>
        <v>-7088</v>
      </c>
      <c r="K450" s="8">
        <f t="shared" si="20"/>
        <v>-9.3541320241771586E-2</v>
      </c>
      <c r="L450">
        <v>326</v>
      </c>
      <c r="M450">
        <v>332</v>
      </c>
      <c r="N450">
        <v>338</v>
      </c>
      <c r="O450">
        <v>337</v>
      </c>
      <c r="P450">
        <v>378</v>
      </c>
      <c r="Q450">
        <v>345</v>
      </c>
    </row>
    <row r="451" spans="1:17">
      <c r="A451" t="s">
        <v>706</v>
      </c>
      <c r="B451" s="1">
        <v>69366</v>
      </c>
      <c r="C451" s="1">
        <v>69108</v>
      </c>
      <c r="D451" s="1">
        <v>69946</v>
      </c>
      <c r="E451" s="1">
        <v>70529</v>
      </c>
      <c r="F451" s="1">
        <v>70830</v>
      </c>
      <c r="G451" s="1">
        <v>70006</v>
      </c>
      <c r="H451" s="8">
        <f t="shared" si="18"/>
        <v>9.2264221664792555E-3</v>
      </c>
      <c r="J451" s="1">
        <f t="shared" si="19"/>
        <v>-5768</v>
      </c>
      <c r="K451" s="8">
        <f t="shared" si="20"/>
        <v>-7.6121096946182062E-2</v>
      </c>
      <c r="L451">
        <v>339</v>
      </c>
      <c r="M451">
        <v>364</v>
      </c>
      <c r="N451">
        <v>348</v>
      </c>
      <c r="O451">
        <v>334</v>
      </c>
      <c r="P451">
        <v>318</v>
      </c>
      <c r="Q451">
        <v>290</v>
      </c>
    </row>
    <row r="452" spans="1:17">
      <c r="A452" t="s">
        <v>621</v>
      </c>
      <c r="B452" s="1">
        <v>71902</v>
      </c>
      <c r="C452" s="1">
        <v>71913</v>
      </c>
      <c r="D452" s="1">
        <v>72460</v>
      </c>
      <c r="E452" s="1">
        <v>72887</v>
      </c>
      <c r="F452" s="1">
        <v>72622</v>
      </c>
      <c r="G452" s="1">
        <v>72574</v>
      </c>
      <c r="H452" s="8">
        <f t="shared" ref="H452:H515" si="21">(G452-B452)/B452</f>
        <v>9.3460543517565574E-3</v>
      </c>
      <c r="J452" s="1">
        <f t="shared" ref="J452:J515" si="22">G452-G$544</f>
        <v>-3200</v>
      </c>
      <c r="K452" s="8">
        <f t="shared" ref="K452:K515" si="23">(G452-G$544)/G$544</f>
        <v>-4.2230844352944281E-2</v>
      </c>
      <c r="L452">
        <v>251</v>
      </c>
      <c r="M452">
        <v>278</v>
      </c>
      <c r="N452">
        <v>273</v>
      </c>
      <c r="O452">
        <v>266</v>
      </c>
      <c r="P452">
        <v>258</v>
      </c>
      <c r="Q452">
        <v>205</v>
      </c>
    </row>
    <row r="453" spans="1:17">
      <c r="A453" t="s">
        <v>817</v>
      </c>
      <c r="B453" s="1">
        <v>70056</v>
      </c>
      <c r="C453" s="1">
        <v>70520</v>
      </c>
      <c r="D453" s="1">
        <v>66507</v>
      </c>
      <c r="E453" s="1">
        <v>66984</v>
      </c>
      <c r="F453" s="1">
        <v>67417</v>
      </c>
      <c r="G453" s="1">
        <v>66634</v>
      </c>
      <c r="H453" s="8">
        <f t="shared" si="21"/>
        <v>-4.8846636976133381E-2</v>
      </c>
      <c r="J453" s="1">
        <f t="shared" si="22"/>
        <v>-9140</v>
      </c>
      <c r="K453" s="8">
        <f t="shared" si="23"/>
        <v>-0.12062184918309711</v>
      </c>
      <c r="L453">
        <v>321</v>
      </c>
      <c r="M453">
        <v>328</v>
      </c>
      <c r="N453">
        <v>447</v>
      </c>
      <c r="O453">
        <v>443</v>
      </c>
      <c r="P453">
        <v>414</v>
      </c>
      <c r="Q453">
        <v>401</v>
      </c>
    </row>
    <row r="454" spans="1:17">
      <c r="A454" t="s">
        <v>477</v>
      </c>
      <c r="B454" s="1">
        <v>78261</v>
      </c>
      <c r="C454" s="1">
        <v>79135</v>
      </c>
      <c r="D454" s="1">
        <v>80114</v>
      </c>
      <c r="E454" s="1">
        <v>79998</v>
      </c>
      <c r="F454" s="1">
        <v>79226</v>
      </c>
      <c r="G454" s="1">
        <v>78539</v>
      </c>
      <c r="H454" s="8">
        <f t="shared" si="21"/>
        <v>3.5522163018617192E-3</v>
      </c>
      <c r="J454" s="1">
        <f t="shared" si="22"/>
        <v>2765</v>
      </c>
      <c r="K454" s="8">
        <f t="shared" si="23"/>
        <v>3.6490088948715915E-2</v>
      </c>
      <c r="L454">
        <v>62</v>
      </c>
      <c r="M454">
        <v>55</v>
      </c>
      <c r="N454">
        <v>46</v>
      </c>
      <c r="O454">
        <v>57</v>
      </c>
      <c r="P454">
        <v>72</v>
      </c>
      <c r="Q454">
        <v>61</v>
      </c>
    </row>
    <row r="455" spans="1:17">
      <c r="A455" t="s">
        <v>537</v>
      </c>
      <c r="B455" s="1">
        <v>77142</v>
      </c>
      <c r="C455" s="1">
        <v>76932</v>
      </c>
      <c r="D455" s="1">
        <v>77481</v>
      </c>
      <c r="E455" s="1">
        <v>77909</v>
      </c>
      <c r="F455" s="1">
        <v>75313</v>
      </c>
      <c r="G455" s="1">
        <v>76019</v>
      </c>
      <c r="H455" s="8">
        <f t="shared" si="21"/>
        <v>-1.4557569158175831E-2</v>
      </c>
      <c r="J455" s="1">
        <f t="shared" si="22"/>
        <v>245</v>
      </c>
      <c r="K455" s="8">
        <f t="shared" si="23"/>
        <v>3.2332990207722965E-3</v>
      </c>
      <c r="L455">
        <v>89</v>
      </c>
      <c r="M455">
        <v>117</v>
      </c>
      <c r="N455">
        <v>109</v>
      </c>
      <c r="O455">
        <v>111</v>
      </c>
      <c r="P455">
        <v>166</v>
      </c>
      <c r="Q455">
        <v>121</v>
      </c>
    </row>
    <row r="456" spans="1:17">
      <c r="A456" t="s">
        <v>640</v>
      </c>
      <c r="B456" s="1">
        <v>74668</v>
      </c>
      <c r="C456" s="1">
        <v>76292</v>
      </c>
      <c r="D456" s="1">
        <v>77216</v>
      </c>
      <c r="E456" s="1">
        <v>75346</v>
      </c>
      <c r="F456" s="1">
        <v>74366</v>
      </c>
      <c r="G456" s="1">
        <v>72238</v>
      </c>
      <c r="H456" s="8">
        <f t="shared" si="21"/>
        <v>-3.2544061713183692E-2</v>
      </c>
      <c r="J456" s="1">
        <f t="shared" si="22"/>
        <v>-3536</v>
      </c>
      <c r="K456" s="8">
        <f t="shared" si="23"/>
        <v>-4.6665083010003432E-2</v>
      </c>
      <c r="L456">
        <v>160</v>
      </c>
      <c r="M456">
        <v>132</v>
      </c>
      <c r="N456">
        <v>126</v>
      </c>
      <c r="O456">
        <v>177</v>
      </c>
      <c r="P456">
        <v>190</v>
      </c>
      <c r="Q456">
        <v>224</v>
      </c>
    </row>
    <row r="457" spans="1:17">
      <c r="A457" t="s">
        <v>490</v>
      </c>
      <c r="B457" s="1">
        <v>77342</v>
      </c>
      <c r="C457" s="1">
        <v>78453</v>
      </c>
      <c r="D457" s="1">
        <v>79073</v>
      </c>
      <c r="E457" s="1">
        <v>79400</v>
      </c>
      <c r="F457" s="1">
        <v>79513</v>
      </c>
      <c r="G457" s="1">
        <v>77849</v>
      </c>
      <c r="H457" s="8">
        <f t="shared" si="21"/>
        <v>6.555299837087223E-3</v>
      </c>
      <c r="J457" s="1">
        <f t="shared" si="22"/>
        <v>2075</v>
      </c>
      <c r="K457" s="8">
        <f t="shared" si="23"/>
        <v>2.7384063135112307E-2</v>
      </c>
      <c r="L457">
        <v>80</v>
      </c>
      <c r="M457">
        <v>70</v>
      </c>
      <c r="N457">
        <v>66</v>
      </c>
      <c r="O457">
        <v>67</v>
      </c>
      <c r="P457">
        <v>69</v>
      </c>
      <c r="Q457">
        <v>74</v>
      </c>
    </row>
    <row r="458" spans="1:17">
      <c r="A458" t="s">
        <v>747</v>
      </c>
      <c r="B458" s="1">
        <v>66250</v>
      </c>
      <c r="C458" s="1">
        <v>66571</v>
      </c>
      <c r="D458" s="1">
        <v>68784</v>
      </c>
      <c r="E458" s="1">
        <v>69402</v>
      </c>
      <c r="F458" s="1">
        <v>69638</v>
      </c>
      <c r="G458" s="1">
        <v>69082</v>
      </c>
      <c r="H458" s="8">
        <f t="shared" si="21"/>
        <v>4.2747169811320755E-2</v>
      </c>
      <c r="J458" s="1">
        <f t="shared" si="22"/>
        <v>-6692</v>
      </c>
      <c r="K458" s="8">
        <f t="shared" si="23"/>
        <v>-8.8315253253094736E-2</v>
      </c>
      <c r="L458">
        <v>431</v>
      </c>
      <c r="M458">
        <v>438</v>
      </c>
      <c r="N458">
        <v>378</v>
      </c>
      <c r="O458">
        <v>374</v>
      </c>
      <c r="P458">
        <v>355</v>
      </c>
      <c r="Q458">
        <v>331</v>
      </c>
    </row>
    <row r="459" spans="1:17">
      <c r="A459" t="s">
        <v>552</v>
      </c>
      <c r="B459" s="1">
        <v>74877</v>
      </c>
      <c r="C459" s="1">
        <v>75031</v>
      </c>
      <c r="D459" s="1">
        <v>75567</v>
      </c>
      <c r="E459" s="1">
        <v>75060</v>
      </c>
      <c r="F459" s="1">
        <v>74855</v>
      </c>
      <c r="G459" s="1">
        <v>75341</v>
      </c>
      <c r="H459" s="8">
        <f t="shared" si="21"/>
        <v>6.1968294669925341E-3</v>
      </c>
      <c r="J459" s="1">
        <f t="shared" si="22"/>
        <v>-433</v>
      </c>
      <c r="K459" s="8">
        <f t="shared" si="23"/>
        <v>-5.7143611265077733E-3</v>
      </c>
      <c r="L459">
        <v>152</v>
      </c>
      <c r="M459">
        <v>166</v>
      </c>
      <c r="N459">
        <v>166</v>
      </c>
      <c r="O459">
        <v>182</v>
      </c>
      <c r="P459">
        <v>175</v>
      </c>
      <c r="Q459">
        <v>136</v>
      </c>
    </row>
    <row r="460" spans="1:17">
      <c r="A460" t="s">
        <v>678</v>
      </c>
      <c r="B460" s="1">
        <v>71967</v>
      </c>
      <c r="C460" s="1">
        <v>72544</v>
      </c>
      <c r="D460" s="1">
        <v>72261</v>
      </c>
      <c r="E460" s="1">
        <v>72847</v>
      </c>
      <c r="F460" s="1">
        <v>72142</v>
      </c>
      <c r="G460" s="1">
        <v>71148</v>
      </c>
      <c r="H460" s="8">
        <f t="shared" si="21"/>
        <v>-1.1380215932302306E-2</v>
      </c>
      <c r="J460" s="1">
        <f t="shared" si="22"/>
        <v>-4626</v>
      </c>
      <c r="K460" s="8">
        <f t="shared" si="23"/>
        <v>-6.1049964367725078E-2</v>
      </c>
      <c r="L460">
        <v>247</v>
      </c>
      <c r="M460">
        <v>252</v>
      </c>
      <c r="N460">
        <v>286</v>
      </c>
      <c r="O460">
        <v>270</v>
      </c>
      <c r="P460">
        <v>282</v>
      </c>
      <c r="Q460">
        <v>262</v>
      </c>
    </row>
    <row r="461" spans="1:17">
      <c r="A461" t="s">
        <v>895</v>
      </c>
      <c r="B461" s="1">
        <v>66236</v>
      </c>
      <c r="C461" s="1">
        <v>65200</v>
      </c>
      <c r="D461" s="1">
        <v>65356</v>
      </c>
      <c r="E461" s="1">
        <v>65571</v>
      </c>
      <c r="F461" s="1">
        <v>65531</v>
      </c>
      <c r="G461" s="1">
        <v>63170</v>
      </c>
      <c r="H461" s="8">
        <f t="shared" si="21"/>
        <v>-4.6289027115163958E-2</v>
      </c>
      <c r="J461" s="1">
        <f t="shared" si="22"/>
        <v>-12604</v>
      </c>
      <c r="K461" s="8">
        <f t="shared" si="23"/>
        <v>-0.16633673819515929</v>
      </c>
      <c r="L461">
        <v>432</v>
      </c>
      <c r="M461">
        <v>472</v>
      </c>
      <c r="N461">
        <v>470</v>
      </c>
      <c r="O461">
        <v>475</v>
      </c>
      <c r="P461">
        <v>462</v>
      </c>
      <c r="Q461">
        <v>479</v>
      </c>
    </row>
    <row r="462" spans="1:17">
      <c r="A462" t="s">
        <v>479</v>
      </c>
      <c r="B462" s="1">
        <v>82281</v>
      </c>
      <c r="C462" s="1">
        <v>82882</v>
      </c>
      <c r="D462" s="1">
        <v>83723</v>
      </c>
      <c r="E462" s="1">
        <v>84162</v>
      </c>
      <c r="F462" s="1">
        <v>76989</v>
      </c>
      <c r="G462" s="1">
        <v>78505</v>
      </c>
      <c r="H462" s="8">
        <f t="shared" si="21"/>
        <v>-4.5891518090446157E-2</v>
      </c>
      <c r="J462" s="1">
        <f t="shared" si="22"/>
        <v>2731</v>
      </c>
      <c r="K462" s="8">
        <f t="shared" si="23"/>
        <v>3.6041386227465888E-2</v>
      </c>
      <c r="L462">
        <v>18</v>
      </c>
      <c r="M462">
        <v>20</v>
      </c>
      <c r="N462">
        <v>19</v>
      </c>
      <c r="O462">
        <v>20</v>
      </c>
      <c r="P462">
        <v>124</v>
      </c>
      <c r="Q462">
        <v>63</v>
      </c>
    </row>
    <row r="463" spans="1:17">
      <c r="A463" t="s">
        <v>845</v>
      </c>
      <c r="B463" s="1">
        <v>65363</v>
      </c>
      <c r="C463" s="1">
        <v>65938</v>
      </c>
      <c r="D463" s="1">
        <v>66470</v>
      </c>
      <c r="E463" s="1">
        <v>67173</v>
      </c>
      <c r="F463" s="1">
        <v>67041</v>
      </c>
      <c r="G463" s="1">
        <v>65289</v>
      </c>
      <c r="H463" s="8">
        <f t="shared" si="21"/>
        <v>-1.1321389777091014E-3</v>
      </c>
      <c r="J463" s="1">
        <f t="shared" si="22"/>
        <v>-10485</v>
      </c>
      <c r="K463" s="8">
        <f t="shared" si="23"/>
        <v>-0.138372000950194</v>
      </c>
      <c r="L463">
        <v>454</v>
      </c>
      <c r="M463">
        <v>453</v>
      </c>
      <c r="N463">
        <v>448</v>
      </c>
      <c r="O463">
        <v>438</v>
      </c>
      <c r="P463">
        <v>422</v>
      </c>
      <c r="Q463">
        <v>429</v>
      </c>
    </row>
    <row r="464" spans="1:17">
      <c r="A464" t="s">
        <v>493</v>
      </c>
      <c r="B464" s="1">
        <v>76406</v>
      </c>
      <c r="C464" s="1">
        <v>77206</v>
      </c>
      <c r="D464" s="1">
        <v>77943</v>
      </c>
      <c r="E464" s="1">
        <v>78527</v>
      </c>
      <c r="F464" s="1">
        <v>78438</v>
      </c>
      <c r="G464" s="1">
        <v>77633</v>
      </c>
      <c r="H464" s="8">
        <f t="shared" si="21"/>
        <v>1.6058948250137425E-2</v>
      </c>
      <c r="J464" s="1">
        <f t="shared" si="22"/>
        <v>1859</v>
      </c>
      <c r="K464" s="8">
        <f t="shared" si="23"/>
        <v>2.4533481141288567E-2</v>
      </c>
      <c r="L464">
        <v>116</v>
      </c>
      <c r="M464">
        <v>102</v>
      </c>
      <c r="N464">
        <v>93</v>
      </c>
      <c r="O464">
        <v>89</v>
      </c>
      <c r="P464">
        <v>90</v>
      </c>
      <c r="Q464">
        <v>77</v>
      </c>
    </row>
    <row r="465" spans="1:17">
      <c r="A465" t="s">
        <v>514</v>
      </c>
      <c r="B465" s="1">
        <v>77138</v>
      </c>
      <c r="C465" s="1">
        <v>78439</v>
      </c>
      <c r="D465" s="1">
        <v>78415</v>
      </c>
      <c r="E465" s="1">
        <v>78336</v>
      </c>
      <c r="F465" s="1">
        <v>77960</v>
      </c>
      <c r="G465" s="1">
        <v>76863</v>
      </c>
      <c r="H465" s="8">
        <f t="shared" si="21"/>
        <v>-3.5650392802509786E-3</v>
      </c>
      <c r="J465" s="1">
        <f t="shared" si="22"/>
        <v>1089</v>
      </c>
      <c r="K465" s="8">
        <f t="shared" si="23"/>
        <v>1.437168421886135E-2</v>
      </c>
      <c r="L465">
        <v>90</v>
      </c>
      <c r="M465">
        <v>71</v>
      </c>
      <c r="N465">
        <v>81</v>
      </c>
      <c r="O465">
        <v>98</v>
      </c>
      <c r="P465">
        <v>103</v>
      </c>
      <c r="Q465">
        <v>98</v>
      </c>
    </row>
    <row r="466" spans="1:17">
      <c r="A466" t="s">
        <v>850</v>
      </c>
      <c r="B466" s="1">
        <v>65477</v>
      </c>
      <c r="C466" s="1">
        <v>66111</v>
      </c>
      <c r="D466" s="1">
        <v>66205</v>
      </c>
      <c r="E466" s="1">
        <v>66999</v>
      </c>
      <c r="F466" s="1">
        <v>65540</v>
      </c>
      <c r="G466" s="1">
        <v>65183</v>
      </c>
      <c r="H466" s="8">
        <f t="shared" si="21"/>
        <v>-4.4901263038929703E-3</v>
      </c>
      <c r="J466" s="1">
        <f t="shared" si="22"/>
        <v>-10591</v>
      </c>
      <c r="K466" s="8">
        <f t="shared" si="23"/>
        <v>-0.13977089766938527</v>
      </c>
      <c r="L466">
        <v>450</v>
      </c>
      <c r="M466">
        <v>449</v>
      </c>
      <c r="N466">
        <v>452</v>
      </c>
      <c r="O466">
        <v>442</v>
      </c>
      <c r="P466">
        <v>461</v>
      </c>
      <c r="Q466">
        <v>434</v>
      </c>
    </row>
    <row r="467" spans="1:17">
      <c r="A467" t="s">
        <v>543</v>
      </c>
      <c r="B467" s="1">
        <v>76833</v>
      </c>
      <c r="C467" s="1">
        <v>77230</v>
      </c>
      <c r="D467" s="1">
        <v>77446</v>
      </c>
      <c r="E467" s="1">
        <v>77992</v>
      </c>
      <c r="F467" s="1">
        <v>76782</v>
      </c>
      <c r="G467" s="1">
        <v>75832</v>
      </c>
      <c r="H467" s="8">
        <f t="shared" si="21"/>
        <v>-1.3028256087878906E-2</v>
      </c>
      <c r="J467" s="1">
        <f t="shared" si="22"/>
        <v>58</v>
      </c>
      <c r="K467" s="8">
        <f t="shared" si="23"/>
        <v>7.6543405389711513E-4</v>
      </c>
      <c r="L467">
        <v>100</v>
      </c>
      <c r="M467">
        <v>101</v>
      </c>
      <c r="N467">
        <v>112</v>
      </c>
      <c r="O467">
        <v>107</v>
      </c>
      <c r="P467">
        <v>130</v>
      </c>
      <c r="Q467">
        <v>127</v>
      </c>
    </row>
    <row r="468" spans="1:17">
      <c r="A468" t="s">
        <v>844</v>
      </c>
      <c r="B468" s="1">
        <v>64087</v>
      </c>
      <c r="C468" s="1">
        <v>64736</v>
      </c>
      <c r="D468" s="1">
        <v>65289</v>
      </c>
      <c r="E468" s="1">
        <v>65747</v>
      </c>
      <c r="F468" s="1">
        <v>65702</v>
      </c>
      <c r="G468" s="1">
        <v>65313</v>
      </c>
      <c r="H468" s="8">
        <f t="shared" si="21"/>
        <v>1.9130244823443131E-2</v>
      </c>
      <c r="J468" s="1">
        <f t="shared" si="22"/>
        <v>-10461</v>
      </c>
      <c r="K468" s="8">
        <f t="shared" si="23"/>
        <v>-0.13805526961754691</v>
      </c>
      <c r="L468">
        <v>481</v>
      </c>
      <c r="M468">
        <v>482</v>
      </c>
      <c r="N468">
        <v>475</v>
      </c>
      <c r="O468">
        <v>471</v>
      </c>
      <c r="P468">
        <v>456</v>
      </c>
      <c r="Q468">
        <v>428</v>
      </c>
    </row>
    <row r="469" spans="1:17">
      <c r="A469" t="s">
        <v>525</v>
      </c>
      <c r="B469" s="1">
        <v>77723</v>
      </c>
      <c r="C469" s="1">
        <v>77667</v>
      </c>
      <c r="D469" s="1">
        <v>77540</v>
      </c>
      <c r="E469" s="1">
        <v>77207</v>
      </c>
      <c r="F469" s="1">
        <v>77460</v>
      </c>
      <c r="G469" s="1">
        <v>76455</v>
      </c>
      <c r="H469" s="8">
        <f t="shared" si="21"/>
        <v>-1.6314347104460714E-2</v>
      </c>
      <c r="J469" s="1">
        <f t="shared" si="22"/>
        <v>681</v>
      </c>
      <c r="K469" s="8">
        <f t="shared" si="23"/>
        <v>8.9872515638609544E-3</v>
      </c>
      <c r="L469">
        <v>72</v>
      </c>
      <c r="M469">
        <v>90</v>
      </c>
      <c r="N469">
        <v>107</v>
      </c>
      <c r="O469">
        <v>135</v>
      </c>
      <c r="P469">
        <v>116</v>
      </c>
      <c r="Q469">
        <v>109</v>
      </c>
    </row>
    <row r="470" spans="1:17">
      <c r="A470" t="s">
        <v>566</v>
      </c>
      <c r="B470" s="1">
        <v>76717</v>
      </c>
      <c r="C470" s="1">
        <v>75839</v>
      </c>
      <c r="D470" s="1">
        <v>75975</v>
      </c>
      <c r="E470" s="1">
        <v>76117</v>
      </c>
      <c r="F470" s="1">
        <v>73305</v>
      </c>
      <c r="G470" s="1">
        <v>74722</v>
      </c>
      <c r="H470" s="8">
        <f t="shared" si="21"/>
        <v>-2.6004666501557673E-2</v>
      </c>
      <c r="J470" s="1">
        <f t="shared" si="22"/>
        <v>-1052</v>
      </c>
      <c r="K470" s="8">
        <f t="shared" si="23"/>
        <v>-1.3883390081030433E-2</v>
      </c>
      <c r="L470">
        <v>106</v>
      </c>
      <c r="M470">
        <v>144</v>
      </c>
      <c r="N470">
        <v>156</v>
      </c>
      <c r="O470">
        <v>155</v>
      </c>
      <c r="P470">
        <v>234</v>
      </c>
      <c r="Q470">
        <v>150</v>
      </c>
    </row>
    <row r="471" spans="1:17">
      <c r="A471" t="s">
        <v>617</v>
      </c>
      <c r="B471" s="1">
        <v>71009</v>
      </c>
      <c r="C471" s="1">
        <v>71989</v>
      </c>
      <c r="D471" s="1">
        <v>72836</v>
      </c>
      <c r="E471" s="1">
        <v>73607</v>
      </c>
      <c r="F471" s="1">
        <v>70199</v>
      </c>
      <c r="G471" s="1">
        <v>72671</v>
      </c>
      <c r="H471" s="8">
        <f t="shared" si="21"/>
        <v>2.3405483811911165E-2</v>
      </c>
      <c r="J471" s="1">
        <f t="shared" si="22"/>
        <v>-3103</v>
      </c>
      <c r="K471" s="8">
        <f t="shared" si="23"/>
        <v>-4.0950721883495661E-2</v>
      </c>
      <c r="L471">
        <v>293</v>
      </c>
      <c r="M471">
        <v>273</v>
      </c>
      <c r="N471">
        <v>254</v>
      </c>
      <c r="O471">
        <v>231</v>
      </c>
      <c r="P471">
        <v>349</v>
      </c>
      <c r="Q471">
        <v>201</v>
      </c>
    </row>
    <row r="472" spans="1:17">
      <c r="A472" t="s">
        <v>697</v>
      </c>
      <c r="B472" s="1">
        <v>71993</v>
      </c>
      <c r="C472" s="1">
        <v>72707</v>
      </c>
      <c r="D472" s="1">
        <v>72797</v>
      </c>
      <c r="E472" s="1">
        <v>72538</v>
      </c>
      <c r="F472" s="1">
        <v>73137</v>
      </c>
      <c r="G472" s="1">
        <v>70286</v>
      </c>
      <c r="H472" s="8">
        <f t="shared" si="21"/>
        <v>-2.3710638534301946E-2</v>
      </c>
      <c r="J472" s="1">
        <f t="shared" si="22"/>
        <v>-5488</v>
      </c>
      <c r="K472" s="8">
        <f t="shared" si="23"/>
        <v>-7.2425898065299449E-2</v>
      </c>
      <c r="L472">
        <v>245</v>
      </c>
      <c r="M472">
        <v>242</v>
      </c>
      <c r="N472">
        <v>257</v>
      </c>
      <c r="O472">
        <v>287</v>
      </c>
      <c r="P472">
        <v>242</v>
      </c>
      <c r="Q472">
        <v>281</v>
      </c>
    </row>
    <row r="473" spans="1:17">
      <c r="A473" t="s">
        <v>545</v>
      </c>
      <c r="B473" s="1">
        <v>76253</v>
      </c>
      <c r="C473" s="1">
        <v>76219</v>
      </c>
      <c r="D473" s="1">
        <v>76793</v>
      </c>
      <c r="E473" s="1">
        <v>77769</v>
      </c>
      <c r="F473" s="1">
        <v>78410</v>
      </c>
      <c r="G473" s="1">
        <v>75754</v>
      </c>
      <c r="H473" s="8">
        <f t="shared" si="21"/>
        <v>-6.5440048260396316E-3</v>
      </c>
      <c r="J473" s="1">
        <f t="shared" si="22"/>
        <v>-20</v>
      </c>
      <c r="K473" s="8">
        <f t="shared" si="23"/>
        <v>-2.6394277720590177E-4</v>
      </c>
      <c r="L473">
        <v>119</v>
      </c>
      <c r="M473">
        <v>134</v>
      </c>
      <c r="N473">
        <v>132</v>
      </c>
      <c r="O473">
        <v>117</v>
      </c>
      <c r="P473">
        <v>92</v>
      </c>
      <c r="Q473">
        <v>129</v>
      </c>
    </row>
    <row r="474" spans="1:17">
      <c r="A474" t="s">
        <v>500</v>
      </c>
      <c r="B474" s="1">
        <v>76574</v>
      </c>
      <c r="C474" s="1">
        <v>77417</v>
      </c>
      <c r="D474" s="1">
        <v>78043</v>
      </c>
      <c r="E474" s="1">
        <v>78842</v>
      </c>
      <c r="F474" s="1">
        <v>78279</v>
      </c>
      <c r="G474" s="1">
        <v>77456</v>
      </c>
      <c r="H474" s="8">
        <f t="shared" si="21"/>
        <v>1.1518269908846345E-2</v>
      </c>
      <c r="J474" s="1">
        <f t="shared" si="22"/>
        <v>1682</v>
      </c>
      <c r="K474" s="8">
        <f t="shared" si="23"/>
        <v>2.219758756301634E-2</v>
      </c>
      <c r="L474">
        <v>112</v>
      </c>
      <c r="M474">
        <v>96</v>
      </c>
      <c r="N474">
        <v>89</v>
      </c>
      <c r="O474">
        <v>82</v>
      </c>
      <c r="P474">
        <v>94</v>
      </c>
      <c r="Q474">
        <v>84</v>
      </c>
    </row>
    <row r="475" spans="1:17">
      <c r="A475" t="s">
        <v>803</v>
      </c>
      <c r="B475" s="1">
        <v>67831</v>
      </c>
      <c r="C475" s="1">
        <v>67562</v>
      </c>
      <c r="D475" s="1">
        <v>67375</v>
      </c>
      <c r="E475" s="1">
        <v>67903</v>
      </c>
      <c r="F475" s="1">
        <v>68123</v>
      </c>
      <c r="G475" s="1">
        <v>67257</v>
      </c>
      <c r="H475" s="8">
        <f t="shared" si="21"/>
        <v>-8.4622075452226858E-3</v>
      </c>
      <c r="J475" s="1">
        <f t="shared" si="22"/>
        <v>-8517</v>
      </c>
      <c r="K475" s="8">
        <f t="shared" si="23"/>
        <v>-0.11240003167313327</v>
      </c>
      <c r="L475">
        <v>383</v>
      </c>
      <c r="M475">
        <v>406</v>
      </c>
      <c r="N475">
        <v>420</v>
      </c>
      <c r="O475">
        <v>418</v>
      </c>
      <c r="P475">
        <v>397</v>
      </c>
      <c r="Q475">
        <v>387</v>
      </c>
    </row>
    <row r="476" spans="1:17">
      <c r="A476" t="s">
        <v>851</v>
      </c>
      <c r="B476" s="1">
        <v>68338</v>
      </c>
      <c r="C476" s="1">
        <v>70162</v>
      </c>
      <c r="D476" s="1">
        <v>69986</v>
      </c>
      <c r="E476" s="1">
        <v>70340</v>
      </c>
      <c r="F476" s="1">
        <v>70883</v>
      </c>
      <c r="G476" s="1">
        <v>65171</v>
      </c>
      <c r="H476" s="8">
        <f t="shared" si="21"/>
        <v>-4.6343176563551761E-2</v>
      </c>
      <c r="J476" s="1">
        <f t="shared" si="22"/>
        <v>-10603</v>
      </c>
      <c r="K476" s="8">
        <f t="shared" si="23"/>
        <v>-0.13992926333570882</v>
      </c>
      <c r="L476">
        <v>369</v>
      </c>
      <c r="M476">
        <v>335</v>
      </c>
      <c r="N476">
        <v>346</v>
      </c>
      <c r="O476">
        <v>341</v>
      </c>
      <c r="P476">
        <v>315</v>
      </c>
      <c r="Q476">
        <v>435</v>
      </c>
    </row>
    <row r="477" spans="1:17">
      <c r="A477" t="s">
        <v>670</v>
      </c>
      <c r="B477" s="1">
        <v>70366</v>
      </c>
      <c r="C477" s="1">
        <v>71340</v>
      </c>
      <c r="D477" s="1">
        <v>71819</v>
      </c>
      <c r="E477" s="1">
        <v>71720</v>
      </c>
      <c r="F477" s="1">
        <v>70286</v>
      </c>
      <c r="G477" s="1">
        <v>71370</v>
      </c>
      <c r="H477" s="8">
        <f t="shared" si="21"/>
        <v>1.4268254554756558E-2</v>
      </c>
      <c r="J477" s="1">
        <f t="shared" si="22"/>
        <v>-4404</v>
      </c>
      <c r="K477" s="8">
        <f t="shared" si="23"/>
        <v>-5.8120199540739569E-2</v>
      </c>
      <c r="L477">
        <v>315</v>
      </c>
      <c r="M477">
        <v>300</v>
      </c>
      <c r="N477">
        <v>300</v>
      </c>
      <c r="O477">
        <v>310</v>
      </c>
      <c r="P477">
        <v>346</v>
      </c>
      <c r="Q477">
        <v>254</v>
      </c>
    </row>
    <row r="478" spans="1:17">
      <c r="A478" t="s">
        <v>677</v>
      </c>
      <c r="B478" s="1">
        <v>72364</v>
      </c>
      <c r="C478" s="1">
        <v>73028</v>
      </c>
      <c r="D478" s="1">
        <v>72902</v>
      </c>
      <c r="E478" s="1">
        <v>73499</v>
      </c>
      <c r="F478" s="1">
        <v>73192</v>
      </c>
      <c r="G478" s="1">
        <v>71235</v>
      </c>
      <c r="H478" s="8">
        <f t="shared" si="21"/>
        <v>-1.5601680393565862E-2</v>
      </c>
      <c r="J478" s="1">
        <f t="shared" si="22"/>
        <v>-4539</v>
      </c>
      <c r="K478" s="8">
        <f t="shared" si="23"/>
        <v>-5.9901813286879407E-2</v>
      </c>
      <c r="L478">
        <v>225</v>
      </c>
      <c r="M478">
        <v>226</v>
      </c>
      <c r="N478">
        <v>251</v>
      </c>
      <c r="O478">
        <v>234</v>
      </c>
      <c r="P478">
        <v>239</v>
      </c>
      <c r="Q478">
        <v>261</v>
      </c>
    </row>
    <row r="479" spans="1:17">
      <c r="A479" t="s">
        <v>492</v>
      </c>
      <c r="B479" s="1">
        <v>78667</v>
      </c>
      <c r="C479" s="1">
        <v>79172</v>
      </c>
      <c r="D479" s="1">
        <v>79940</v>
      </c>
      <c r="E479" s="1">
        <v>80050</v>
      </c>
      <c r="F479" s="1">
        <v>80318</v>
      </c>
      <c r="G479" s="1">
        <v>77649</v>
      </c>
      <c r="H479" s="8">
        <f t="shared" si="21"/>
        <v>-1.2940623132952826E-2</v>
      </c>
      <c r="J479" s="1">
        <f t="shared" si="22"/>
        <v>1875</v>
      </c>
      <c r="K479" s="8">
        <f t="shared" si="23"/>
        <v>2.474463536305329E-2</v>
      </c>
      <c r="L479">
        <v>49</v>
      </c>
      <c r="M479">
        <v>54</v>
      </c>
      <c r="N479">
        <v>50</v>
      </c>
      <c r="O479">
        <v>55</v>
      </c>
      <c r="P479">
        <v>52</v>
      </c>
      <c r="Q479">
        <v>76</v>
      </c>
    </row>
    <row r="480" spans="1:17">
      <c r="A480" t="s">
        <v>524</v>
      </c>
      <c r="B480" s="1">
        <v>76445</v>
      </c>
      <c r="C480" s="1">
        <v>76618</v>
      </c>
      <c r="D480" s="1">
        <v>77448</v>
      </c>
      <c r="E480" s="1">
        <v>77798</v>
      </c>
      <c r="F480" s="1">
        <v>77478</v>
      </c>
      <c r="G480" s="1">
        <v>76592</v>
      </c>
      <c r="H480" s="8">
        <f t="shared" si="21"/>
        <v>1.9229511413434495E-3</v>
      </c>
      <c r="J480" s="1">
        <f t="shared" si="22"/>
        <v>818</v>
      </c>
      <c r="K480" s="8">
        <f t="shared" si="23"/>
        <v>1.0795259587721382E-2</v>
      </c>
      <c r="L480">
        <v>115</v>
      </c>
      <c r="M480">
        <v>126</v>
      </c>
      <c r="N480">
        <v>111</v>
      </c>
      <c r="O480">
        <v>115</v>
      </c>
      <c r="P480">
        <v>115</v>
      </c>
      <c r="Q480">
        <v>108</v>
      </c>
    </row>
    <row r="481" spans="1:17">
      <c r="A481" t="s">
        <v>713</v>
      </c>
      <c r="B481" s="1">
        <v>71059</v>
      </c>
      <c r="C481" s="1">
        <v>71954</v>
      </c>
      <c r="D481" s="1">
        <v>72592</v>
      </c>
      <c r="E481" s="1">
        <v>72433</v>
      </c>
      <c r="F481" s="1">
        <v>72468</v>
      </c>
      <c r="G481" s="1">
        <v>69871</v>
      </c>
      <c r="H481" s="8">
        <f t="shared" si="21"/>
        <v>-1.671850152690018E-2</v>
      </c>
      <c r="J481" s="1">
        <f t="shared" si="22"/>
        <v>-5903</v>
      </c>
      <c r="K481" s="8">
        <f t="shared" si="23"/>
        <v>-7.7902710692321908E-2</v>
      </c>
      <c r="L481">
        <v>291</v>
      </c>
      <c r="M481">
        <v>276</v>
      </c>
      <c r="N481">
        <v>269</v>
      </c>
      <c r="O481">
        <v>290</v>
      </c>
      <c r="P481">
        <v>262</v>
      </c>
      <c r="Q481">
        <v>297</v>
      </c>
    </row>
    <row r="482" spans="1:17">
      <c r="A482" t="s">
        <v>586</v>
      </c>
      <c r="B482" s="1">
        <v>71781</v>
      </c>
      <c r="C482" s="1">
        <v>73274</v>
      </c>
      <c r="D482" s="1">
        <v>74006</v>
      </c>
      <c r="E482" s="1">
        <v>74009</v>
      </c>
      <c r="F482" s="1">
        <v>73878</v>
      </c>
      <c r="G482" s="1">
        <v>73708</v>
      </c>
      <c r="H482" s="8">
        <f t="shared" si="21"/>
        <v>2.6845544085482231E-2</v>
      </c>
      <c r="J482" s="1">
        <f t="shared" si="22"/>
        <v>-2066</v>
      </c>
      <c r="K482" s="8">
        <f t="shared" si="23"/>
        <v>-2.7265288885369651E-2</v>
      </c>
      <c r="L482">
        <v>258</v>
      </c>
      <c r="M482">
        <v>217</v>
      </c>
      <c r="N482">
        <v>198</v>
      </c>
      <c r="O482">
        <v>212</v>
      </c>
      <c r="P482">
        <v>211</v>
      </c>
      <c r="Q482">
        <v>170</v>
      </c>
    </row>
    <row r="483" spans="1:17">
      <c r="A483" t="s">
        <v>719</v>
      </c>
      <c r="B483" s="1">
        <v>71111</v>
      </c>
      <c r="C483" s="1">
        <v>71531</v>
      </c>
      <c r="D483" s="1">
        <v>71265</v>
      </c>
      <c r="E483" s="1">
        <v>70833</v>
      </c>
      <c r="F483" s="1">
        <v>69340</v>
      </c>
      <c r="G483" s="1">
        <v>69780</v>
      </c>
      <c r="H483" s="8">
        <f t="shared" si="21"/>
        <v>-1.8717216745651164E-2</v>
      </c>
      <c r="J483" s="1">
        <f t="shared" si="22"/>
        <v>-5994</v>
      </c>
      <c r="K483" s="8">
        <f t="shared" si="23"/>
        <v>-7.9103650328608763E-2</v>
      </c>
      <c r="L483">
        <v>286</v>
      </c>
      <c r="M483">
        <v>296</v>
      </c>
      <c r="N483">
        <v>312</v>
      </c>
      <c r="O483">
        <v>328</v>
      </c>
      <c r="P483">
        <v>360</v>
      </c>
      <c r="Q483">
        <v>303</v>
      </c>
    </row>
    <row r="484" spans="1:17">
      <c r="A484" t="s">
        <v>886</v>
      </c>
      <c r="B484" s="1">
        <v>66068</v>
      </c>
      <c r="C484" s="1">
        <v>65732</v>
      </c>
      <c r="D484" s="1">
        <v>64969</v>
      </c>
      <c r="E484" s="1">
        <v>65261</v>
      </c>
      <c r="F484" s="1">
        <v>65223</v>
      </c>
      <c r="G484" s="1">
        <v>63696</v>
      </c>
      <c r="H484" s="8">
        <f t="shared" si="21"/>
        <v>-3.5902403584185991E-2</v>
      </c>
      <c r="J484" s="1">
        <f t="shared" si="22"/>
        <v>-12078</v>
      </c>
      <c r="K484" s="8">
        <f t="shared" si="23"/>
        <v>-0.15939504315464406</v>
      </c>
      <c r="L484">
        <v>436</v>
      </c>
      <c r="M484">
        <v>460</v>
      </c>
      <c r="N484">
        <v>484</v>
      </c>
      <c r="O484">
        <v>483</v>
      </c>
      <c r="P484">
        <v>465</v>
      </c>
      <c r="Q484">
        <v>470</v>
      </c>
    </row>
    <row r="485" spans="1:17">
      <c r="A485" t="s">
        <v>816</v>
      </c>
      <c r="B485" s="1">
        <v>64984</v>
      </c>
      <c r="C485" s="1">
        <v>65468</v>
      </c>
      <c r="D485" s="1">
        <v>67186</v>
      </c>
      <c r="E485" s="1">
        <v>68018</v>
      </c>
      <c r="F485" s="1">
        <v>67003</v>
      </c>
      <c r="G485" s="1">
        <v>66648</v>
      </c>
      <c r="H485" s="8">
        <f t="shared" si="21"/>
        <v>2.5606303089991383E-2</v>
      </c>
      <c r="J485" s="1">
        <f t="shared" si="22"/>
        <v>-9126</v>
      </c>
      <c r="K485" s="8">
        <f t="shared" si="23"/>
        <v>-0.12043708923905297</v>
      </c>
      <c r="L485">
        <v>462</v>
      </c>
      <c r="M485">
        <v>465</v>
      </c>
      <c r="N485">
        <v>427</v>
      </c>
      <c r="O485">
        <v>413</v>
      </c>
      <c r="P485">
        <v>426</v>
      </c>
      <c r="Q485">
        <v>400</v>
      </c>
    </row>
    <row r="486" spans="1:17">
      <c r="A486" t="s">
        <v>809</v>
      </c>
      <c r="B486" s="1">
        <v>64710</v>
      </c>
      <c r="C486" s="1">
        <v>66082</v>
      </c>
      <c r="D486" s="1">
        <v>67767</v>
      </c>
      <c r="E486" s="1">
        <v>68140</v>
      </c>
      <c r="F486" s="1">
        <v>67031</v>
      </c>
      <c r="G486" s="1">
        <v>67035</v>
      </c>
      <c r="H486" s="8">
        <f t="shared" si="21"/>
        <v>3.5929531757070005E-2</v>
      </c>
      <c r="J486" s="1">
        <f t="shared" si="22"/>
        <v>-8739</v>
      </c>
      <c r="K486" s="8">
        <f t="shared" si="23"/>
        <v>-0.11532979650011878</v>
      </c>
      <c r="L486">
        <v>473</v>
      </c>
      <c r="M486">
        <v>450</v>
      </c>
      <c r="N486">
        <v>407</v>
      </c>
      <c r="O486">
        <v>409</v>
      </c>
      <c r="P486">
        <v>424</v>
      </c>
      <c r="Q486">
        <v>393</v>
      </c>
    </row>
    <row r="487" spans="1:17">
      <c r="A487" t="s">
        <v>870</v>
      </c>
      <c r="B487" s="1">
        <v>64293</v>
      </c>
      <c r="C487" s="1">
        <v>64482</v>
      </c>
      <c r="D487" s="1">
        <v>65096</v>
      </c>
      <c r="E487" s="1">
        <v>65195</v>
      </c>
      <c r="F487" s="1">
        <v>65724</v>
      </c>
      <c r="G487" s="1">
        <v>64403</v>
      </c>
      <c r="H487" s="8">
        <f t="shared" si="21"/>
        <v>1.7109172071609663E-3</v>
      </c>
      <c r="J487" s="1">
        <f t="shared" si="22"/>
        <v>-11371</v>
      </c>
      <c r="K487" s="8">
        <f t="shared" si="23"/>
        <v>-0.15006466598041546</v>
      </c>
      <c r="L487">
        <v>479</v>
      </c>
      <c r="M487">
        <v>488</v>
      </c>
      <c r="N487">
        <v>482</v>
      </c>
      <c r="O487">
        <v>484</v>
      </c>
      <c r="P487">
        <v>454</v>
      </c>
      <c r="Q487">
        <v>454</v>
      </c>
    </row>
    <row r="488" spans="1:17">
      <c r="A488" t="s">
        <v>897</v>
      </c>
      <c r="B488" s="1">
        <v>62882</v>
      </c>
      <c r="C488" s="1">
        <v>62395</v>
      </c>
      <c r="D488" s="1">
        <v>63327</v>
      </c>
      <c r="E488" s="1">
        <v>64185</v>
      </c>
      <c r="F488" s="1">
        <v>63267</v>
      </c>
      <c r="G488" s="1">
        <v>63026</v>
      </c>
      <c r="H488" s="8">
        <f t="shared" si="21"/>
        <v>2.2900034986164564E-3</v>
      </c>
      <c r="J488" s="1">
        <f t="shared" si="22"/>
        <v>-12748</v>
      </c>
      <c r="K488" s="8">
        <f t="shared" si="23"/>
        <v>-0.16823712619104178</v>
      </c>
      <c r="L488">
        <v>506</v>
      </c>
      <c r="M488">
        <v>512</v>
      </c>
      <c r="N488">
        <v>504</v>
      </c>
      <c r="O488">
        <v>495</v>
      </c>
      <c r="P488">
        <v>496</v>
      </c>
      <c r="Q488">
        <v>481</v>
      </c>
    </row>
    <row r="489" spans="1:17">
      <c r="A489" t="s">
        <v>426</v>
      </c>
      <c r="B489" s="1">
        <v>78777</v>
      </c>
      <c r="C489" s="1">
        <v>79775</v>
      </c>
      <c r="D489" s="1">
        <v>80693</v>
      </c>
      <c r="E489" s="1">
        <v>81088</v>
      </c>
      <c r="F489" s="1">
        <v>81946</v>
      </c>
      <c r="G489" s="1">
        <v>84091</v>
      </c>
      <c r="H489" s="8">
        <f t="shared" si="21"/>
        <v>6.745623722660167E-2</v>
      </c>
      <c r="J489" s="1">
        <f t="shared" si="22"/>
        <v>8317</v>
      </c>
      <c r="K489" s="8">
        <f t="shared" si="23"/>
        <v>0.10976060390107424</v>
      </c>
      <c r="L489">
        <v>47</v>
      </c>
      <c r="M489">
        <v>45</v>
      </c>
      <c r="N489">
        <v>40</v>
      </c>
      <c r="O489">
        <v>41</v>
      </c>
      <c r="P489">
        <v>35</v>
      </c>
      <c r="Q489">
        <v>10</v>
      </c>
    </row>
    <row r="490" spans="1:17">
      <c r="A490" t="s">
        <v>887</v>
      </c>
      <c r="B490" s="1">
        <v>63232</v>
      </c>
      <c r="C490" s="1">
        <v>63024</v>
      </c>
      <c r="D490" s="1">
        <v>63861</v>
      </c>
      <c r="E490" s="1">
        <v>64502</v>
      </c>
      <c r="F490" s="1">
        <v>63642</v>
      </c>
      <c r="G490" s="1">
        <v>63668</v>
      </c>
      <c r="H490" s="8">
        <f t="shared" si="21"/>
        <v>6.8952429149797571E-3</v>
      </c>
      <c r="J490" s="1">
        <f t="shared" si="22"/>
        <v>-12106</v>
      </c>
      <c r="K490" s="8">
        <f t="shared" si="23"/>
        <v>-0.15976456304273234</v>
      </c>
      <c r="L490">
        <v>498</v>
      </c>
      <c r="M490">
        <v>502</v>
      </c>
      <c r="N490">
        <v>494</v>
      </c>
      <c r="O490">
        <v>489</v>
      </c>
      <c r="P490">
        <v>488</v>
      </c>
      <c r="Q490">
        <v>471</v>
      </c>
    </row>
    <row r="491" spans="1:17">
      <c r="A491" t="s">
        <v>647</v>
      </c>
      <c r="B491" s="1">
        <v>70953</v>
      </c>
      <c r="C491" s="1">
        <v>71836</v>
      </c>
      <c r="D491" s="1">
        <v>72097</v>
      </c>
      <c r="E491" s="1">
        <v>72450</v>
      </c>
      <c r="F491" s="1">
        <v>73741</v>
      </c>
      <c r="G491" s="1">
        <v>72030</v>
      </c>
      <c r="H491" s="8">
        <f t="shared" si="21"/>
        <v>1.5179062196101645E-2</v>
      </c>
      <c r="J491" s="1">
        <f t="shared" si="22"/>
        <v>-3744</v>
      </c>
      <c r="K491" s="8">
        <f t="shared" si="23"/>
        <v>-4.9410087892944807E-2</v>
      </c>
      <c r="L491">
        <v>299</v>
      </c>
      <c r="M491">
        <v>283</v>
      </c>
      <c r="N491">
        <v>290</v>
      </c>
      <c r="O491">
        <v>289</v>
      </c>
      <c r="P491">
        <v>216</v>
      </c>
      <c r="Q491">
        <v>231</v>
      </c>
    </row>
    <row r="492" spans="1:17">
      <c r="A492" t="s">
        <v>427</v>
      </c>
      <c r="B492" s="1">
        <v>79633</v>
      </c>
      <c r="C492" s="1">
        <v>81212</v>
      </c>
      <c r="D492" s="1">
        <v>82325</v>
      </c>
      <c r="E492" s="1">
        <v>83620</v>
      </c>
      <c r="F492" s="1">
        <v>85530</v>
      </c>
      <c r="G492" s="1">
        <v>84043</v>
      </c>
      <c r="H492" s="8">
        <f t="shared" si="21"/>
        <v>5.5379051398289657E-2</v>
      </c>
      <c r="J492" s="1">
        <f t="shared" si="22"/>
        <v>8269</v>
      </c>
      <c r="K492" s="8">
        <f t="shared" si="23"/>
        <v>0.10912714123578009</v>
      </c>
      <c r="L492">
        <v>41</v>
      </c>
      <c r="M492">
        <v>32</v>
      </c>
      <c r="N492">
        <v>27</v>
      </c>
      <c r="O492">
        <v>24</v>
      </c>
      <c r="P492">
        <v>10</v>
      </c>
      <c r="Q492">
        <v>11</v>
      </c>
    </row>
    <row r="493" spans="1:17">
      <c r="A493" t="s">
        <v>797</v>
      </c>
      <c r="B493" s="1">
        <v>67030</v>
      </c>
      <c r="C493" s="1">
        <v>66278</v>
      </c>
      <c r="D493" s="1">
        <v>67261</v>
      </c>
      <c r="E493" s="1">
        <v>69310</v>
      </c>
      <c r="F493" s="1">
        <v>66418</v>
      </c>
      <c r="G493" s="1">
        <v>67444</v>
      </c>
      <c r="H493" s="8">
        <f t="shared" si="21"/>
        <v>6.1763389527077425E-3</v>
      </c>
      <c r="J493" s="1">
        <f t="shared" si="22"/>
        <v>-8330</v>
      </c>
      <c r="K493" s="8">
        <f t="shared" si="23"/>
        <v>-0.10993216670625808</v>
      </c>
      <c r="L493">
        <v>408</v>
      </c>
      <c r="M493">
        <v>445</v>
      </c>
      <c r="N493">
        <v>423</v>
      </c>
      <c r="O493">
        <v>378</v>
      </c>
      <c r="P493">
        <v>443</v>
      </c>
      <c r="Q493">
        <v>381</v>
      </c>
    </row>
    <row r="494" spans="1:17">
      <c r="A494" t="s">
        <v>780</v>
      </c>
      <c r="B494" s="1">
        <v>69305</v>
      </c>
      <c r="C494" s="1">
        <v>70177</v>
      </c>
      <c r="D494" s="1">
        <v>70319</v>
      </c>
      <c r="E494" s="1">
        <v>69845</v>
      </c>
      <c r="F494" s="1">
        <v>69565</v>
      </c>
      <c r="G494" s="1">
        <v>68055</v>
      </c>
      <c r="H494" s="8">
        <f t="shared" si="21"/>
        <v>-1.8036216723180145E-2</v>
      </c>
      <c r="J494" s="1">
        <f t="shared" si="22"/>
        <v>-7719</v>
      </c>
      <c r="K494" s="8">
        <f t="shared" si="23"/>
        <v>-0.10186871486261778</v>
      </c>
      <c r="L494">
        <v>340</v>
      </c>
      <c r="M494">
        <v>334</v>
      </c>
      <c r="N494">
        <v>340</v>
      </c>
      <c r="O494">
        <v>363</v>
      </c>
      <c r="P494">
        <v>357</v>
      </c>
      <c r="Q494">
        <v>364</v>
      </c>
    </row>
    <row r="495" spans="1:17">
      <c r="A495" t="s">
        <v>441</v>
      </c>
      <c r="B495" s="1">
        <v>80013</v>
      </c>
      <c r="C495" s="1">
        <v>80939</v>
      </c>
      <c r="D495" s="1">
        <v>82204</v>
      </c>
      <c r="E495" s="1">
        <v>83113</v>
      </c>
      <c r="F495" s="1">
        <v>84074</v>
      </c>
      <c r="G495" s="1">
        <v>81964</v>
      </c>
      <c r="H495" s="8">
        <f t="shared" si="21"/>
        <v>2.4383537675127791E-2</v>
      </c>
      <c r="J495" s="1">
        <f t="shared" si="22"/>
        <v>6190</v>
      </c>
      <c r="K495" s="8">
        <f t="shared" si="23"/>
        <v>8.1690289545226599E-2</v>
      </c>
      <c r="L495">
        <v>35</v>
      </c>
      <c r="M495">
        <v>33</v>
      </c>
      <c r="N495">
        <v>30</v>
      </c>
      <c r="O495">
        <v>29</v>
      </c>
      <c r="P495">
        <v>20</v>
      </c>
      <c r="Q495">
        <v>25</v>
      </c>
    </row>
    <row r="496" spans="1:17">
      <c r="A496" t="s">
        <v>470</v>
      </c>
      <c r="B496" s="1">
        <v>79035</v>
      </c>
      <c r="C496" s="1">
        <v>79132</v>
      </c>
      <c r="D496" s="1">
        <v>79145</v>
      </c>
      <c r="E496" s="1">
        <v>79116</v>
      </c>
      <c r="F496" s="1">
        <v>79732</v>
      </c>
      <c r="G496" s="1">
        <v>78913</v>
      </c>
      <c r="H496" s="8">
        <f t="shared" si="21"/>
        <v>-1.5436199152274309E-3</v>
      </c>
      <c r="J496" s="1">
        <f t="shared" si="22"/>
        <v>3139</v>
      </c>
      <c r="K496" s="8">
        <f t="shared" si="23"/>
        <v>4.1425818882466284E-2</v>
      </c>
      <c r="L496">
        <v>44</v>
      </c>
      <c r="M496">
        <v>57</v>
      </c>
      <c r="N496">
        <v>62</v>
      </c>
      <c r="O496">
        <v>76</v>
      </c>
      <c r="P496">
        <v>62</v>
      </c>
      <c r="Q496">
        <v>54</v>
      </c>
    </row>
    <row r="497" spans="1:17">
      <c r="A497" t="s">
        <v>465</v>
      </c>
      <c r="B497" s="1">
        <v>76724</v>
      </c>
      <c r="C497" s="1">
        <v>77536</v>
      </c>
      <c r="D497" s="1">
        <v>78574</v>
      </c>
      <c r="E497" s="1">
        <v>79559</v>
      </c>
      <c r="F497" s="1">
        <v>78963</v>
      </c>
      <c r="G497" s="1">
        <v>79263</v>
      </c>
      <c r="H497" s="8">
        <f t="shared" si="21"/>
        <v>3.3092643762056201E-2</v>
      </c>
      <c r="J497" s="1">
        <f t="shared" si="22"/>
        <v>3489</v>
      </c>
      <c r="K497" s="8">
        <f t="shared" si="23"/>
        <v>4.6044817483569561E-2</v>
      </c>
      <c r="L497">
        <v>104</v>
      </c>
      <c r="M497">
        <v>91</v>
      </c>
      <c r="N497">
        <v>77</v>
      </c>
      <c r="O497">
        <v>65</v>
      </c>
      <c r="P497">
        <v>76</v>
      </c>
      <c r="Q497">
        <v>49</v>
      </c>
    </row>
    <row r="498" spans="1:17">
      <c r="A498" t="s">
        <v>793</v>
      </c>
      <c r="B498" s="1">
        <v>66859</v>
      </c>
      <c r="C498" s="1">
        <v>66008</v>
      </c>
      <c r="D498" s="1">
        <v>65455</v>
      </c>
      <c r="E498" s="1">
        <v>66195</v>
      </c>
      <c r="F498" s="1">
        <v>66666</v>
      </c>
      <c r="G498" s="1">
        <v>67500</v>
      </c>
      <c r="H498" s="8">
        <f t="shared" si="21"/>
        <v>9.5873405225923216E-3</v>
      </c>
      <c r="J498" s="1">
        <f t="shared" si="22"/>
        <v>-8274</v>
      </c>
      <c r="K498" s="8">
        <f t="shared" si="23"/>
        <v>-0.10919312693008155</v>
      </c>
      <c r="L498">
        <v>418</v>
      </c>
      <c r="M498">
        <v>452</v>
      </c>
      <c r="N498">
        <v>465</v>
      </c>
      <c r="O498">
        <v>458</v>
      </c>
      <c r="P498">
        <v>440</v>
      </c>
      <c r="Q498">
        <v>377</v>
      </c>
    </row>
    <row r="499" spans="1:17">
      <c r="A499" t="s">
        <v>535</v>
      </c>
      <c r="B499" s="1">
        <v>76797</v>
      </c>
      <c r="C499" s="1">
        <v>76848</v>
      </c>
      <c r="D499" s="1">
        <v>77289</v>
      </c>
      <c r="E499" s="1">
        <v>76822</v>
      </c>
      <c r="F499" s="1">
        <v>73033</v>
      </c>
      <c r="G499" s="1">
        <v>76125</v>
      </c>
      <c r="H499" s="8">
        <f t="shared" si="21"/>
        <v>-8.7503418102269619E-3</v>
      </c>
      <c r="J499" s="1">
        <f t="shared" si="22"/>
        <v>351</v>
      </c>
      <c r="K499" s="8">
        <f t="shared" si="23"/>
        <v>4.6321957399635761E-3</v>
      </c>
      <c r="L499">
        <v>101</v>
      </c>
      <c r="M499">
        <v>120</v>
      </c>
      <c r="N499">
        <v>121</v>
      </c>
      <c r="O499">
        <v>143</v>
      </c>
      <c r="P499">
        <v>245</v>
      </c>
      <c r="Q499">
        <v>119</v>
      </c>
    </row>
    <row r="500" spans="1:17">
      <c r="A500" t="s">
        <v>467</v>
      </c>
      <c r="B500" s="1">
        <v>79116</v>
      </c>
      <c r="C500" s="1">
        <v>79989</v>
      </c>
      <c r="D500" s="1">
        <v>80488</v>
      </c>
      <c r="E500" s="1">
        <v>80676</v>
      </c>
      <c r="F500" s="1">
        <v>79099</v>
      </c>
      <c r="G500" s="1">
        <v>79168</v>
      </c>
      <c r="H500" s="8">
        <f t="shared" si="21"/>
        <v>6.5726275342535014E-4</v>
      </c>
      <c r="J500" s="1">
        <f t="shared" si="22"/>
        <v>3394</v>
      </c>
      <c r="K500" s="8">
        <f t="shared" si="23"/>
        <v>4.4791089291841529E-2</v>
      </c>
      <c r="L500">
        <v>43</v>
      </c>
      <c r="M500">
        <v>41</v>
      </c>
      <c r="N500">
        <v>41</v>
      </c>
      <c r="O500">
        <v>45</v>
      </c>
      <c r="P500">
        <v>73</v>
      </c>
      <c r="Q500">
        <v>51</v>
      </c>
    </row>
    <row r="501" spans="1:17">
      <c r="A501" t="s">
        <v>679</v>
      </c>
      <c r="B501" s="1">
        <v>71731</v>
      </c>
      <c r="C501" s="1">
        <v>71766</v>
      </c>
      <c r="D501" s="1">
        <v>73008</v>
      </c>
      <c r="E501" s="1">
        <v>73730</v>
      </c>
      <c r="F501" s="1">
        <v>73868</v>
      </c>
      <c r="G501" s="1">
        <v>71136</v>
      </c>
      <c r="H501" s="8">
        <f t="shared" si="21"/>
        <v>-8.2948794802804923E-3</v>
      </c>
      <c r="J501" s="1">
        <f t="shared" si="22"/>
        <v>-4638</v>
      </c>
      <c r="K501" s="8">
        <f t="shared" si="23"/>
        <v>-6.1208330034048616E-2</v>
      </c>
      <c r="L501">
        <v>260</v>
      </c>
      <c r="M501">
        <v>289</v>
      </c>
      <c r="N501">
        <v>247</v>
      </c>
      <c r="O501">
        <v>224</v>
      </c>
      <c r="P501">
        <v>212</v>
      </c>
      <c r="Q501">
        <v>263</v>
      </c>
    </row>
    <row r="502" spans="1:17">
      <c r="A502" t="s">
        <v>581</v>
      </c>
      <c r="B502" s="1">
        <v>72014</v>
      </c>
      <c r="C502" s="1">
        <v>72272</v>
      </c>
      <c r="D502" s="1">
        <v>72966</v>
      </c>
      <c r="E502" s="1">
        <v>73739</v>
      </c>
      <c r="F502" s="1">
        <v>74635</v>
      </c>
      <c r="G502" s="1">
        <v>73940</v>
      </c>
      <c r="H502" s="8">
        <f t="shared" si="21"/>
        <v>2.6744799622295666E-2</v>
      </c>
      <c r="J502" s="1">
        <f t="shared" si="22"/>
        <v>-1834</v>
      </c>
      <c r="K502" s="8">
        <f t="shared" si="23"/>
        <v>-2.4203552669781192E-2</v>
      </c>
      <c r="L502">
        <v>241</v>
      </c>
      <c r="M502">
        <v>258</v>
      </c>
      <c r="N502">
        <v>250</v>
      </c>
      <c r="O502">
        <v>223</v>
      </c>
      <c r="P502">
        <v>180</v>
      </c>
      <c r="Q502">
        <v>165</v>
      </c>
    </row>
    <row r="503" spans="1:17">
      <c r="A503" t="s">
        <v>889</v>
      </c>
      <c r="B503" s="1">
        <v>63218</v>
      </c>
      <c r="C503" s="1">
        <v>63008</v>
      </c>
      <c r="D503" s="1">
        <v>63465</v>
      </c>
      <c r="E503" s="1">
        <v>64389</v>
      </c>
      <c r="F503" s="1">
        <v>63641</v>
      </c>
      <c r="G503" s="1">
        <v>63587</v>
      </c>
      <c r="H503" s="8">
        <f t="shared" si="21"/>
        <v>5.8369451738428928E-3</v>
      </c>
      <c r="J503" s="1">
        <f t="shared" si="22"/>
        <v>-12187</v>
      </c>
      <c r="K503" s="8">
        <f t="shared" si="23"/>
        <v>-0.16083353129041625</v>
      </c>
      <c r="L503">
        <v>499</v>
      </c>
      <c r="M503">
        <v>504</v>
      </c>
      <c r="N503">
        <v>500</v>
      </c>
      <c r="O503">
        <v>490</v>
      </c>
      <c r="P503">
        <v>489</v>
      </c>
      <c r="Q503">
        <v>473</v>
      </c>
    </row>
    <row r="504" spans="1:17">
      <c r="A504" t="s">
        <v>836</v>
      </c>
      <c r="B504" s="1">
        <v>65472</v>
      </c>
      <c r="C504" s="1">
        <v>65249</v>
      </c>
      <c r="D504" s="1">
        <v>65964</v>
      </c>
      <c r="E504" s="1">
        <v>66742</v>
      </c>
      <c r="F504" s="1">
        <v>65721</v>
      </c>
      <c r="G504" s="1">
        <v>65705</v>
      </c>
      <c r="H504" s="8">
        <f t="shared" si="21"/>
        <v>3.5587732160312804E-3</v>
      </c>
      <c r="J504" s="1">
        <f t="shared" si="22"/>
        <v>-10069</v>
      </c>
      <c r="K504" s="8">
        <f t="shared" si="23"/>
        <v>-0.13288199118431124</v>
      </c>
      <c r="L504">
        <v>451</v>
      </c>
      <c r="M504">
        <v>468</v>
      </c>
      <c r="N504">
        <v>455</v>
      </c>
      <c r="O504">
        <v>450</v>
      </c>
      <c r="P504">
        <v>455</v>
      </c>
      <c r="Q504">
        <v>420</v>
      </c>
    </row>
    <row r="505" spans="1:17">
      <c r="A505" t="s">
        <v>494</v>
      </c>
      <c r="B505" s="1">
        <v>76877</v>
      </c>
      <c r="C505" s="1">
        <v>76779</v>
      </c>
      <c r="D505" s="1">
        <v>77392</v>
      </c>
      <c r="E505" s="1">
        <v>77596</v>
      </c>
      <c r="F505" s="1">
        <v>77578</v>
      </c>
      <c r="G505" s="1">
        <v>77624</v>
      </c>
      <c r="H505" s="8">
        <f t="shared" si="21"/>
        <v>9.7168203754048679E-3</v>
      </c>
      <c r="J505" s="1">
        <f t="shared" si="22"/>
        <v>1850</v>
      </c>
      <c r="K505" s="8">
        <f t="shared" si="23"/>
        <v>2.4414706891545911E-2</v>
      </c>
      <c r="L505">
        <v>97</v>
      </c>
      <c r="M505">
        <v>122</v>
      </c>
      <c r="N505">
        <v>116</v>
      </c>
      <c r="O505">
        <v>126</v>
      </c>
      <c r="P505">
        <v>113</v>
      </c>
      <c r="Q505">
        <v>78</v>
      </c>
    </row>
    <row r="506" spans="1:17">
      <c r="A506" t="s">
        <v>430</v>
      </c>
      <c r="B506" s="1">
        <v>83572</v>
      </c>
      <c r="C506" s="1">
        <v>86400</v>
      </c>
      <c r="D506" s="1">
        <v>88062</v>
      </c>
      <c r="E506" s="1">
        <v>88744</v>
      </c>
      <c r="F506" s="1">
        <v>82393</v>
      </c>
      <c r="G506" s="1">
        <v>83345</v>
      </c>
      <c r="H506" s="8">
        <f t="shared" si="21"/>
        <v>-2.7162207437897859E-3</v>
      </c>
      <c r="J506" s="1">
        <f t="shared" si="22"/>
        <v>7571</v>
      </c>
      <c r="K506" s="8">
        <f t="shared" si="23"/>
        <v>9.9915538311294114E-2</v>
      </c>
      <c r="L506">
        <v>11</v>
      </c>
      <c r="M506">
        <v>6</v>
      </c>
      <c r="N506">
        <v>6</v>
      </c>
      <c r="O506">
        <v>6</v>
      </c>
      <c r="P506">
        <v>32</v>
      </c>
      <c r="Q506">
        <v>14</v>
      </c>
    </row>
    <row r="507" spans="1:17">
      <c r="A507" t="s">
        <v>729</v>
      </c>
      <c r="B507" s="1">
        <v>72347</v>
      </c>
      <c r="C507" s="1">
        <v>73028</v>
      </c>
      <c r="D507" s="1">
        <v>73877</v>
      </c>
      <c r="E507" s="1">
        <v>72352</v>
      </c>
      <c r="F507" s="1">
        <v>74251</v>
      </c>
      <c r="G507" s="1">
        <v>69519</v>
      </c>
      <c r="H507" s="8">
        <f t="shared" si="21"/>
        <v>-3.9089388640855878E-2</v>
      </c>
      <c r="J507" s="1">
        <f t="shared" si="22"/>
        <v>-6255</v>
      </c>
      <c r="K507" s="8">
        <f t="shared" si="23"/>
        <v>-8.2548103571145781E-2</v>
      </c>
      <c r="L507">
        <v>227</v>
      </c>
      <c r="M507">
        <v>227</v>
      </c>
      <c r="N507">
        <v>207</v>
      </c>
      <c r="O507">
        <v>292</v>
      </c>
      <c r="P507">
        <v>198</v>
      </c>
      <c r="Q507">
        <v>313</v>
      </c>
    </row>
    <row r="508" spans="1:17">
      <c r="A508" t="s">
        <v>547</v>
      </c>
      <c r="B508" s="1">
        <v>74161</v>
      </c>
      <c r="C508" s="1">
        <v>76158</v>
      </c>
      <c r="D508" s="1">
        <v>76566</v>
      </c>
      <c r="E508" s="1">
        <v>77193</v>
      </c>
      <c r="F508" s="1">
        <v>76061</v>
      </c>
      <c r="G508" s="1">
        <v>75566</v>
      </c>
      <c r="H508" s="8">
        <f t="shared" si="21"/>
        <v>1.8945267728320815E-2</v>
      </c>
      <c r="J508" s="1">
        <f t="shared" si="22"/>
        <v>-208</v>
      </c>
      <c r="K508" s="8">
        <f t="shared" si="23"/>
        <v>-2.7450048829413781E-3</v>
      </c>
      <c r="L508">
        <v>170</v>
      </c>
      <c r="M508">
        <v>137</v>
      </c>
      <c r="N508">
        <v>139</v>
      </c>
      <c r="O508">
        <v>137</v>
      </c>
      <c r="P508">
        <v>147</v>
      </c>
      <c r="Q508">
        <v>131</v>
      </c>
    </row>
    <row r="509" spans="1:17">
      <c r="A509" t="s">
        <v>622</v>
      </c>
      <c r="B509" s="1">
        <v>72688</v>
      </c>
      <c r="C509" s="1">
        <v>73001</v>
      </c>
      <c r="D509" s="1">
        <v>73130</v>
      </c>
      <c r="E509" s="1">
        <v>73938</v>
      </c>
      <c r="F509" s="1">
        <v>73617</v>
      </c>
      <c r="G509" s="1">
        <v>72573</v>
      </c>
      <c r="H509" s="8">
        <f t="shared" si="21"/>
        <v>-1.5821043363416244E-3</v>
      </c>
      <c r="J509" s="1">
        <f t="shared" si="22"/>
        <v>-3201</v>
      </c>
      <c r="K509" s="8">
        <f t="shared" si="23"/>
        <v>-4.2244041491804579E-2</v>
      </c>
      <c r="L509">
        <v>212</v>
      </c>
      <c r="M509">
        <v>229</v>
      </c>
      <c r="N509">
        <v>240</v>
      </c>
      <c r="O509">
        <v>214</v>
      </c>
      <c r="P509">
        <v>225</v>
      </c>
      <c r="Q509">
        <v>206</v>
      </c>
    </row>
    <row r="510" spans="1:17">
      <c r="A510" t="s">
        <v>936</v>
      </c>
      <c r="B510" s="1">
        <v>64459</v>
      </c>
      <c r="C510" s="1">
        <v>65936</v>
      </c>
      <c r="D510" s="1">
        <v>64191</v>
      </c>
      <c r="E510" s="1">
        <v>62681</v>
      </c>
      <c r="F510" s="1">
        <v>60879</v>
      </c>
      <c r="G510" s="1">
        <v>57885</v>
      </c>
      <c r="H510" s="8">
        <f t="shared" si="21"/>
        <v>-0.10198730976279495</v>
      </c>
      <c r="J510" s="1">
        <f t="shared" si="22"/>
        <v>-17889</v>
      </c>
      <c r="K510" s="8">
        <f t="shared" si="23"/>
        <v>-0.23608361707181882</v>
      </c>
      <c r="L510">
        <v>477</v>
      </c>
      <c r="M510">
        <v>454</v>
      </c>
      <c r="N510">
        <v>490</v>
      </c>
      <c r="O510">
        <v>507</v>
      </c>
      <c r="P510">
        <v>517</v>
      </c>
      <c r="Q510">
        <v>520</v>
      </c>
    </row>
    <row r="511" spans="1:17">
      <c r="A511" t="s">
        <v>863</v>
      </c>
      <c r="B511" s="1">
        <v>67027</v>
      </c>
      <c r="C511" s="1">
        <v>66609</v>
      </c>
      <c r="D511" s="1">
        <v>66582</v>
      </c>
      <c r="E511" s="1">
        <v>66792</v>
      </c>
      <c r="F511" s="1">
        <v>64587</v>
      </c>
      <c r="G511" s="1">
        <v>64871</v>
      </c>
      <c r="H511" s="8">
        <f t="shared" si="21"/>
        <v>-3.2166142002476611E-2</v>
      </c>
      <c r="J511" s="1">
        <f t="shared" si="22"/>
        <v>-10903</v>
      </c>
      <c r="K511" s="8">
        <f t="shared" si="23"/>
        <v>-0.14388840499379735</v>
      </c>
      <c r="L511">
        <v>409</v>
      </c>
      <c r="M511">
        <v>435</v>
      </c>
      <c r="N511">
        <v>445</v>
      </c>
      <c r="O511">
        <v>448</v>
      </c>
      <c r="P511">
        <v>476</v>
      </c>
      <c r="Q511">
        <v>447</v>
      </c>
    </row>
    <row r="512" spans="1:17">
      <c r="A512" t="s">
        <v>485</v>
      </c>
      <c r="B512" s="1">
        <v>78516</v>
      </c>
      <c r="C512" s="1">
        <v>78778</v>
      </c>
      <c r="D512" s="1">
        <v>79122</v>
      </c>
      <c r="E512" s="1">
        <v>80085</v>
      </c>
      <c r="F512" s="1">
        <v>78495</v>
      </c>
      <c r="G512" s="1">
        <v>78173</v>
      </c>
      <c r="H512" s="8">
        <f t="shared" si="21"/>
        <v>-4.3685363492791274E-3</v>
      </c>
      <c r="J512" s="1">
        <f t="shared" si="22"/>
        <v>2399</v>
      </c>
      <c r="K512" s="8">
        <f t="shared" si="23"/>
        <v>3.1659936125847915E-2</v>
      </c>
      <c r="L512">
        <v>54</v>
      </c>
      <c r="M512">
        <v>61</v>
      </c>
      <c r="N512">
        <v>64</v>
      </c>
      <c r="O512">
        <v>54</v>
      </c>
      <c r="P512">
        <v>89</v>
      </c>
      <c r="Q512">
        <v>69</v>
      </c>
    </row>
    <row r="513" spans="1:17">
      <c r="A513" t="s">
        <v>569</v>
      </c>
      <c r="B513" s="1">
        <v>75035</v>
      </c>
      <c r="C513" s="1">
        <v>76779</v>
      </c>
      <c r="D513" s="1">
        <v>77288</v>
      </c>
      <c r="E513" s="1">
        <v>77675</v>
      </c>
      <c r="F513" s="1">
        <v>77655</v>
      </c>
      <c r="G513" s="1">
        <v>74621</v>
      </c>
      <c r="H513" s="8">
        <f t="shared" si="21"/>
        <v>-5.5174252015725992E-3</v>
      </c>
      <c r="J513" s="1">
        <f t="shared" si="22"/>
        <v>-1153</v>
      </c>
      <c r="K513" s="8">
        <f t="shared" si="23"/>
        <v>-1.5216301105920236E-2</v>
      </c>
      <c r="L513">
        <v>151</v>
      </c>
      <c r="M513">
        <v>123</v>
      </c>
      <c r="N513">
        <v>122</v>
      </c>
      <c r="O513">
        <v>123</v>
      </c>
      <c r="P513">
        <v>107</v>
      </c>
      <c r="Q513">
        <v>153</v>
      </c>
    </row>
    <row r="514" spans="1:17">
      <c r="A514" t="s">
        <v>892</v>
      </c>
      <c r="B514" s="1">
        <v>64933</v>
      </c>
      <c r="C514" s="1">
        <v>65936</v>
      </c>
      <c r="D514" s="1">
        <v>66022</v>
      </c>
      <c r="E514" s="1">
        <v>66304</v>
      </c>
      <c r="F514" s="1">
        <v>65189</v>
      </c>
      <c r="G514" s="1">
        <v>63475</v>
      </c>
      <c r="H514" s="8">
        <f t="shared" si="21"/>
        <v>-2.2453914034466296E-2</v>
      </c>
      <c r="J514" s="1">
        <f t="shared" si="22"/>
        <v>-12299</v>
      </c>
      <c r="K514" s="8">
        <f t="shared" si="23"/>
        <v>-0.16231161084276929</v>
      </c>
      <c r="L514">
        <v>464</v>
      </c>
      <c r="M514">
        <v>455</v>
      </c>
      <c r="N514">
        <v>454</v>
      </c>
      <c r="O514">
        <v>456</v>
      </c>
      <c r="P514">
        <v>467</v>
      </c>
      <c r="Q514">
        <v>476</v>
      </c>
    </row>
    <row r="515" spans="1:17">
      <c r="A515" t="s">
        <v>588</v>
      </c>
      <c r="B515" s="1">
        <v>73339</v>
      </c>
      <c r="C515" s="1">
        <v>74138</v>
      </c>
      <c r="D515" s="1">
        <v>74999</v>
      </c>
      <c r="E515" s="1">
        <v>75444</v>
      </c>
      <c r="F515" s="1">
        <v>75906</v>
      </c>
      <c r="G515" s="1">
        <v>73497</v>
      </c>
      <c r="H515" s="8">
        <f t="shared" si="21"/>
        <v>2.1543789798061058E-3</v>
      </c>
      <c r="J515" s="1">
        <f t="shared" si="22"/>
        <v>-2277</v>
      </c>
      <c r="K515" s="8">
        <f t="shared" si="23"/>
        <v>-3.0049885184891916E-2</v>
      </c>
      <c r="L515">
        <v>185</v>
      </c>
      <c r="M515">
        <v>184</v>
      </c>
      <c r="N515">
        <v>178</v>
      </c>
      <c r="O515">
        <v>175</v>
      </c>
      <c r="P515">
        <v>149</v>
      </c>
      <c r="Q515">
        <v>172</v>
      </c>
    </row>
    <row r="516" spans="1:17">
      <c r="A516" t="s">
        <v>707</v>
      </c>
      <c r="B516" s="1">
        <v>68901</v>
      </c>
      <c r="C516" s="1">
        <v>70633</v>
      </c>
      <c r="D516" s="1">
        <v>71645</v>
      </c>
      <c r="E516" s="1">
        <v>71892</v>
      </c>
      <c r="F516" s="1">
        <v>72095</v>
      </c>
      <c r="G516" s="1">
        <v>70005</v>
      </c>
      <c r="H516" s="8">
        <f t="shared" ref="H516:H579" si="24">(G516-B516)/B516</f>
        <v>1.6022989506683502E-2</v>
      </c>
      <c r="J516" s="1">
        <f t="shared" ref="J516:J536" si="25">G516-G$544</f>
        <v>-5769</v>
      </c>
      <c r="K516" s="8">
        <f t="shared" ref="K516:K536" si="26">(G516-G$544)/G$544</f>
        <v>-7.6134294085042367E-2</v>
      </c>
      <c r="L516">
        <v>351</v>
      </c>
      <c r="M516">
        <v>320</v>
      </c>
      <c r="N516">
        <v>304</v>
      </c>
      <c r="O516">
        <v>305</v>
      </c>
      <c r="P516">
        <v>285</v>
      </c>
      <c r="Q516">
        <v>291</v>
      </c>
    </row>
    <row r="517" spans="1:17">
      <c r="A517" t="s">
        <v>945</v>
      </c>
      <c r="B517" s="1">
        <v>56200</v>
      </c>
      <c r="C517" s="1">
        <v>56238</v>
      </c>
      <c r="D517" s="1">
        <v>56503</v>
      </c>
      <c r="E517" s="1">
        <v>56583</v>
      </c>
      <c r="F517" s="1">
        <v>56639</v>
      </c>
      <c r="G517" s="1">
        <v>55885</v>
      </c>
      <c r="H517" s="8">
        <f t="shared" si="24"/>
        <v>-5.6049822064056943E-3</v>
      </c>
      <c r="J517" s="1">
        <f t="shared" si="25"/>
        <v>-19889</v>
      </c>
      <c r="K517" s="8">
        <f t="shared" si="26"/>
        <v>-0.26247789479240902</v>
      </c>
      <c r="L517">
        <v>532</v>
      </c>
      <c r="M517">
        <v>531</v>
      </c>
      <c r="N517">
        <v>532</v>
      </c>
      <c r="O517">
        <v>532</v>
      </c>
      <c r="P517">
        <v>531</v>
      </c>
      <c r="Q517">
        <v>529</v>
      </c>
    </row>
    <row r="518" spans="1:17">
      <c r="A518" t="s">
        <v>949</v>
      </c>
      <c r="B518" s="1">
        <v>55152</v>
      </c>
      <c r="C518" s="1">
        <v>55077</v>
      </c>
      <c r="D518" s="1">
        <v>54792</v>
      </c>
      <c r="E518" s="1">
        <v>55145</v>
      </c>
      <c r="F518" s="1">
        <v>54814</v>
      </c>
      <c r="G518" s="1">
        <v>53877</v>
      </c>
      <c r="H518" s="8">
        <f t="shared" si="24"/>
        <v>-2.311792863359443E-2</v>
      </c>
      <c r="J518" s="1">
        <f t="shared" si="25"/>
        <v>-21897</v>
      </c>
      <c r="K518" s="8">
        <f t="shared" si="26"/>
        <v>-0.28897774962388156</v>
      </c>
      <c r="L518">
        <v>533</v>
      </c>
      <c r="M518">
        <v>533</v>
      </c>
      <c r="N518">
        <v>533</v>
      </c>
      <c r="O518">
        <v>533</v>
      </c>
      <c r="P518">
        <v>533</v>
      </c>
      <c r="Q518">
        <v>533</v>
      </c>
    </row>
    <row r="519" spans="1:17">
      <c r="A519" t="s">
        <v>821</v>
      </c>
      <c r="B519" s="1">
        <v>66887</v>
      </c>
      <c r="C519" s="1">
        <v>67451</v>
      </c>
      <c r="D519" s="1">
        <v>67798</v>
      </c>
      <c r="E519" s="1">
        <v>68272</v>
      </c>
      <c r="F519" s="1">
        <v>67436</v>
      </c>
      <c r="G519" s="1">
        <v>66558</v>
      </c>
      <c r="H519" s="8">
        <f t="shared" si="24"/>
        <v>-4.9187435525587936E-3</v>
      </c>
      <c r="J519" s="1">
        <f t="shared" si="25"/>
        <v>-9216</v>
      </c>
      <c r="K519" s="8">
        <f t="shared" si="26"/>
        <v>-0.12162483173647953</v>
      </c>
      <c r="L519">
        <v>415</v>
      </c>
      <c r="M519">
        <v>408</v>
      </c>
      <c r="N519">
        <v>405</v>
      </c>
      <c r="O519">
        <v>407</v>
      </c>
      <c r="P519">
        <v>413</v>
      </c>
      <c r="Q519">
        <v>405</v>
      </c>
    </row>
    <row r="520" spans="1:17">
      <c r="A520" t="s">
        <v>509</v>
      </c>
      <c r="B520" s="1">
        <v>78141</v>
      </c>
      <c r="C520" s="1">
        <v>78220</v>
      </c>
      <c r="D520" s="1">
        <v>79321</v>
      </c>
      <c r="E520" s="1">
        <v>79653</v>
      </c>
      <c r="F520" s="1">
        <v>79067</v>
      </c>
      <c r="G520" s="1">
        <v>77097</v>
      </c>
      <c r="H520" s="8">
        <f t="shared" si="24"/>
        <v>-1.3360463777018466E-2</v>
      </c>
      <c r="J520" s="1">
        <f t="shared" si="25"/>
        <v>1323</v>
      </c>
      <c r="K520" s="8">
        <f t="shared" si="26"/>
        <v>1.7459814712170403E-2</v>
      </c>
      <c r="L520">
        <v>66</v>
      </c>
      <c r="M520">
        <v>78</v>
      </c>
      <c r="N520">
        <v>58</v>
      </c>
      <c r="O520">
        <v>62</v>
      </c>
      <c r="P520">
        <v>74</v>
      </c>
      <c r="Q520">
        <v>93</v>
      </c>
    </row>
    <row r="521" spans="1:17">
      <c r="A521" t="s">
        <v>607</v>
      </c>
      <c r="B521" s="1">
        <v>73064</v>
      </c>
      <c r="C521" s="1">
        <v>74328</v>
      </c>
      <c r="D521" s="1">
        <v>73965</v>
      </c>
      <c r="E521" s="1">
        <v>74858</v>
      </c>
      <c r="F521" s="1">
        <v>74247</v>
      </c>
      <c r="G521" s="1">
        <v>72849</v>
      </c>
      <c r="H521" s="8">
        <f t="shared" si="24"/>
        <v>-2.9426256432716525E-3</v>
      </c>
      <c r="J521" s="1">
        <f t="shared" si="25"/>
        <v>-2925</v>
      </c>
      <c r="K521" s="8">
        <f t="shared" si="26"/>
        <v>-3.8601631166363136E-2</v>
      </c>
      <c r="L521">
        <v>197</v>
      </c>
      <c r="M521">
        <v>180</v>
      </c>
      <c r="N521">
        <v>199</v>
      </c>
      <c r="O521">
        <v>189</v>
      </c>
      <c r="P521">
        <v>199</v>
      </c>
      <c r="Q521">
        <v>191</v>
      </c>
    </row>
    <row r="522" spans="1:17">
      <c r="A522" t="s">
        <v>534</v>
      </c>
      <c r="B522" s="1">
        <v>76378</v>
      </c>
      <c r="C522" s="1">
        <v>75886</v>
      </c>
      <c r="D522" s="1">
        <v>76369</v>
      </c>
      <c r="E522" s="1">
        <v>77271</v>
      </c>
      <c r="F522" s="1">
        <v>77637</v>
      </c>
      <c r="G522" s="1">
        <v>76129</v>
      </c>
      <c r="H522" s="8">
        <f t="shared" si="24"/>
        <v>-3.2601010762261383E-3</v>
      </c>
      <c r="J522" s="1">
        <f t="shared" si="25"/>
        <v>355</v>
      </c>
      <c r="K522" s="8">
        <f t="shared" si="26"/>
        <v>4.6849842954047559E-3</v>
      </c>
      <c r="L522">
        <v>117</v>
      </c>
      <c r="M522">
        <v>143</v>
      </c>
      <c r="N522">
        <v>145</v>
      </c>
      <c r="O522">
        <v>133</v>
      </c>
      <c r="P522">
        <v>110</v>
      </c>
      <c r="Q522">
        <v>118</v>
      </c>
    </row>
    <row r="523" spans="1:17">
      <c r="A523" t="s">
        <v>918</v>
      </c>
      <c r="B523" s="1">
        <v>59130</v>
      </c>
      <c r="C523" s="1">
        <v>60354</v>
      </c>
      <c r="D523" s="1">
        <v>61286</v>
      </c>
      <c r="E523" s="1">
        <v>61164</v>
      </c>
      <c r="F523" s="1">
        <v>61043</v>
      </c>
      <c r="G523" s="1">
        <v>60935</v>
      </c>
      <c r="H523" s="8">
        <f t="shared" si="24"/>
        <v>3.052595974970404E-2</v>
      </c>
      <c r="J523" s="1">
        <f t="shared" si="25"/>
        <v>-14839</v>
      </c>
      <c r="K523" s="8">
        <f t="shared" si="26"/>
        <v>-0.19583234354791881</v>
      </c>
      <c r="L523">
        <v>528</v>
      </c>
      <c r="M523">
        <v>526</v>
      </c>
      <c r="N523">
        <v>525</v>
      </c>
      <c r="O523">
        <v>524</v>
      </c>
      <c r="P523">
        <v>515</v>
      </c>
      <c r="Q523">
        <v>502</v>
      </c>
    </row>
    <row r="524" spans="1:17">
      <c r="A524" t="s">
        <v>905</v>
      </c>
      <c r="B524" s="1">
        <v>60290</v>
      </c>
      <c r="C524" s="1">
        <v>61751</v>
      </c>
      <c r="D524" s="1">
        <v>62309</v>
      </c>
      <c r="E524" s="1">
        <v>62680</v>
      </c>
      <c r="F524" s="1">
        <v>61585</v>
      </c>
      <c r="G524" s="1">
        <v>62261</v>
      </c>
      <c r="H524" s="8">
        <f t="shared" si="24"/>
        <v>3.269198872118096E-2</v>
      </c>
      <c r="J524" s="1">
        <f t="shared" si="25"/>
        <v>-13513</v>
      </c>
      <c r="K524" s="8">
        <f t="shared" si="26"/>
        <v>-0.17833293741916753</v>
      </c>
      <c r="L524">
        <v>525</v>
      </c>
      <c r="M524">
        <v>518</v>
      </c>
      <c r="N524">
        <v>511</v>
      </c>
      <c r="O524">
        <v>508</v>
      </c>
      <c r="P524">
        <v>508</v>
      </c>
      <c r="Q524">
        <v>489</v>
      </c>
    </row>
    <row r="525" spans="1:17">
      <c r="A525" t="s">
        <v>927</v>
      </c>
      <c r="B525" s="1">
        <v>58431</v>
      </c>
      <c r="C525" s="1">
        <v>59846</v>
      </c>
      <c r="D525" s="1">
        <v>61018</v>
      </c>
      <c r="E525" s="1">
        <v>59945</v>
      </c>
      <c r="F525" s="1">
        <v>60158</v>
      </c>
      <c r="G525" s="1">
        <v>59599</v>
      </c>
      <c r="H525" s="8">
        <f t="shared" si="24"/>
        <v>1.9989389194092176E-2</v>
      </c>
      <c r="J525" s="1">
        <f t="shared" si="25"/>
        <v>-16175</v>
      </c>
      <c r="K525" s="8">
        <f t="shared" si="26"/>
        <v>-0.21346372106527306</v>
      </c>
      <c r="L525">
        <v>529</v>
      </c>
      <c r="M525">
        <v>527</v>
      </c>
      <c r="N525">
        <v>527</v>
      </c>
      <c r="O525">
        <v>530</v>
      </c>
      <c r="P525">
        <v>525</v>
      </c>
      <c r="Q525">
        <v>511</v>
      </c>
    </row>
    <row r="526" spans="1:17">
      <c r="A526" t="s">
        <v>662</v>
      </c>
      <c r="B526" s="1">
        <v>72965</v>
      </c>
      <c r="C526" s="1">
        <v>73960</v>
      </c>
      <c r="D526" s="1">
        <v>74513</v>
      </c>
      <c r="E526" s="1">
        <v>73837</v>
      </c>
      <c r="F526" s="1">
        <v>72165</v>
      </c>
      <c r="G526" s="1">
        <v>71580</v>
      </c>
      <c r="H526" s="8">
        <f t="shared" si="24"/>
        <v>-1.8981703556499693E-2</v>
      </c>
      <c r="J526" s="1">
        <f t="shared" si="25"/>
        <v>-4194</v>
      </c>
      <c r="K526" s="8">
        <f t="shared" si="26"/>
        <v>-5.5348800380077598E-2</v>
      </c>
      <c r="L526">
        <v>200</v>
      </c>
      <c r="M526">
        <v>189</v>
      </c>
      <c r="N526">
        <v>190</v>
      </c>
      <c r="O526">
        <v>218</v>
      </c>
      <c r="P526">
        <v>281</v>
      </c>
      <c r="Q526">
        <v>246</v>
      </c>
    </row>
    <row r="527" spans="1:17">
      <c r="A527" t="s">
        <v>942</v>
      </c>
      <c r="B527" s="1">
        <v>59702</v>
      </c>
      <c r="C527" s="1">
        <v>59361</v>
      </c>
      <c r="D527" s="1">
        <v>60056</v>
      </c>
      <c r="E527" s="1">
        <v>60430</v>
      </c>
      <c r="F527" s="1">
        <v>55545</v>
      </c>
      <c r="G527" s="1">
        <v>56927</v>
      </c>
      <c r="H527" s="8">
        <f t="shared" si="24"/>
        <v>-4.6480854912733245E-2</v>
      </c>
      <c r="J527" s="1">
        <f t="shared" si="25"/>
        <v>-18847</v>
      </c>
      <c r="K527" s="8">
        <f t="shared" si="26"/>
        <v>-0.24872647609998152</v>
      </c>
      <c r="L527">
        <v>526</v>
      </c>
      <c r="M527">
        <v>530</v>
      </c>
      <c r="N527">
        <v>530</v>
      </c>
      <c r="O527">
        <v>529</v>
      </c>
      <c r="P527">
        <v>532</v>
      </c>
      <c r="Q527">
        <v>526</v>
      </c>
    </row>
    <row r="528" spans="1:17">
      <c r="A528" t="s">
        <v>667</v>
      </c>
      <c r="B528" s="1">
        <v>73019</v>
      </c>
      <c r="C528" s="1">
        <v>73409</v>
      </c>
      <c r="D528" s="1">
        <v>73458</v>
      </c>
      <c r="E528" s="1">
        <v>73982</v>
      </c>
      <c r="F528" s="1">
        <v>73975</v>
      </c>
      <c r="G528" s="1">
        <v>71425</v>
      </c>
      <c r="H528" s="8">
        <f t="shared" si="24"/>
        <v>-2.1829934674536765E-2</v>
      </c>
      <c r="J528" s="1">
        <f t="shared" si="25"/>
        <v>-4349</v>
      </c>
      <c r="K528" s="8">
        <f t="shared" si="26"/>
        <v>-5.7394356903423337E-2</v>
      </c>
      <c r="L528">
        <v>199</v>
      </c>
      <c r="M528">
        <v>212</v>
      </c>
      <c r="N528">
        <v>224</v>
      </c>
      <c r="O528">
        <v>213</v>
      </c>
      <c r="P528">
        <v>209</v>
      </c>
      <c r="Q528">
        <v>251</v>
      </c>
    </row>
    <row r="529" spans="1:17">
      <c r="A529" t="s">
        <v>618</v>
      </c>
      <c r="B529" s="1">
        <v>73784</v>
      </c>
      <c r="C529" s="1">
        <v>74468</v>
      </c>
      <c r="D529" s="1">
        <v>74794</v>
      </c>
      <c r="E529" s="1">
        <v>75113</v>
      </c>
      <c r="F529" s="1">
        <v>73157</v>
      </c>
      <c r="G529" s="1">
        <v>72664</v>
      </c>
      <c r="H529" s="8">
        <f t="shared" si="24"/>
        <v>-1.5179442697603816E-2</v>
      </c>
      <c r="J529" s="1">
        <f t="shared" si="25"/>
        <v>-3110</v>
      </c>
      <c r="K529" s="8">
        <f t="shared" si="26"/>
        <v>-4.1043101855517725E-2</v>
      </c>
      <c r="L529">
        <v>176</v>
      </c>
      <c r="M529">
        <v>177</v>
      </c>
      <c r="N529">
        <v>182</v>
      </c>
      <c r="O529">
        <v>180</v>
      </c>
      <c r="P529">
        <v>241</v>
      </c>
      <c r="Q529">
        <v>202</v>
      </c>
    </row>
    <row r="530" spans="1:17">
      <c r="A530" t="s">
        <v>580</v>
      </c>
      <c r="B530" s="1">
        <v>73306</v>
      </c>
      <c r="C530" s="1">
        <v>73750</v>
      </c>
      <c r="D530" s="1">
        <v>73326</v>
      </c>
      <c r="E530" s="1">
        <v>71877</v>
      </c>
      <c r="F530" s="1">
        <v>76375</v>
      </c>
      <c r="G530" s="1">
        <v>73956</v>
      </c>
      <c r="H530" s="8">
        <f t="shared" si="24"/>
        <v>8.8669413144899459E-3</v>
      </c>
      <c r="J530" s="1">
        <f t="shared" si="25"/>
        <v>-1818</v>
      </c>
      <c r="K530" s="8">
        <f t="shared" si="26"/>
        <v>-2.3992398448016469E-2</v>
      </c>
      <c r="L530">
        <v>188</v>
      </c>
      <c r="M530">
        <v>197</v>
      </c>
      <c r="N530">
        <v>230</v>
      </c>
      <c r="O530">
        <v>307</v>
      </c>
      <c r="P530">
        <v>139</v>
      </c>
      <c r="Q530">
        <v>164</v>
      </c>
    </row>
    <row r="531" spans="1:17">
      <c r="A531" t="s">
        <v>723</v>
      </c>
      <c r="B531" s="1">
        <v>71364</v>
      </c>
      <c r="C531" s="1">
        <v>71612</v>
      </c>
      <c r="D531" s="1">
        <v>71562</v>
      </c>
      <c r="E531" s="1">
        <v>72107</v>
      </c>
      <c r="F531" s="1">
        <v>71608</v>
      </c>
      <c r="G531" s="1">
        <v>69662</v>
      </c>
      <c r="H531" s="8">
        <f t="shared" si="24"/>
        <v>-2.3849560002242028E-2</v>
      </c>
      <c r="J531" s="1">
        <f t="shared" si="25"/>
        <v>-6112</v>
      </c>
      <c r="K531" s="8">
        <f t="shared" si="26"/>
        <v>-8.0660912714123581E-2</v>
      </c>
      <c r="L531">
        <v>276</v>
      </c>
      <c r="M531">
        <v>293</v>
      </c>
      <c r="N531">
        <v>305</v>
      </c>
      <c r="O531">
        <v>298</v>
      </c>
      <c r="P531">
        <v>299</v>
      </c>
      <c r="Q531">
        <v>307</v>
      </c>
    </row>
    <row r="532" spans="1:17">
      <c r="A532" t="s">
        <v>506</v>
      </c>
      <c r="B532" s="1">
        <v>76774</v>
      </c>
      <c r="C532" s="1">
        <v>77800</v>
      </c>
      <c r="D532" s="1">
        <v>77635</v>
      </c>
      <c r="E532" s="1">
        <v>77314</v>
      </c>
      <c r="F532" s="1">
        <v>76831</v>
      </c>
      <c r="G532" s="1">
        <v>77206</v>
      </c>
      <c r="H532" s="8">
        <f t="shared" si="24"/>
        <v>5.6269049417771643E-3</v>
      </c>
      <c r="J532" s="1">
        <f t="shared" si="25"/>
        <v>1432</v>
      </c>
      <c r="K532" s="8">
        <f t="shared" si="26"/>
        <v>1.8898302847942566E-2</v>
      </c>
      <c r="L532">
        <v>102</v>
      </c>
      <c r="M532">
        <v>86</v>
      </c>
      <c r="N532">
        <v>104</v>
      </c>
      <c r="O532">
        <v>132</v>
      </c>
      <c r="P532">
        <v>128</v>
      </c>
      <c r="Q532">
        <v>90</v>
      </c>
    </row>
    <row r="533" spans="1:17">
      <c r="A533" t="s">
        <v>544</v>
      </c>
      <c r="B533" s="1">
        <v>75096</v>
      </c>
      <c r="C533" s="1">
        <v>75602</v>
      </c>
      <c r="D533" s="1">
        <v>75205</v>
      </c>
      <c r="E533" s="1">
        <v>75598</v>
      </c>
      <c r="F533" s="1">
        <v>76214</v>
      </c>
      <c r="G533" s="1">
        <v>75772</v>
      </c>
      <c r="H533" s="8">
        <f t="shared" si="24"/>
        <v>9.0018110152338335E-3</v>
      </c>
      <c r="J533" s="1">
        <f t="shared" si="25"/>
        <v>-2</v>
      </c>
      <c r="K533" s="8">
        <f t="shared" si="26"/>
        <v>-2.6394277720590176E-5</v>
      </c>
      <c r="L533">
        <v>144</v>
      </c>
      <c r="M533">
        <v>151</v>
      </c>
      <c r="N533">
        <v>174</v>
      </c>
      <c r="O533">
        <v>170</v>
      </c>
      <c r="P533">
        <v>144</v>
      </c>
      <c r="Q533">
        <v>128</v>
      </c>
    </row>
    <row r="534" spans="1:17">
      <c r="A534" t="s">
        <v>437</v>
      </c>
      <c r="B534" s="1">
        <v>82767</v>
      </c>
      <c r="C534" s="1">
        <v>82771</v>
      </c>
      <c r="D534" s="1">
        <v>82760</v>
      </c>
      <c r="E534" s="1">
        <v>83788</v>
      </c>
      <c r="F534" s="1">
        <v>83420</v>
      </c>
      <c r="G534" s="1">
        <v>82157</v>
      </c>
      <c r="H534" s="8">
        <f t="shared" si="24"/>
        <v>-7.3700871120132424E-3</v>
      </c>
      <c r="J534" s="1">
        <f t="shared" si="25"/>
        <v>6383</v>
      </c>
      <c r="K534" s="8">
        <f t="shared" si="26"/>
        <v>8.4237337345263549E-2</v>
      </c>
      <c r="L534">
        <v>15</v>
      </c>
      <c r="M534">
        <v>21</v>
      </c>
      <c r="N534">
        <v>25</v>
      </c>
      <c r="O534">
        <v>21</v>
      </c>
      <c r="P534">
        <v>22</v>
      </c>
      <c r="Q534">
        <v>21</v>
      </c>
    </row>
    <row r="535" spans="1:17">
      <c r="A535" t="s">
        <v>767</v>
      </c>
      <c r="B535" s="1">
        <v>74013</v>
      </c>
      <c r="C535" s="1">
        <v>75656</v>
      </c>
      <c r="D535" s="1">
        <v>77027</v>
      </c>
      <c r="E535" s="1">
        <v>76028</v>
      </c>
      <c r="F535" s="1">
        <v>76753</v>
      </c>
      <c r="G535" s="1">
        <v>68502</v>
      </c>
      <c r="H535" s="8">
        <f t="shared" si="24"/>
        <v>-7.4459892181103327E-2</v>
      </c>
      <c r="J535" s="1">
        <f t="shared" si="25"/>
        <v>-7272</v>
      </c>
      <c r="K535" s="8">
        <f t="shared" si="26"/>
        <v>-9.5969593792065877E-2</v>
      </c>
      <c r="L535">
        <v>172</v>
      </c>
      <c r="M535">
        <v>150</v>
      </c>
      <c r="N535">
        <v>130</v>
      </c>
      <c r="O535">
        <v>160</v>
      </c>
      <c r="P535">
        <v>132</v>
      </c>
      <c r="Q535">
        <v>351</v>
      </c>
    </row>
    <row r="536" spans="1:17">
      <c r="A536" t="s">
        <v>568</v>
      </c>
      <c r="B536" s="1">
        <v>74797</v>
      </c>
      <c r="C536" s="1">
        <v>75125</v>
      </c>
      <c r="D536" s="1">
        <v>75483</v>
      </c>
      <c r="E536" s="1">
        <v>76025</v>
      </c>
      <c r="F536" s="1">
        <v>76677</v>
      </c>
      <c r="G536" s="1">
        <v>74638</v>
      </c>
      <c r="H536" s="8">
        <f t="shared" si="24"/>
        <v>-2.1257537066994665E-3</v>
      </c>
      <c r="J536" s="1">
        <f t="shared" si="25"/>
        <v>-1136</v>
      </c>
      <c r="K536" s="8">
        <f t="shared" si="26"/>
        <v>-1.4991949745295221E-2</v>
      </c>
      <c r="L536">
        <v>157</v>
      </c>
      <c r="M536">
        <v>160</v>
      </c>
      <c r="N536">
        <v>168</v>
      </c>
      <c r="O536">
        <v>161</v>
      </c>
      <c r="P536">
        <v>133</v>
      </c>
      <c r="Q536">
        <v>152</v>
      </c>
    </row>
    <row r="537" spans="1:17">
      <c r="B537" s="1"/>
      <c r="C537" s="1"/>
      <c r="D537" s="1"/>
      <c r="E537" s="1"/>
      <c r="F537" s="1"/>
      <c r="G537" s="1"/>
    </row>
    <row r="538" spans="1:17">
      <c r="A538" t="s">
        <v>402</v>
      </c>
      <c r="B538" s="1">
        <f>SUM(B4:B536)</f>
        <v>38129082</v>
      </c>
      <c r="C538" s="1">
        <f t="shared" ref="C538:G538" si="27">SUM(C4:C536)</f>
        <v>38443481</v>
      </c>
      <c r="D538" s="1">
        <f t="shared" si="27"/>
        <v>38654054</v>
      </c>
      <c r="E538" s="1">
        <f t="shared" si="27"/>
        <v>38837344</v>
      </c>
      <c r="F538" s="1">
        <f t="shared" si="27"/>
        <v>38597137</v>
      </c>
      <c r="G538" s="1">
        <f t="shared" si="27"/>
        <v>37831553</v>
      </c>
      <c r="H538" s="8">
        <f t="shared" ref="H538:H540" si="28">(G538-B538)/B538</f>
        <v>-7.8032038641790537E-3</v>
      </c>
    </row>
    <row r="539" spans="1:17">
      <c r="B539" s="1"/>
      <c r="C539" s="1"/>
      <c r="D539" s="1"/>
      <c r="E539" s="1"/>
      <c r="F539" s="1"/>
      <c r="G539" s="1"/>
    </row>
    <row r="540" spans="1:17">
      <c r="A540" t="s">
        <v>403</v>
      </c>
      <c r="B540" s="1">
        <f>B541-B542</f>
        <v>55076</v>
      </c>
      <c r="C540" s="1">
        <f t="shared" ref="C540:G540" si="29">C541-C542</f>
        <v>55847</v>
      </c>
      <c r="D540" s="1">
        <f t="shared" si="29"/>
        <v>56108</v>
      </c>
      <c r="E540" s="1">
        <f t="shared" si="29"/>
        <v>55964</v>
      </c>
      <c r="F540" s="1">
        <f t="shared" si="29"/>
        <v>56986</v>
      </c>
      <c r="G540" s="1">
        <f t="shared" si="29"/>
        <v>53695</v>
      </c>
      <c r="H540" s="8">
        <f t="shared" si="28"/>
        <v>-2.5074442588423271E-2</v>
      </c>
    </row>
    <row r="541" spans="1:17">
      <c r="A541" t="s">
        <v>404</v>
      </c>
      <c r="B541" s="1">
        <f>MAX(B4:B536)</f>
        <v>110228</v>
      </c>
      <c r="C541" s="1">
        <f t="shared" ref="C541:G541" si="30">MAX(C4:C536)</f>
        <v>110924</v>
      </c>
      <c r="D541" s="1">
        <f t="shared" si="30"/>
        <v>110900</v>
      </c>
      <c r="E541" s="1">
        <f t="shared" si="30"/>
        <v>111109</v>
      </c>
      <c r="F541" s="1">
        <f t="shared" si="30"/>
        <v>111800</v>
      </c>
      <c r="G541" s="1">
        <f t="shared" si="30"/>
        <v>107572</v>
      </c>
    </row>
    <row r="542" spans="1:17">
      <c r="A542" t="s">
        <v>405</v>
      </c>
      <c r="B542" s="1">
        <f>MIN(B4:B536)</f>
        <v>55152</v>
      </c>
      <c r="C542" s="1">
        <f t="shared" ref="C542:G542" si="31">MIN(C4:C536)</f>
        <v>55077</v>
      </c>
      <c r="D542" s="1">
        <f t="shared" si="31"/>
        <v>54792</v>
      </c>
      <c r="E542" s="1">
        <f t="shared" si="31"/>
        <v>55145</v>
      </c>
      <c r="F542" s="1">
        <f t="shared" si="31"/>
        <v>54814</v>
      </c>
      <c r="G542" s="1">
        <f t="shared" si="31"/>
        <v>53877</v>
      </c>
    </row>
    <row r="543" spans="1:17">
      <c r="A543" t="s">
        <v>406</v>
      </c>
      <c r="B543" s="1">
        <f>STDEVP(B4:B536)</f>
        <v>5883.751663473784</v>
      </c>
      <c r="C543" s="1">
        <f t="shared" ref="C543:G543" si="32">STDEVP(C4:C536)</f>
        <v>6025.3945105689081</v>
      </c>
      <c r="D543" s="1">
        <f t="shared" si="32"/>
        <v>6147.97202068765</v>
      </c>
      <c r="E543" s="1">
        <f t="shared" si="32"/>
        <v>6225.5034931696673</v>
      </c>
      <c r="F543" s="1">
        <f t="shared" si="32"/>
        <v>6484.6382983616659</v>
      </c>
      <c r="G543" s="1">
        <f t="shared" si="32"/>
        <v>6507.1879429498713</v>
      </c>
      <c r="H543" s="8">
        <f t="shared" ref="H543:H544" si="33">(G543-B543)/B543</f>
        <v>0.10595897229082044</v>
      </c>
    </row>
    <row r="544" spans="1:17">
      <c r="A544" t="s">
        <v>407</v>
      </c>
      <c r="B544" s="1">
        <f>Regions!B454</f>
        <v>75932</v>
      </c>
      <c r="C544" s="1">
        <f>Regions!C454</f>
        <v>76641</v>
      </c>
      <c r="D544" s="1">
        <f>Regions!D454</f>
        <v>77081</v>
      </c>
      <c r="E544" s="1">
        <f>Regions!E454</f>
        <v>77494</v>
      </c>
      <c r="F544" s="1">
        <f>Regions!F454</f>
        <v>77134</v>
      </c>
      <c r="G544" s="1">
        <f>Regions!G454</f>
        <v>75774</v>
      </c>
      <c r="H544" s="8">
        <f t="shared" si="33"/>
        <v>-2.0808091450244958E-3</v>
      </c>
    </row>
    <row r="546" spans="1:7">
      <c r="A546" t="s">
        <v>955</v>
      </c>
      <c r="B546">
        <v>1</v>
      </c>
      <c r="C546">
        <v>1</v>
      </c>
      <c r="D546">
        <v>1</v>
      </c>
      <c r="E546">
        <v>1</v>
      </c>
      <c r="F546">
        <v>2</v>
      </c>
      <c r="G546">
        <v>2</v>
      </c>
    </row>
    <row r="547" spans="1:7">
      <c r="A547" t="s">
        <v>954</v>
      </c>
      <c r="B547">
        <v>2</v>
      </c>
      <c r="C547">
        <v>3</v>
      </c>
      <c r="D547">
        <v>3</v>
      </c>
      <c r="E547">
        <v>3</v>
      </c>
      <c r="F547">
        <v>3</v>
      </c>
      <c r="G547">
        <v>3</v>
      </c>
    </row>
    <row r="548" spans="1:7">
      <c r="A548" t="s">
        <v>953</v>
      </c>
      <c r="B548">
        <v>8</v>
      </c>
      <c r="C548">
        <v>7</v>
      </c>
      <c r="D548">
        <v>8</v>
      </c>
      <c r="E548">
        <v>10</v>
      </c>
      <c r="F548">
        <v>9</v>
      </c>
      <c r="G548">
        <v>8</v>
      </c>
    </row>
    <row r="549" spans="1:7">
      <c r="A549" t="s">
        <v>952</v>
      </c>
      <c r="B549">
        <v>27</v>
      </c>
      <c r="C549">
        <v>26</v>
      </c>
      <c r="D549">
        <v>26</v>
      </c>
      <c r="E549">
        <v>23</v>
      </c>
      <c r="F549">
        <v>27</v>
      </c>
      <c r="G549">
        <v>30</v>
      </c>
    </row>
    <row r="550" spans="1:7">
      <c r="A550" t="s">
        <v>408</v>
      </c>
      <c r="B550">
        <v>196</v>
      </c>
      <c r="C550">
        <v>200</v>
      </c>
      <c r="D550">
        <v>197</v>
      </c>
      <c r="E550">
        <v>192</v>
      </c>
      <c r="F550">
        <v>193</v>
      </c>
      <c r="G550">
        <v>190</v>
      </c>
    </row>
    <row r="551" spans="1:7">
      <c r="A551" t="s">
        <v>956</v>
      </c>
      <c r="B551">
        <v>134</v>
      </c>
      <c r="C551">
        <v>133</v>
      </c>
      <c r="D551">
        <v>133</v>
      </c>
      <c r="E551">
        <v>136</v>
      </c>
      <c r="F551">
        <v>125</v>
      </c>
      <c r="G551">
        <v>126</v>
      </c>
    </row>
    <row r="552" spans="1:7">
      <c r="A552" t="s">
        <v>957</v>
      </c>
      <c r="B552">
        <v>106</v>
      </c>
      <c r="C552">
        <v>103</v>
      </c>
      <c r="D552">
        <v>96</v>
      </c>
      <c r="E552">
        <v>104</v>
      </c>
      <c r="F552">
        <v>101</v>
      </c>
      <c r="G552">
        <v>93</v>
      </c>
    </row>
    <row r="553" spans="1:7">
      <c r="A553" t="s">
        <v>958</v>
      </c>
      <c r="B553">
        <v>48</v>
      </c>
      <c r="C553">
        <v>47</v>
      </c>
      <c r="D553">
        <v>56</v>
      </c>
      <c r="E553">
        <v>47</v>
      </c>
      <c r="F553">
        <v>47</v>
      </c>
      <c r="G553">
        <v>51</v>
      </c>
    </row>
    <row r="554" spans="1:7">
      <c r="A554" t="s">
        <v>959</v>
      </c>
      <c r="B554">
        <v>11</v>
      </c>
      <c r="C554">
        <v>13</v>
      </c>
      <c r="D554">
        <v>13</v>
      </c>
      <c r="E554">
        <v>17</v>
      </c>
      <c r="F554">
        <v>26</v>
      </c>
      <c r="G554">
        <v>30</v>
      </c>
    </row>
    <row r="556" spans="1:7">
      <c r="A556" t="s">
        <v>409</v>
      </c>
      <c r="B556" s="1">
        <f>B544*1.2</f>
        <v>91118.399999999994</v>
      </c>
      <c r="C556" s="1">
        <f t="shared" ref="C556:G556" si="34">C544*1.2</f>
        <v>91969.2</v>
      </c>
      <c r="D556" s="1">
        <f t="shared" si="34"/>
        <v>92497.2</v>
      </c>
      <c r="E556" s="1">
        <f t="shared" si="34"/>
        <v>92992.8</v>
      </c>
      <c r="F556" s="1">
        <f t="shared" si="34"/>
        <v>92560.8</v>
      </c>
      <c r="G556" s="1">
        <f t="shared" si="34"/>
        <v>90928.8</v>
      </c>
    </row>
    <row r="557" spans="1:7">
      <c r="A557" t="s">
        <v>410</v>
      </c>
      <c r="B557" s="1">
        <f>B544*1.15</f>
        <v>87321.799999999988</v>
      </c>
      <c r="C557" s="1">
        <f t="shared" ref="C557:G557" si="35">C544*1.15</f>
        <v>88137.15</v>
      </c>
      <c r="D557" s="1">
        <f t="shared" si="35"/>
        <v>88643.15</v>
      </c>
      <c r="E557" s="1">
        <f t="shared" si="35"/>
        <v>89118.099999999991</v>
      </c>
      <c r="F557" s="1">
        <f t="shared" si="35"/>
        <v>88704.099999999991</v>
      </c>
      <c r="G557" s="1">
        <f t="shared" si="35"/>
        <v>87140.099999999991</v>
      </c>
    </row>
    <row r="558" spans="1:7">
      <c r="A558" t="s">
        <v>411</v>
      </c>
      <c r="B558" s="1">
        <f>B544*1.1</f>
        <v>83525.200000000012</v>
      </c>
      <c r="C558" s="1">
        <f t="shared" ref="C558:G558" si="36">C544*1.1</f>
        <v>84305.1</v>
      </c>
      <c r="D558" s="1">
        <f t="shared" si="36"/>
        <v>84789.1</v>
      </c>
      <c r="E558" s="1">
        <f t="shared" si="36"/>
        <v>85243.400000000009</v>
      </c>
      <c r="F558" s="1">
        <f t="shared" si="36"/>
        <v>84847.400000000009</v>
      </c>
      <c r="G558" s="1">
        <f t="shared" si="36"/>
        <v>83351.400000000009</v>
      </c>
    </row>
    <row r="559" spans="1:7">
      <c r="A559" t="s">
        <v>412</v>
      </c>
      <c r="B559" s="1">
        <f>(B544*1.05)-1</f>
        <v>79727.600000000006</v>
      </c>
      <c r="C559" s="1">
        <f t="shared" ref="C559:D559" si="37">C544*1.05</f>
        <v>80473.05</v>
      </c>
      <c r="D559" s="1">
        <f t="shared" si="37"/>
        <v>80935.05</v>
      </c>
      <c r="E559" s="1">
        <f>(E544*1.05)-1</f>
        <v>81367.7</v>
      </c>
      <c r="F559" s="1">
        <f>(F544*1.05)-1</f>
        <v>80989.7</v>
      </c>
      <c r="G559" s="1">
        <f>(G544*1.05)-1</f>
        <v>79561.7</v>
      </c>
    </row>
    <row r="560" spans="1:7">
      <c r="A560" t="s">
        <v>413</v>
      </c>
      <c r="B560" s="1">
        <f>(B544*0.95)+1</f>
        <v>72136.399999999994</v>
      </c>
      <c r="C560" s="1">
        <f>C544*0.95</f>
        <v>72808.95</v>
      </c>
      <c r="D560" s="1">
        <f t="shared" ref="D560" si="38">D544*0.95</f>
        <v>73226.95</v>
      </c>
      <c r="E560" s="1">
        <f>(E544*0.95)+1</f>
        <v>73620.3</v>
      </c>
      <c r="F560" s="1">
        <f>(F544*0.95)+1</f>
        <v>73278.3</v>
      </c>
      <c r="G560" s="1">
        <f>(G544*0.95)+1</f>
        <v>71986.3</v>
      </c>
    </row>
    <row r="561" spans="1:7">
      <c r="A561" t="s">
        <v>414</v>
      </c>
      <c r="B561" s="1">
        <f>B544*0.9</f>
        <v>68338.8</v>
      </c>
      <c r="C561" s="1">
        <f t="shared" ref="C561:G561" si="39">C544*0.9</f>
        <v>68976.900000000009</v>
      </c>
      <c r="D561" s="1">
        <f t="shared" si="39"/>
        <v>69372.900000000009</v>
      </c>
      <c r="E561" s="1">
        <f t="shared" si="39"/>
        <v>69744.600000000006</v>
      </c>
      <c r="F561" s="1">
        <f t="shared" si="39"/>
        <v>69420.600000000006</v>
      </c>
      <c r="G561" s="1">
        <f t="shared" si="39"/>
        <v>68196.600000000006</v>
      </c>
    </row>
    <row r="562" spans="1:7">
      <c r="A562" t="s">
        <v>415</v>
      </c>
      <c r="B562" s="1">
        <f>B544*0.85</f>
        <v>64542.2</v>
      </c>
      <c r="C562" s="1">
        <f t="shared" ref="C562:G562" si="40">C544*0.85</f>
        <v>65144.85</v>
      </c>
      <c r="D562" s="1">
        <f t="shared" si="40"/>
        <v>65518.85</v>
      </c>
      <c r="E562" s="1">
        <f t="shared" si="40"/>
        <v>65869.899999999994</v>
      </c>
      <c r="F562" s="1">
        <f t="shared" si="40"/>
        <v>65563.899999999994</v>
      </c>
      <c r="G562" s="1">
        <f t="shared" si="40"/>
        <v>64407.9</v>
      </c>
    </row>
    <row r="563" spans="1:7">
      <c r="A563" t="s">
        <v>416</v>
      </c>
      <c r="B563" s="1">
        <f>B544*0.8</f>
        <v>60745.600000000006</v>
      </c>
      <c r="C563" s="1">
        <f t="shared" ref="C563:G563" si="41">C544*0.8</f>
        <v>61312.800000000003</v>
      </c>
      <c r="D563" s="1">
        <f t="shared" si="41"/>
        <v>61664.800000000003</v>
      </c>
      <c r="E563" s="1">
        <f t="shared" si="41"/>
        <v>61995.200000000004</v>
      </c>
      <c r="F563" s="1">
        <f t="shared" si="41"/>
        <v>61707.200000000004</v>
      </c>
      <c r="G563" s="1">
        <f t="shared" si="41"/>
        <v>60619.200000000004</v>
      </c>
    </row>
  </sheetData>
  <sortState ref="A4:Q536">
    <sortCondition ref="A4:A536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Constituencies</vt:lpstr>
    </vt:vector>
  </TitlesOfParts>
  <Company>Cabinet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Tessier</dc:creator>
  <cp:lastModifiedBy>OFFICE</cp:lastModifiedBy>
  <dcterms:created xsi:type="dcterms:W3CDTF">2015-02-02T15:35:59Z</dcterms:created>
  <dcterms:modified xsi:type="dcterms:W3CDTF">2015-04-29T15:05:28Z</dcterms:modified>
</cp:coreProperties>
</file>