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3\"/>
    </mc:Choice>
  </mc:AlternateContent>
  <bookViews>
    <workbookView xWindow="0" yWindow="465" windowWidth="25605" windowHeight="14175" activeTab="1"/>
  </bookViews>
  <sheets>
    <sheet name="INFORME SPRINT" sheetId="12" r:id="rId1"/>
    <sheet name="SEGUIMIENTO 21-09-2022" sheetId="22" r:id="rId2"/>
    <sheet name="SEGUIMIENTO 20-09-2022" sheetId="21" r:id="rId3"/>
    <sheet name="SEGUIMIENTO 12-09-2022" sheetId="20" r:id="rId4"/>
    <sheet name="SEGUIMIENTO 10-09-2022" sheetId="19" r:id="rId5"/>
    <sheet name="TUTORIA 08-09-2022" sheetId="18" r:id="rId6"/>
    <sheet name="DISTRIBUCION 05-09-2022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2" l="1"/>
  <c r="D13" i="22"/>
  <c r="D12" i="22"/>
  <c r="D11" i="22"/>
  <c r="D10" i="22"/>
  <c r="F7" i="22"/>
  <c r="F6" i="22"/>
  <c r="F5" i="22"/>
  <c r="F4" i="22"/>
  <c r="F3" i="22"/>
  <c r="F2" i="22"/>
  <c r="F8" i="22" s="1"/>
  <c r="D14" i="21"/>
  <c r="D13" i="21"/>
  <c r="D12" i="21"/>
  <c r="D11" i="21"/>
  <c r="D10" i="21"/>
  <c r="F7" i="21"/>
  <c r="F6" i="21"/>
  <c r="F5" i="21"/>
  <c r="F4" i="21"/>
  <c r="F3" i="21"/>
  <c r="F2" i="21"/>
  <c r="F8" i="21" s="1"/>
  <c r="D14" i="20" l="1"/>
  <c r="D13" i="20"/>
  <c r="D12" i="20"/>
  <c r="D11" i="20"/>
  <c r="D10" i="20"/>
  <c r="F7" i="20"/>
  <c r="F6" i="20"/>
  <c r="F5" i="20"/>
  <c r="F4" i="20"/>
  <c r="F3" i="20"/>
  <c r="F2" i="20"/>
  <c r="F8" i="20" l="1"/>
  <c r="D14" i="19"/>
  <c r="D13" i="19"/>
  <c r="D12" i="19"/>
  <c r="D11" i="19"/>
  <c r="D10" i="19"/>
  <c r="F7" i="19"/>
  <c r="F6" i="19"/>
  <c r="F5" i="19"/>
  <c r="F4" i="19"/>
  <c r="F3" i="19"/>
  <c r="F2" i="19"/>
  <c r="D14" i="18"/>
  <c r="D13" i="18"/>
  <c r="D12" i="18"/>
  <c r="D11" i="18"/>
  <c r="D10" i="18"/>
  <c r="F7" i="18"/>
  <c r="F6" i="18"/>
  <c r="F5" i="18"/>
  <c r="F4" i="18"/>
  <c r="F3" i="18"/>
  <c r="F2" i="18"/>
  <c r="F8" i="19" l="1"/>
  <c r="F8" i="18"/>
  <c r="F7" i="16"/>
  <c r="D14" i="16" l="1"/>
  <c r="D13" i="16" l="1"/>
  <c r="D12" i="16"/>
  <c r="D11" i="16"/>
  <c r="D10" i="16"/>
  <c r="F6" i="16"/>
  <c r="F5" i="16"/>
  <c r="F4" i="16"/>
  <c r="F3" i="16"/>
  <c r="F2" i="16"/>
  <c r="F8" i="16" l="1"/>
</calcChain>
</file>

<file path=xl/sharedStrings.xml><?xml version="1.0" encoding="utf-8"?>
<sst xmlns="http://schemas.openxmlformats.org/spreadsheetml/2006/main" count="257" uniqueCount="55">
  <si>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</si>
  <si>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</si>
  <si>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</si>
  <si>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</si>
  <si>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</si>
  <si>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</si>
  <si>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</si>
  <si>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</si>
  <si>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</si>
  <si>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</si>
  <si>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</si>
  <si>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</si>
  <si>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</si>
  <si>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</si>
  <si>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</si>
  <si>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</si>
  <si>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</si>
  <si>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</si>
  <si>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</si>
  <si>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</si>
  <si>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</si>
  <si>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</si>
  <si>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</si>
  <si>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</si>
  <si>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</si>
  <si>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</si>
  <si>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</si>
  <si>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</si>
  <si>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</si>
  <si>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</si>
  <si>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</si>
  <si>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</si>
  <si>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</si>
  <si>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Excel</t>
  </si>
  <si>
    <t>ACTIVIDADES POSPUESTAS</t>
  </si>
  <si>
    <t>FECHA</t>
  </si>
  <si>
    <t>PLANEACION Y DISTRIBUCION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</si>
  <si>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</si>
  <si>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</si>
  <si>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</si>
  <si>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</si>
  <si>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</si>
  <si>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</si>
  <si>
    <t>TUTORIA</t>
  </si>
  <si>
    <t>SEGUIMIENTO 1</t>
  </si>
  <si>
    <t>HACER</t>
  </si>
  <si>
    <t>HACIENDO</t>
  </si>
  <si>
    <t>FORMATO SEGUIMIENTO-SPRINT3</t>
  </si>
  <si>
    <t>Visual Studio Code</t>
  </si>
  <si>
    <t>Creacion de la Solucion Inventario.App y sus capas</t>
  </si>
  <si>
    <t>SEGUIMIENTO 2</t>
  </si>
  <si>
    <t>HECHO</t>
  </si>
  <si>
    <t>Capa de Servicios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</si>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</sst>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0" fontId="0" fillId="0" borderId="1" xfId="0" applyFill="1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08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47977</xdr:colOff>
      <xdr:row>1</xdr:row>
      <xdr:rowOff>183445</xdr:rowOff>
    </xdr:from>
    <xdr:to>
      <xdr:col>5</xdr:col>
      <xdr:colOff>1058</xdr:colOff>
      <xdr:row>6</xdr:row>
      <xdr:rowOff>169334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1CDE3F-DF74-734C-9C3C-390EDC12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8866" y="592667"/>
          <a:ext cx="3025422" cy="1890889"/>
        </a:xfrm>
        <a:prstGeom prst="rect">
          <a:avLst/>
        </a:prstGeom>
      </xdr:spPr>
    </xdr:pic>
    <xdr:clientData/>
  </xdr:twoCellAnchor>
  <xdr:twoCellAnchor editAs="oneCell">
    <xdr:from>
      <xdr:col>4</xdr:col>
      <xdr:colOff>56444</xdr:colOff>
      <xdr:row>8</xdr:row>
      <xdr:rowOff>119944</xdr:rowOff>
    </xdr:from>
    <xdr:to>
      <xdr:col>5</xdr:col>
      <xdr:colOff>630</xdr:colOff>
      <xdr:row>11</xdr:row>
      <xdr:rowOff>338667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9B8349-4088-104E-809F-2FFE8BA8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7333" y="3196166"/>
          <a:ext cx="3026052" cy="1361723"/>
        </a:xfrm>
        <a:prstGeom prst="rect">
          <a:avLst/>
        </a:prstGeom>
      </xdr:spPr>
    </xdr:pic>
    <xdr:clientData/>
  </xdr:twoCellAnchor>
  <xdr:twoCellAnchor editAs="oneCell">
    <xdr:from>
      <xdr:col>4</xdr:col>
      <xdr:colOff>28223</xdr:colOff>
      <xdr:row>13</xdr:row>
      <xdr:rowOff>225777</xdr:rowOff>
    </xdr:from>
    <xdr:to>
      <xdr:col>4</xdr:col>
      <xdr:colOff>2678644</xdr:colOff>
      <xdr:row>18</xdr:row>
      <xdr:rowOff>197556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30F7E2-1812-FB49-87B2-1107CC36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390" y="5199944"/>
          <a:ext cx="2650421" cy="1876779"/>
        </a:xfrm>
        <a:prstGeom prst="rect">
          <a:avLst/>
        </a:prstGeom>
      </xdr:spPr>
    </xdr:pic>
    <xdr:clientData/>
  </xdr:twoCellAnchor>
  <xdr:twoCellAnchor editAs="oneCell">
    <xdr:from>
      <xdr:col>4</xdr:col>
      <xdr:colOff>51855</xdr:colOff>
      <xdr:row>19</xdr:row>
      <xdr:rowOff>380999</xdr:rowOff>
    </xdr:from>
    <xdr:to>
      <xdr:col>4</xdr:col>
      <xdr:colOff>2688166</xdr:colOff>
      <xdr:row>23</xdr:row>
      <xdr:rowOff>337864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022" y="7641166"/>
          <a:ext cx="2636311" cy="1480865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25</xdr:row>
      <xdr:rowOff>338667</xdr:rowOff>
    </xdr:from>
    <xdr:to>
      <xdr:col>4</xdr:col>
      <xdr:colOff>2685718</xdr:colOff>
      <xdr:row>29</xdr:row>
      <xdr:rowOff>306796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0917" y="9884834"/>
          <a:ext cx="2653968" cy="149212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</xdr:colOff>
      <xdr:row>32</xdr:row>
      <xdr:rowOff>21167</xdr:rowOff>
    </xdr:from>
    <xdr:to>
      <xdr:col>4</xdr:col>
      <xdr:colOff>2689467</xdr:colOff>
      <xdr:row>35</xdr:row>
      <xdr:rowOff>378354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0333" y="12234334"/>
          <a:ext cx="2668301" cy="15001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Distribucion24567" displayName="Distribucion24567" ref="A1:F8" totalsRowCount="1" headerRowDxfId="10">
  <autoFilter ref="A1:F7"/>
  <tableColumns count="6">
    <tableColumn id="1" name="ID" dataDxfId="9"/>
    <tableColumn id="5" name="VALOR" dataDxfId="7" totalsRowDxfId="8" dataCellStyle="Porcentaje"/>
    <tableColumn id="2" name="ACTIVIDAD" dataDxfId="5" totalsRowDxfId="6"/>
    <tableColumn id="6" name="RESPONSABLE" dataDxfId="3" totalsRowDxfId="4"/>
    <tableColumn id="3" name="ESTADO" dataDxfId="2"/>
    <tableColumn id="4" name="PROGRESO" totalsRowFunction="sum" dataDxfId="0" totalsRowDxfId="1" dataCellStyle="Porcentaje">
      <calculatedColumnFormula>IF(Distribucion24567[[#This Row],[ESTADO]]="HECHO",Distribucion24567[[#This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Distribucion2456" displayName="Distribucion2456" ref="A1:F8" totalsRowCount="1" headerRowDxfId="32">
  <autoFilter ref="A1:F7"/>
  <tableColumns count="6">
    <tableColumn id="1" name="ID" dataDxfId="31"/>
    <tableColumn id="5" name="VALOR" dataDxfId="29" totalsRowDxfId="30" dataCellStyle="Porcentaje"/>
    <tableColumn id="2" name="ACTIVIDAD" dataDxfId="27" totalsRowDxfId="28"/>
    <tableColumn id="6" name="RESPONSABLE" dataDxfId="25" totalsRowDxfId="26"/>
    <tableColumn id="3" name="ESTADO" dataDxfId="24"/>
    <tableColumn id="4" name="PROGRESO" totalsRowFunction="sum" dataDxfId="22" totalsRowDxfId="23" dataCellStyle="Porcentaje">
      <calculatedColumnFormula>IF(Distribucion2456[[#This Row],[ESTADO]]="HECHO",Distribucion2456[[#This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Distribucion245" displayName="Distribucion245" ref="A1:F8" totalsRowCount="1" headerRowDxfId="100">
  <autoFilter ref="A1:F7"/>
  <tableColumns count="6">
    <tableColumn id="1" name="ID" dataDxfId="99"/>
    <tableColumn id="5" name="VALOR" dataDxfId="98" totalsRowDxfId="21" dataCellStyle="Porcentaje"/>
    <tableColumn id="2" name="ACTIVIDAD" dataDxfId="97" totalsRowDxfId="20"/>
    <tableColumn id="6" name="RESPONSABLE" dataDxfId="96" totalsRowDxfId="19"/>
    <tableColumn id="3" name="ESTADO" dataDxfId="95"/>
    <tableColumn id="4" name="PROGRESO" totalsRowFunction="sum" dataDxfId="94" totalsRowDxfId="18" dataCellStyle="Porcentaje">
      <calculatedColumnFormula>IF(Distribucion245[[#This Row],[ESTADO]]="HECHO",Distribucion245[[#This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Distribucion24" displayName="Distribucion24" ref="A1:F8" totalsRowCount="1" headerRowDxfId="86">
  <autoFilter ref="A1:F7"/>
  <tableColumns count="6">
    <tableColumn id="1" name="ID" dataDxfId="85"/>
    <tableColumn id="5" name="VALOR" dataDxfId="84" totalsRowDxfId="83" dataCellStyle="Porcentaje"/>
    <tableColumn id="2" name="ACTIVIDAD" dataDxfId="82" totalsRowDxfId="81"/>
    <tableColumn id="6" name="RESPONSABLE" dataDxfId="80" totalsRowDxfId="79"/>
    <tableColumn id="3" name="ESTADO" dataDxfId="78"/>
    <tableColumn id="4" name="PROGRESO" totalsRowFunction="sum" dataDxfId="77" totalsRowDxfId="76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Distribucion2" displayName="Distribucion2" ref="A1:F8" totalsRowCount="1" headerRowDxfId="68">
  <autoFilter ref="A1:F7"/>
  <tableColumns count="6">
    <tableColumn id="1" name="ID" dataDxfId="67"/>
    <tableColumn id="5" name="VALOR" dataDxfId="66" totalsRowDxfId="65" dataCellStyle="Porcentaje"/>
    <tableColumn id="2" name="ACTIVIDAD" dataDxfId="64" totalsRowDxfId="63"/>
    <tableColumn id="6" name="RESPONSABLE" dataDxfId="62" totalsRowDxfId="61"/>
    <tableColumn id="3" name="ESTADO" dataDxfId="60"/>
    <tableColumn id="4" name="PROGRESO" totalsRowFunction="sum" dataDxfId="59" totalsRowDxfId="58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Distribucion" displayName="Distribucion" ref="A1:F8" totalsRowCount="1" headerRowDxfId="50">
  <autoFilter ref="A1:F7"/>
  <tableColumns count="6">
    <tableColumn id="1" name="ID" dataDxfId="49"/>
    <tableColumn id="5" name="VALOR" dataDxfId="48" totalsRowDxfId="47" dataCellStyle="Porcentaje"/>
    <tableColumn id="2" name="ACTIVIDAD" dataDxfId="46" totalsRowDxfId="45"/>
    <tableColumn id="6" name="RESPONSABLE" dataDxfId="44" totalsRowDxfId="43"/>
    <tableColumn id="3" name="ESTADO" dataDxfId="42"/>
    <tableColumn id="4" name="PROGRESO" totalsRowFunction="sum" dataDxfId="41" totalsRowDxfId="4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6" zoomScale="90" zoomScaleNormal="90" workbookViewId="0">
      <selection activeCell="B32" sqref="B32:B37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35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36</v>
      </c>
      <c r="B2" s="29">
        <v>44809</v>
      </c>
      <c r="C2" s="51"/>
      <c r="D2" s="53"/>
      <c r="E2" s="57"/>
      <c r="G2" s="62" t="s">
        <v>47</v>
      </c>
      <c r="H2" s="63"/>
      <c r="I2" s="64"/>
      <c r="J2" s="21" t="s">
        <v>33</v>
      </c>
    </row>
    <row r="3" spans="1:10" ht="30" customHeight="1" x14ac:dyDescent="0.25">
      <c r="A3" s="39"/>
      <c r="B3" s="30"/>
      <c r="C3" s="52"/>
      <c r="D3" s="54"/>
      <c r="E3" s="58"/>
      <c r="G3" s="62" t="s">
        <v>49</v>
      </c>
      <c r="H3" s="63"/>
      <c r="I3" s="64"/>
      <c r="J3" s="21" t="s">
        <v>48</v>
      </c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 t="s">
        <v>43</v>
      </c>
      <c r="B8" s="29">
        <v>44812</v>
      </c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44812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 t="s">
        <v>44</v>
      </c>
      <c r="B14" s="29">
        <v>44814</v>
      </c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 t="s">
        <v>50</v>
      </c>
      <c r="B20" s="29">
        <v>44816</v>
      </c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 t="s">
        <v>53</v>
      </c>
      <c r="B26" s="29">
        <v>44824</v>
      </c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  <row r="32" spans="1:9" ht="30" customHeight="1" x14ac:dyDescent="0.25">
      <c r="A32" s="32" t="s">
        <v>54</v>
      </c>
      <c r="B32" s="29">
        <v>44825</v>
      </c>
      <c r="C32" s="44"/>
      <c r="D32" s="44"/>
      <c r="E32" s="46"/>
    </row>
    <row r="33" spans="1:5" ht="30" customHeight="1" x14ac:dyDescent="0.25">
      <c r="A33" s="33"/>
      <c r="B33" s="30"/>
      <c r="C33" s="45"/>
      <c r="D33" s="45"/>
      <c r="E33" s="47"/>
    </row>
    <row r="34" spans="1:5" ht="30" customHeight="1" x14ac:dyDescent="0.25">
      <c r="A34" s="33"/>
      <c r="B34" s="30"/>
      <c r="C34" s="49"/>
      <c r="D34" s="49"/>
      <c r="E34" s="47"/>
    </row>
    <row r="35" spans="1:5" ht="30" customHeight="1" x14ac:dyDescent="0.25">
      <c r="A35" s="33"/>
      <c r="B35" s="30"/>
      <c r="C35" s="45"/>
      <c r="D35" s="45"/>
      <c r="E35" s="47"/>
    </row>
    <row r="36" spans="1:5" ht="30" customHeight="1" x14ac:dyDescent="0.25">
      <c r="A36" s="33"/>
      <c r="B36" s="30"/>
      <c r="C36" s="49"/>
      <c r="D36" s="49"/>
      <c r="E36" s="47"/>
    </row>
    <row r="37" spans="1:5" ht="30" customHeight="1" thickBot="1" x14ac:dyDescent="0.3">
      <c r="A37" s="34"/>
      <c r="B37" s="31"/>
      <c r="C37" s="50"/>
      <c r="D37" s="50"/>
      <c r="E37" s="48"/>
    </row>
  </sheetData>
  <mergeCells count="63">
    <mergeCell ref="A32:A37"/>
    <mergeCell ref="B32:B37"/>
    <mergeCell ref="C32:C33"/>
    <mergeCell ref="D32:D33"/>
    <mergeCell ref="E32:E37"/>
    <mergeCell ref="C34:C35"/>
    <mergeCell ref="D34:D35"/>
    <mergeCell ref="C36:C37"/>
    <mergeCell ref="D36:D37"/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C19" sqref="C19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51</v>
      </c>
      <c r="F2" s="5">
        <f>IF(Distribucion24567[[#This Row],[ESTADO]]="HECHO",Distribucion24567[[#This Row],[VALOR]]," ")</f>
        <v>0.1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51</v>
      </c>
      <c r="F3" s="5">
        <f>IF(Distribucion24567[[#This Row],[ESTADO]]="HECHO",Distribucion24567[[#This Row],[VALOR]]," ")</f>
        <v>0.1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51</v>
      </c>
      <c r="F4" s="5">
        <f>IF(Distribucion24567[[#This Row],[ESTADO]]="HECHO",Distribucion24567[[#This Row],[VALOR]]," ")</f>
        <v>0.1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51</v>
      </c>
      <c r="F5" s="5">
        <f>IF(Distribucion24567[[#This Row],[ESTADO]]="HECHO",Distribucion24567[[#This Row],[VALOR]]," ")</f>
        <v>0.1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51</v>
      </c>
      <c r="F6" s="5">
        <f>IF(Distribucion24567[[#This Row],[ESTADO]]="HECHO",Distribucion24567[[#This Row],[VALOR]]," ")</f>
        <v>0.1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46</v>
      </c>
      <c r="F7" s="26" t="str">
        <f>IF(Distribucion24567[[#This Row],[ESTADO]]="HECHO",Distribucion24567[[#This Row],[VALOR]]," ")</f>
        <v xml:space="preserve"> </v>
      </c>
    </row>
    <row r="8" spans="1:9" x14ac:dyDescent="0.25">
      <c r="B8" s="7"/>
      <c r="C8" s="8"/>
      <c r="D8" s="8"/>
      <c r="F8" s="6">
        <f>SUBTOTAL(109,Distribucion24567[PROGRESO])</f>
        <v>0.5</v>
      </c>
    </row>
    <row r="10" spans="1:9" x14ac:dyDescent="0.25">
      <c r="C10" s="9" t="s">
        <v>11</v>
      </c>
      <c r="D10" s="2">
        <f>COUNTIF(Distribucion24567[ESTADO],"HACER")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COUNTIF(Distribucion24567[ESTADO],"HACIENDO")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COUNTIF(Distribucion24567[ESTADO],"VERIFICAR")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COUNTIF(Distribucion24567[ESTADO],"HECHO")</f>
        <v>5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COUNTIF(Distribucion24567[ESTADO],"POSPUESTO")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8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C19" sqref="C19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51</v>
      </c>
      <c r="F2" s="5">
        <f>IF(Distribucion2456[[#This Row],[ESTADO]]="HECHO",Distribucion2456[[#This Row],[VALOR]]," ")</f>
        <v>0.1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51</v>
      </c>
      <c r="F3" s="5">
        <f>IF(Distribucion2456[[#This Row],[ESTADO]]="HECHO",Distribucion2456[[#This Row],[VALOR]]," ")</f>
        <v>0.1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51</v>
      </c>
      <c r="F4" s="5">
        <f>IF(Distribucion2456[[#This Row],[ESTADO]]="HECHO",Distribucion2456[[#This Row],[VALOR]]," ")</f>
        <v>0.1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51</v>
      </c>
      <c r="F5" s="5">
        <f>IF(Distribucion2456[[#This Row],[ESTADO]]="HECHO",Distribucion2456[[#This Row],[VALOR]]," ")</f>
        <v>0.1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51</v>
      </c>
      <c r="F6" s="5">
        <f>IF(Distribucion2456[[#This Row],[ESTADO]]="HECHO",Distribucion2456[[#This Row],[VALOR]]," ")</f>
        <v>0.1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46</v>
      </c>
      <c r="F7" s="26" t="str">
        <f>IF(Distribucion2456[[#This Row],[ESTADO]]="HECHO",Distribucion2456[[#This Row],[VALOR]]," ")</f>
        <v xml:space="preserve"> </v>
      </c>
    </row>
    <row r="8" spans="1:9" x14ac:dyDescent="0.25">
      <c r="B8" s="7"/>
      <c r="C8" s="8"/>
      <c r="D8" s="8"/>
      <c r="F8" s="6">
        <f>SUBTOTAL(109,Distribucion2456[PROGRESO])</f>
        <v>0.5</v>
      </c>
    </row>
    <row r="10" spans="1:9" x14ac:dyDescent="0.25">
      <c r="C10" s="9" t="s">
        <v>11</v>
      </c>
      <c r="D10" s="2">
        <f>COUNTIF(Distribucion2456[ESTADO],"HACER")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COUNTIF(Distribucion2456[ESTADO],"HACIENDO")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COUNTIF(Distribucion2456[ESTADO],"VERIFICAR")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COUNTIF(Distribucion2456[ESTADO],"HECHO")</f>
        <v>5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COUNTIF(Distribucion2456[ESTADO],"POSPUESTO")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39" priority="4" stopIfTrue="1">
      <formula>($E2="VERIFICAR")</formula>
    </cfRule>
    <cfRule type="expression" dxfId="38" priority="5" stopIfTrue="1">
      <formula>($E2="HECHO")</formula>
    </cfRule>
    <cfRule type="expression" dxfId="37" priority="6" stopIfTrue="1">
      <formula>($E2="HACIENDO")</formula>
    </cfRule>
    <cfRule type="expression" dxfId="36" priority="7" stopIfTrue="1">
      <formula>($E2="HACER")</formula>
    </cfRule>
  </conditionalFormatting>
  <conditionalFormatting sqref="F8">
    <cfRule type="cellIs" dxfId="35" priority="1" stopIfTrue="1" operator="greaterThan">
      <formula>0.67</formula>
    </cfRule>
    <cfRule type="cellIs" dxfId="34" priority="2" stopIfTrue="1" operator="between">
      <formula>0.34</formula>
      <formula>0.66</formula>
    </cfRule>
    <cfRule type="cellIs" dxfId="33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2:E7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E7" sqref="E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51</v>
      </c>
      <c r="F2" s="5">
        <f>IF(Distribucion245[[#This Row],[ESTADO]]="HECHO",Distribucion245[[#This Row],[VALOR]]," ")</f>
        <v>0.1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51</v>
      </c>
      <c r="F3" s="5">
        <f>IF(Distribucion245[[#This Row],[ESTADO]]="HECHO",Distribucion245[[#This Row],[VALOR]]," ")</f>
        <v>0.1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51</v>
      </c>
      <c r="F4" s="5">
        <f>IF(Distribucion245[[#This Row],[ESTADO]]="HECHO",Distribucion245[[#This Row],[VALOR]]," ")</f>
        <v>0.1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51</v>
      </c>
      <c r="F5" s="5">
        <f>IF(Distribucion245[[#This Row],[ESTADO]]="HECHO",Distribucion245[[#This Row],[VALOR]]," ")</f>
        <v>0.1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51</v>
      </c>
      <c r="F6" s="5">
        <f>IF(Distribucion245[[#This Row],[ESTADO]]="HECHO",Distribucion245[[#This Row],[VALOR]]," ")</f>
        <v>0.1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IF(Distribucion245[[#This Row],[ESTADO]]="HECHO",Distribucion245[[#This Row],[VALOR]]," ")</f>
        <v xml:space="preserve"> </v>
      </c>
    </row>
    <row r="8" spans="1:9" x14ac:dyDescent="0.25">
      <c r="B8" s="7"/>
      <c r="C8" s="8"/>
      <c r="D8" s="8"/>
      <c r="F8" s="6">
        <f>SUBTOTAL(109,Distribucion245[PROGRESO])</f>
        <v>0.5</v>
      </c>
    </row>
    <row r="10" spans="1:9" x14ac:dyDescent="0.25">
      <c r="C10" s="9" t="s">
        <v>11</v>
      </c>
      <c r="D10" s="2">
        <f>COUNTIF(Distribucion245[ESTADO],"HACER")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COUNTIF(Distribucion245[ESTADO],"HACIENDO")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COUNTIF(Distribucion245[ESTADO],"VERIFICAR")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COUNTIF(Distribucion245[ESTADO],"HECHO")</f>
        <v>5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COUNTIF(Distribucion245[ESTADO],"POSPUESTO")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107" priority="4" stopIfTrue="1">
      <formula>($E2="VERIFICAR")</formula>
    </cfRule>
    <cfRule type="expression" dxfId="106" priority="5" stopIfTrue="1">
      <formula>($E2="HECHO")</formula>
    </cfRule>
    <cfRule type="expression" dxfId="105" priority="6" stopIfTrue="1">
      <formula>($E2="HACIENDO")</formula>
    </cfRule>
    <cfRule type="expression" dxfId="104" priority="7" stopIfTrue="1">
      <formula>($E2="HACER")</formula>
    </cfRule>
  </conditionalFormatting>
  <conditionalFormatting sqref="F8">
    <cfRule type="cellIs" dxfId="103" priority="1" stopIfTrue="1" operator="greaterThan">
      <formula>0.67</formula>
    </cfRule>
    <cfRule type="cellIs" dxfId="102" priority="2" stopIfTrue="1" operator="between">
      <formula>0.34</formula>
      <formula>0.66</formula>
    </cfRule>
    <cfRule type="cellIs" dxfId="101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2" sqref="B2: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46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46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46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46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46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IF(Distribucion24[[#This Row],[ESTADO]]="HECHO",Distribucion24[[#This Row],[VALOR]]," ")</f>
        <v xml:space="preserve"> </v>
      </c>
    </row>
    <row r="8" spans="1:9" x14ac:dyDescent="0.25">
      <c r="B8" s="7"/>
      <c r="C8" s="8"/>
      <c r="D8" s="8"/>
      <c r="F8" s="6">
        <f>SUBTOTAL(109,Distribucion24[PROGRESO])</f>
        <v>0</v>
      </c>
    </row>
    <row r="10" spans="1:9" x14ac:dyDescent="0.25">
      <c r="C10" s="9" t="s">
        <v>11</v>
      </c>
      <c r="D10" s="2">
        <f>COUNTIF(Distribucion24[ESTADO],"HACER")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COUNTIF(Distribucion24[ESTADO],"HACIENDO")</f>
        <v>5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93" priority="4" stopIfTrue="1">
      <formula>($E2="VERIFICAR")</formula>
    </cfRule>
    <cfRule type="expression" dxfId="92" priority="5" stopIfTrue="1">
      <formula>($E2="HECHO")</formula>
    </cfRule>
    <cfRule type="expression" dxfId="91" priority="6" stopIfTrue="1">
      <formula>($E2="HACIENDO")</formula>
    </cfRule>
    <cfRule type="expression" dxfId="90" priority="7" stopIfTrue="1">
      <formula>($E2="HACER")</formula>
    </cfRule>
  </conditionalFormatting>
  <conditionalFormatting sqref="F8">
    <cfRule type="cellIs" dxfId="89" priority="1" stopIfTrue="1" operator="greaterThan">
      <formula>0.67</formula>
    </cfRule>
    <cfRule type="cellIs" dxfId="88" priority="2" stopIfTrue="1" operator="between">
      <formula>0.34</formula>
      <formula>0.66</formula>
    </cfRule>
    <cfRule type="cellIs" dxfId="87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2:E7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2" sqref="B2: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45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45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45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45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45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IF(Distribucion2[[#This Row],[ESTADO]]="HECHO",Distribucion2[[#This Row],[VALOR]]," ")</f>
        <v xml:space="preserve"> </v>
      </c>
    </row>
    <row r="8" spans="1:9" x14ac:dyDescent="0.25">
      <c r="B8" s="7"/>
      <c r="C8" s="8"/>
      <c r="D8" s="8"/>
      <c r="F8" s="6">
        <f>SUBTOTAL(109,Distribucion2[PROGRESO])</f>
        <v>0</v>
      </c>
    </row>
    <row r="10" spans="1:9" x14ac:dyDescent="0.25">
      <c r="C10" s="9" t="s">
        <v>11</v>
      </c>
      <c r="D10" s="2">
        <f>COUNTIF(Distribucion2[ESTADO],"HACER")</f>
        <v>6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75" priority="4" stopIfTrue="1">
      <formula>($E2="VERIFICAR")</formula>
    </cfRule>
    <cfRule type="expression" dxfId="74" priority="5" stopIfTrue="1">
      <formula>($E2="HECHO")</formula>
    </cfRule>
    <cfRule type="expression" dxfId="73" priority="6" stopIfTrue="1">
      <formula>($E2="HACIENDO")</formula>
    </cfRule>
    <cfRule type="expression" dxfId="72" priority="7" stopIfTrue="1">
      <formula>($E2="HACER")</formula>
    </cfRule>
  </conditionalFormatting>
  <conditionalFormatting sqref="F8">
    <cfRule type="cellIs" dxfId="71" priority="1" stopIfTrue="1" operator="greaterThan">
      <formula>0.67</formula>
    </cfRule>
    <cfRule type="cellIs" dxfId="70" priority="2" stopIfTrue="1" operator="between">
      <formula>0.34</formula>
      <formula>0.66</formula>
    </cfRule>
    <cfRule type="cellIs" dxfId="69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B7" sqref="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37</v>
      </c>
      <c r="D2" s="3" t="s">
        <v>30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38</v>
      </c>
      <c r="D3" s="3" t="s">
        <v>30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39</v>
      </c>
      <c r="D4" s="3" t="s">
        <v>32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40</v>
      </c>
      <c r="D5" s="3" t="s">
        <v>32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41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8" t="s">
        <v>42</v>
      </c>
      <c r="D7" s="8" t="s">
        <v>31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B8" s="7"/>
      <c r="C8" s="8"/>
      <c r="D8" s="8"/>
      <c r="F8" s="6">
        <f>SUBTOTAL(109,Distribucion[PROGRESO])</f>
        <v>0</v>
      </c>
    </row>
    <row r="10" spans="1:9" x14ac:dyDescent="0.25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4:E7 E2">
    <cfRule type="expression" dxfId="57" priority="4" stopIfTrue="1">
      <formula>($E2="VERIFICAR")</formula>
    </cfRule>
    <cfRule type="expression" dxfId="56" priority="5" stopIfTrue="1">
      <formula>($E2="HECHO")</formula>
    </cfRule>
    <cfRule type="expression" dxfId="55" priority="6" stopIfTrue="1">
      <formula>($E2="HACIENDO")</formula>
    </cfRule>
    <cfRule type="expression" dxfId="54" priority="7" stopIfTrue="1">
      <formula>($E2="HACER")</formula>
    </cfRule>
  </conditionalFormatting>
  <conditionalFormatting sqref="F8">
    <cfRule type="cellIs" dxfId="53" priority="1" stopIfTrue="1" operator="greaterThan">
      <formula>0.67</formula>
    </cfRule>
    <cfRule type="cellIs" dxfId="52" priority="2" stopIfTrue="1" operator="between">
      <formula>0.34</formula>
      <formula>0.66</formula>
    </cfRule>
    <cfRule type="cellIs" dxfId="51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SPRINT</vt:lpstr>
      <vt:lpstr>SEGUIMIENTO 21-09-2022</vt:lpstr>
      <vt:lpstr>SEGUIMIENTO 20-09-2022</vt:lpstr>
      <vt:lpstr>SEGUIMIENTO 12-09-2022</vt:lpstr>
      <vt:lpstr>SEGUIMIENTO 10-09-2022</vt:lpstr>
      <vt:lpstr>TUTORIA 08-09-2022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2022-09-22T03:29:27Z</dcterms:modified>
</cp:coreProperties>
</file>