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4\"/>
    </mc:Choice>
  </mc:AlternateContent>
  <bookViews>
    <workbookView xWindow="0" yWindow="465" windowWidth="25605" windowHeight="14175"/>
  </bookViews>
  <sheets>
    <sheet name="INFORME SPRINT" sheetId="12" r:id="rId1"/>
    <sheet name="SEGUIMIENTO 21-09-2022" sheetId="19" r:id="rId2"/>
    <sheet name="SEGUIMIENTO 20-09-2022" sheetId="18" r:id="rId3"/>
    <sheet name="TUTORIA 15-09-2022" sheetId="17" r:id="rId4"/>
    <sheet name="DISTRIBUCION 05-09-2022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F8" i="19"/>
  <c r="F7" i="19"/>
  <c r="F6" i="19"/>
  <c r="F5" i="19"/>
  <c r="F4" i="19"/>
  <c r="F3" i="19"/>
  <c r="F2" i="19"/>
  <c r="F9" i="19" s="1"/>
  <c r="D15" i="18"/>
  <c r="D14" i="18"/>
  <c r="D13" i="18"/>
  <c r="D12" i="18"/>
  <c r="D11" i="18"/>
  <c r="F8" i="18"/>
  <c r="F7" i="18"/>
  <c r="F6" i="18"/>
  <c r="F5" i="18"/>
  <c r="F4" i="18"/>
  <c r="F3" i="18"/>
  <c r="F2" i="18"/>
  <c r="F9" i="18" s="1"/>
  <c r="D15" i="17" l="1"/>
  <c r="D14" i="17"/>
  <c r="D13" i="17"/>
  <c r="D12" i="17"/>
  <c r="D11" i="17"/>
  <c r="F8" i="17"/>
  <c r="F7" i="17"/>
  <c r="F6" i="17"/>
  <c r="F5" i="17"/>
  <c r="F4" i="17"/>
  <c r="F3" i="17"/>
  <c r="F2" i="17"/>
  <c r="F9" i="17" l="1"/>
  <c r="F8" i="16"/>
  <c r="F7" i="16" l="1"/>
  <c r="D15" i="16" l="1"/>
  <c r="D14" i="16" l="1"/>
  <c r="D13" i="16"/>
  <c r="D12" i="16"/>
  <c r="D11" i="16"/>
  <c r="F6" i="16"/>
  <c r="F5" i="16"/>
  <c r="F4" i="16"/>
  <c r="F3" i="16"/>
  <c r="F2" i="16"/>
  <c r="F9" i="16" l="1"/>
</calcChain>
</file>

<file path=xl/sharedStrings.xml><?xml version="1.0" encoding="utf-8"?>
<sst xmlns="http://schemas.openxmlformats.org/spreadsheetml/2006/main" count="182" uniqueCount="49">
  <si>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</si>
  <si>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</si>
  <si>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</si>
  <si>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</si>
  <si>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</si>
  <si>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</si>
  <si>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</si>
  <si>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</si>
  <si>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</si>
  <si>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</si>
  <si>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</si>
  <si>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</si>
  <si>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</si>
  <si>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</si>
  <si>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</si>
  <si>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</si>
  <si>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</si>
  <si>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</si>
  <si>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</si>
  <si>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</si>
  <si>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</si>
  <si>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</si>
  <si>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</si>
  <si>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</si>
  <si>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</si>
  <si>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</si>
  <si>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</si>
  <si>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</si>
  <si>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</si>
  <si>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</si>
  <si>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</si>
  <si>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</si>
  <si>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</si>
  <si>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ACTIVIDADES POSPUESTAS</t>
  </si>
  <si>
    <t>FECHA</t>
  </si>
  <si>
    <t>PLANEACION Y DISTRIBUCION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</si>
  <si>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</si>
  <si>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</si>
  <si>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</si>
  <si>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</si>
  <si>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</si>
  <si>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</si>
  <si>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</si>
  <si>
    <t>HELVER ROA</t>
  </si>
  <si>
    <t>HACER</t>
  </si>
  <si>
    <t>TUTORIA</t>
  </si>
  <si>
    <t>SEGUIMIENTO 1</t>
  </si>
  <si>
    <t>HACIENDO</t>
  </si>
  <si>
    <t>SEGUIMIENTO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</si>
</sst>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9" fontId="7" fillId="0" borderId="29" xfId="1" applyFont="1" applyBorder="1"/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0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35718</xdr:colOff>
      <xdr:row>2</xdr:row>
      <xdr:rowOff>35597</xdr:rowOff>
    </xdr:from>
    <xdr:to>
      <xdr:col>4</xdr:col>
      <xdr:colOff>2706643</xdr:colOff>
      <xdr:row>6</xdr:row>
      <xdr:rowOff>11905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5468" y="821410"/>
          <a:ext cx="2670925" cy="1500308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</xdr:colOff>
      <xdr:row>7</xdr:row>
      <xdr:rowOff>345281</xdr:rowOff>
    </xdr:from>
    <xdr:to>
      <xdr:col>4</xdr:col>
      <xdr:colOff>2707771</xdr:colOff>
      <xdr:row>11</xdr:row>
      <xdr:rowOff>333375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042" y="3036094"/>
          <a:ext cx="2689479" cy="1512094"/>
        </a:xfrm>
        <a:prstGeom prst="rect">
          <a:avLst/>
        </a:prstGeom>
      </xdr:spPr>
    </xdr:pic>
    <xdr:clientData/>
  </xdr:twoCellAnchor>
  <xdr:twoCellAnchor editAs="oneCell">
    <xdr:from>
      <xdr:col>4</xdr:col>
      <xdr:colOff>46015</xdr:colOff>
      <xdr:row>13</xdr:row>
      <xdr:rowOff>357186</xdr:rowOff>
    </xdr:from>
    <xdr:to>
      <xdr:col>4</xdr:col>
      <xdr:colOff>2699983</xdr:colOff>
      <xdr:row>17</xdr:row>
      <xdr:rowOff>325315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5765" y="5333999"/>
          <a:ext cx="2653968" cy="1492129"/>
        </a:xfrm>
        <a:prstGeom prst="rect">
          <a:avLst/>
        </a:prstGeom>
      </xdr:spPr>
    </xdr:pic>
    <xdr:clientData/>
  </xdr:twoCellAnchor>
  <xdr:twoCellAnchor editAs="oneCell">
    <xdr:from>
      <xdr:col>4</xdr:col>
      <xdr:colOff>25302</xdr:colOff>
      <xdr:row>19</xdr:row>
      <xdr:rowOff>380997</xdr:rowOff>
    </xdr:from>
    <xdr:to>
      <xdr:col>4</xdr:col>
      <xdr:colOff>2693603</xdr:colOff>
      <xdr:row>23</xdr:row>
      <xdr:rowOff>357184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5052" y="7643810"/>
          <a:ext cx="2668301" cy="15001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Distribucion245" displayName="Distribucion245" ref="A1:F9" totalsRowCount="1" headerRowDxfId="10">
  <autoFilter ref="A1:F8"/>
  <tableColumns count="6">
    <tableColumn id="1" name="ID" dataDxfId="9"/>
    <tableColumn id="5" name="VALOR" dataDxfId="7" totalsRowDxfId="8" dataCellStyle="Porcentaje"/>
    <tableColumn id="2" name="ACTIVIDAD" dataDxfId="5" totalsRowDxfId="6"/>
    <tableColumn id="6" name="RESPONSABLE" dataDxfId="3" totalsRowDxfId="4"/>
    <tableColumn id="3" name="ESTADO" dataDxfId="2"/>
    <tableColumn id="4" name="PROGRESO" totalsRowFunction="sum" dataDxfId="0" totalsRowDxfId="1" dataCellStyle="Porcentaje">
      <calculatedColumnFormula>IF(Distribucion245[[#This Row],[ESTADO]]="HECHO",Distribucion245[[#This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Distribucion24" displayName="Distribucion24" ref="A1:F9" totalsRowCount="1" headerRowDxfId="28">
  <autoFilter ref="A1:F8"/>
  <tableColumns count="6">
    <tableColumn id="1" name="ID" dataDxfId="27"/>
    <tableColumn id="5" name="VALOR" dataDxfId="26" totalsRowDxfId="21" dataCellStyle="Porcentaje"/>
    <tableColumn id="2" name="ACTIVIDAD" dataDxfId="25" totalsRowDxfId="20"/>
    <tableColumn id="6" name="RESPONSABLE" dataDxfId="24" totalsRowDxfId="19"/>
    <tableColumn id="3" name="ESTADO" dataDxfId="23"/>
    <tableColumn id="4" name="PROGRESO" totalsRowFunction="sum" dataDxfId="22" totalsRowDxfId="18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Distribucion2" displayName="Distribucion2" ref="A1:F9" totalsRowCount="1" headerRowDxfId="68">
  <autoFilter ref="A1:F8"/>
  <tableColumns count="6">
    <tableColumn id="1" name="ID" dataDxfId="67"/>
    <tableColumn id="5" name="VALOR" dataDxfId="66" totalsRowDxfId="65" dataCellStyle="Porcentaje"/>
    <tableColumn id="2" name="ACTIVIDAD" dataDxfId="64" totalsRowDxfId="63"/>
    <tableColumn id="6" name="RESPONSABLE" dataDxfId="62" totalsRowDxfId="61"/>
    <tableColumn id="3" name="ESTADO" dataDxfId="60"/>
    <tableColumn id="4" name="PROGRESO" totalsRowFunction="sum" dataDxfId="59" totalsRowDxfId="58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Distribucion" displayName="Distribucion" ref="A1:F9" totalsRowCount="1" headerRowDxfId="50">
  <autoFilter ref="A1:F8"/>
  <tableColumns count="6">
    <tableColumn id="1" name="ID" dataDxfId="49"/>
    <tableColumn id="5" name="VALOR" dataDxfId="48" totalsRowDxfId="47" dataCellStyle="Porcentaje"/>
    <tableColumn id="2" name="ACTIVIDAD" dataDxfId="46" totalsRowDxfId="45"/>
    <tableColumn id="6" name="RESPONSABLE" dataDxfId="44" totalsRowDxfId="43"/>
    <tableColumn id="3" name="ESTADO" dataDxfId="42"/>
    <tableColumn id="4" name="PROGRESO" totalsRowFunction="sum" dataDxfId="41" totalsRowDxfId="4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zoomScale="80" zoomScaleNormal="80" workbookViewId="0">
      <selection activeCell="C20" sqref="C20:C21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34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35</v>
      </c>
      <c r="B2" s="29">
        <v>44816</v>
      </c>
      <c r="C2" s="51"/>
      <c r="D2" s="53"/>
      <c r="E2" s="57"/>
      <c r="G2" s="62"/>
      <c r="H2" s="63"/>
      <c r="I2" s="64"/>
      <c r="J2" s="21"/>
    </row>
    <row r="3" spans="1:10" ht="30" customHeight="1" x14ac:dyDescent="0.25">
      <c r="A3" s="39"/>
      <c r="B3" s="30"/>
      <c r="C3" s="52"/>
      <c r="D3" s="54"/>
      <c r="E3" s="58"/>
      <c r="G3" s="62"/>
      <c r="H3" s="63"/>
      <c r="I3" s="64"/>
      <c r="J3" s="21"/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 t="s">
        <v>45</v>
      </c>
      <c r="B8" s="29">
        <v>44819</v>
      </c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44819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 t="s">
        <v>46</v>
      </c>
      <c r="B14" s="29">
        <v>44824</v>
      </c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 t="s">
        <v>48</v>
      </c>
      <c r="B20" s="29">
        <v>44825</v>
      </c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/>
      <c r="B26" s="29"/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</sheetData>
  <mergeCells count="54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IF(Distribucion245[[#This Row],[ESTADO]]="HECHO",Distribucion245[[#This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IF(Distribucion245[[#This Row],[ESTADO]]="HECHO",Distribucion245[[#This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IF(Distribucion245[[#This Row],[ESTADO]]="HECHO",Distribucion245[[#This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IF(Distribucion245[[#This Row],[ESTADO]]="HECHO",Distribucion245[[#This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IF(Distribucion245[[#This Row],[ESTADO]]="HECHO",Distribucion245[[#This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IF(Distribucion245[[#This Row],[ESTADO]]="HECHO",Distribucion245[[#This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IF(Distribucion245[[#This Row],[ESTADO]]="HECHO",Distribucion245[[#This Row],[VALOR]]," ")</f>
        <v xml:space="preserve"> </v>
      </c>
    </row>
    <row r="9" spans="1:9" x14ac:dyDescent="0.25">
      <c r="B9" s="7"/>
      <c r="C9" s="8"/>
      <c r="D9" s="8"/>
      <c r="F9" s="6">
        <f>SUBTOTAL(109,Distribucion245[PROGRESO])</f>
        <v>0</v>
      </c>
    </row>
    <row r="11" spans="1:9" x14ac:dyDescent="0.25">
      <c r="C11" s="9" t="s">
        <v>11</v>
      </c>
      <c r="D11" s="2">
        <f>COUNTIF(Distribucion245[ESTADO],"HACER")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9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IF(Distribucion24[[#This Row],[ESTADO]]="HECHO",Distribucion24[[#This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IF(Distribucion24[[#This Row],[ESTADO]]="HECHO",Distribucion24[[#This Row],[VALOR]]," ")</f>
        <v xml:space="preserve"> </v>
      </c>
    </row>
    <row r="9" spans="1:9" x14ac:dyDescent="0.25">
      <c r="B9" s="7"/>
      <c r="C9" s="8"/>
      <c r="D9" s="8"/>
      <c r="F9" s="6">
        <f>SUBTOTAL(109,Distribucion24[PROGRESO])</f>
        <v>0</v>
      </c>
    </row>
    <row r="11" spans="1:9" x14ac:dyDescent="0.25">
      <c r="C11" s="9" t="s">
        <v>11</v>
      </c>
      <c r="D11" s="2">
        <f>COUNTIF(Distribucion24[ESTADO],"HACER")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39" priority="8" stopIfTrue="1">
      <formula>($E2="VERIFICAR")</formula>
    </cfRule>
    <cfRule type="expression" dxfId="38" priority="9" stopIfTrue="1">
      <formula>($E2="HECHO")</formula>
    </cfRule>
    <cfRule type="expression" dxfId="37" priority="10" stopIfTrue="1">
      <formula>($E2="HACIENDO")</formula>
    </cfRule>
    <cfRule type="expression" dxfId="36" priority="11" stopIfTrue="1">
      <formula>($E2="HACER")</formula>
    </cfRule>
  </conditionalFormatting>
  <conditionalFormatting sqref="F9">
    <cfRule type="cellIs" dxfId="35" priority="5" stopIfTrue="1" operator="greaterThan">
      <formula>0.67</formula>
    </cfRule>
    <cfRule type="cellIs" dxfId="34" priority="6" stopIfTrue="1" operator="between">
      <formula>0.34</formula>
      <formula>0.66</formula>
    </cfRule>
    <cfRule type="cellIs" dxfId="33" priority="7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C9" sqref="C9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44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44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44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44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44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44</v>
      </c>
      <c r="F7" s="26" t="str">
        <f>IF(Distribucion2[[#This Row],[ESTADO]]="HECHO",Distribucion2[[#This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44</v>
      </c>
      <c r="F8" s="26" t="str">
        <f>IF(Distribucion2[[#This Row],[ESTADO]]="HECHO",Distribucion2[[#This Row],[VALOR]]," ")</f>
        <v xml:space="preserve"> </v>
      </c>
    </row>
    <row r="9" spans="1:9" x14ac:dyDescent="0.25">
      <c r="B9" s="7"/>
      <c r="C9" s="8"/>
      <c r="D9" s="8"/>
      <c r="F9" s="6">
        <f>SUBTOTAL(109,Distribucion2[PROGRESO])</f>
        <v>0</v>
      </c>
    </row>
    <row r="11" spans="1:9" x14ac:dyDescent="0.25">
      <c r="C11" s="9" t="s">
        <v>11</v>
      </c>
      <c r="D11" s="2">
        <f>COUNTIF(Distribucion2[ESTADO],"HACER")</f>
        <v>7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">
    <cfRule type="expression" dxfId="79" priority="8" stopIfTrue="1">
      <formula>($E2="VERIFICAR")</formula>
    </cfRule>
    <cfRule type="expression" dxfId="78" priority="9" stopIfTrue="1">
      <formula>($E2="HECHO")</formula>
    </cfRule>
    <cfRule type="expression" dxfId="77" priority="10" stopIfTrue="1">
      <formula>($E2="HACIENDO")</formula>
    </cfRule>
    <cfRule type="expression" dxfId="76" priority="11" stopIfTrue="1">
      <formula>($E2="HACER")</formula>
    </cfRule>
  </conditionalFormatting>
  <conditionalFormatting sqref="F9">
    <cfRule type="cellIs" dxfId="75" priority="5" stopIfTrue="1" operator="greaterThan">
      <formula>0.67</formula>
    </cfRule>
    <cfRule type="cellIs" dxfId="74" priority="6" stopIfTrue="1" operator="between">
      <formula>0.34</formula>
      <formula>0.66</formula>
    </cfRule>
    <cfRule type="cellIs" dxfId="73" priority="7" stopIfTrue="1" operator="lessThan">
      <formula>0.33</formula>
    </cfRule>
  </conditionalFormatting>
  <conditionalFormatting sqref="E3:E8">
    <cfRule type="expression" dxfId="72" priority="1" stopIfTrue="1">
      <formula>($E3="VERIFICAR")</formula>
    </cfRule>
    <cfRule type="expression" dxfId="71" priority="2" stopIfTrue="1">
      <formula>($E3="HECHO")</formula>
    </cfRule>
    <cfRule type="expression" dxfId="70" priority="3" stopIfTrue="1">
      <formula>($E3="HACIENDO")</formula>
    </cfRule>
    <cfRule type="expression" dxfId="69" priority="4" stopIfTrue="1">
      <formula>($E3="HACER")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6" sqref="D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1"/>
      <c r="F8" s="26" t="str">
        <f>IF(Distribucion[[#This Row],[ESTADO]]="HECHO",Distribucion[[#This Row],[VALOR]]," ")</f>
        <v xml:space="preserve"> </v>
      </c>
    </row>
    <row r="9" spans="1:9" x14ac:dyDescent="0.25">
      <c r="B9" s="7"/>
      <c r="C9" s="8"/>
      <c r="D9" s="8"/>
      <c r="F9" s="6">
        <f>SUBTOTAL(109,Distribucion[PROGRESO])</f>
        <v>0</v>
      </c>
    </row>
    <row r="11" spans="1:9" x14ac:dyDescent="0.25">
      <c r="C11" s="9" t="s">
        <v>11</v>
      </c>
      <c r="D11" s="2">
        <f>COUNTIF(Distribucion[ESTADO],"HACER")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4:E7 E2">
    <cfRule type="expression" dxfId="57" priority="4" stopIfTrue="1">
      <formula>($E2="VERIFICAR")</formula>
    </cfRule>
    <cfRule type="expression" dxfId="56" priority="5" stopIfTrue="1">
      <formula>($E2="HECHO")</formula>
    </cfRule>
    <cfRule type="expression" dxfId="55" priority="6" stopIfTrue="1">
      <formula>($E2="HACIENDO")</formula>
    </cfRule>
    <cfRule type="expression" dxfId="54" priority="7" stopIfTrue="1">
      <formula>($E2="HACER")</formula>
    </cfRule>
  </conditionalFormatting>
  <conditionalFormatting sqref="F9">
    <cfRule type="cellIs" dxfId="53" priority="1" stopIfTrue="1" operator="greaterThan">
      <formula>0.67</formula>
    </cfRule>
    <cfRule type="cellIs" dxfId="52" priority="2" stopIfTrue="1" operator="between">
      <formula>0.34</formula>
      <formula>0.66</formula>
    </cfRule>
    <cfRule type="cellIs" dxfId="51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SPRINT</vt:lpstr>
      <vt:lpstr>SEGUIMIENTO 21-09-2022</vt:lpstr>
      <vt:lpstr>SEGUIMIENTO 20-09-2022</vt:lpstr>
      <vt:lpstr>TUTORIA 15-09-2022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2022-09-22T03:29:36Z</dcterms:modified>
</cp:coreProperties>
</file>