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cee3d4900328b/Documents/"/>
    </mc:Choice>
  </mc:AlternateContent>
  <xr:revisionPtr revIDLastSave="0" documentId="8_{45870A28-2E3F-486F-A822-285150BAF774}" xr6:coauthVersionLast="47" xr6:coauthVersionMax="47" xr10:uidLastSave="{00000000-0000-0000-0000-000000000000}"/>
  <bookViews>
    <workbookView xWindow="-120" yWindow="-120" windowWidth="29040" windowHeight="15720" firstSheet="2" activeTab="2" xr2:uid="{5554A7ED-FF58-4AFA-A3F8-CB740CA88C2B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17" i="3"/>
  <c r="D15" i="3"/>
  <c r="D13" i="3"/>
  <c r="D11" i="3"/>
  <c r="D9" i="3"/>
  <c r="J9" i="3"/>
  <c r="R28" i="3"/>
  <c r="G19" i="3"/>
  <c r="F19" i="3"/>
  <c r="E19" i="3"/>
  <c r="G17" i="3"/>
  <c r="F17" i="3"/>
  <c r="E17" i="3"/>
  <c r="G15" i="3"/>
  <c r="F15" i="3"/>
  <c r="E15" i="3"/>
  <c r="J19" i="3"/>
  <c r="J17" i="3"/>
  <c r="J15" i="3"/>
  <c r="G13" i="3"/>
  <c r="F13" i="3"/>
  <c r="E13" i="3"/>
  <c r="H11" i="3"/>
  <c r="G11" i="3"/>
  <c r="F11" i="3"/>
  <c r="E11" i="3"/>
  <c r="J11" i="3"/>
  <c r="G9" i="3"/>
  <c r="F9" i="3"/>
  <c r="E9" i="3"/>
  <c r="E14" i="2"/>
  <c r="E16" i="2" s="1"/>
  <c r="F14" i="2"/>
  <c r="F16" i="2" s="1"/>
  <c r="G14" i="2"/>
  <c r="G16" i="2" s="1"/>
  <c r="D14" i="2"/>
  <c r="D16" i="2" s="1"/>
  <c r="E18" i="2" s="1"/>
  <c r="E19" i="2" s="1"/>
  <c r="E9" i="2"/>
  <c r="F9" i="2"/>
  <c r="G9" i="2"/>
  <c r="D9" i="2"/>
  <c r="J9" i="2" s="1"/>
  <c r="D11" i="2"/>
  <c r="J11" i="2" s="1"/>
  <c r="E11" i="2"/>
  <c r="F11" i="2"/>
  <c r="G11" i="2"/>
  <c r="H11" i="2"/>
  <c r="F5" i="1"/>
  <c r="F3" i="1" s="1"/>
  <c r="E5" i="1"/>
  <c r="E3" i="1" s="1"/>
  <c r="D5" i="1"/>
  <c r="D4" i="1" s="1"/>
  <c r="C5" i="1"/>
  <c r="C4" i="1" s="1"/>
  <c r="B5" i="1"/>
  <c r="D22" i="3" l="1"/>
  <c r="E22" i="3"/>
  <c r="F22" i="3"/>
  <c r="G22" i="3"/>
  <c r="J13" i="3"/>
  <c r="J14" i="2"/>
  <c r="L22" i="2" s="1"/>
  <c r="G2" i="1"/>
  <c r="G1" i="1"/>
  <c r="B3" i="1"/>
  <c r="C3" i="1"/>
  <c r="F4" i="1"/>
  <c r="E4" i="1"/>
  <c r="D3" i="1"/>
  <c r="B4" i="1"/>
  <c r="G4" i="1" s="1"/>
  <c r="E24" i="3" l="1"/>
  <c r="E25" i="3" s="1"/>
  <c r="G3" i="1"/>
</calcChain>
</file>

<file path=xl/sharedStrings.xml><?xml version="1.0" encoding="utf-8"?>
<sst xmlns="http://schemas.openxmlformats.org/spreadsheetml/2006/main" count="117" uniqueCount="45">
  <si>
    <t>vp1</t>
  </si>
  <si>
    <t>vp2</t>
  </si>
  <si>
    <t>mvpp1</t>
  </si>
  <si>
    <t>Fo= ∑ i=0 hasta n | Voptimo-Vopc |</t>
  </si>
  <si>
    <t>mvpp2</t>
  </si>
  <si>
    <t>vector optimo</t>
  </si>
  <si>
    <t>p1</t>
  </si>
  <si>
    <t>=</t>
  </si>
  <si>
    <t>p2</t>
  </si>
  <si>
    <t>p3</t>
  </si>
  <si>
    <t>Matriz de vectores de decision</t>
  </si>
  <si>
    <t>v1</t>
  </si>
  <si>
    <t>P1</t>
  </si>
  <si>
    <t>v2</t>
  </si>
  <si>
    <t>v3</t>
  </si>
  <si>
    <t>P2</t>
  </si>
  <si>
    <t>v4</t>
  </si>
  <si>
    <t>v5</t>
  </si>
  <si>
    <t>v6</t>
  </si>
  <si>
    <t>P3</t>
  </si>
  <si>
    <t>v7</t>
  </si>
  <si>
    <t>V0</t>
  </si>
  <si>
    <t>S=</t>
  </si>
  <si>
    <t>Fo=</t>
  </si>
  <si>
    <t>Vo</t>
  </si>
  <si>
    <t>p1 a p2</t>
  </si>
  <si>
    <t>+</t>
  </si>
  <si>
    <t>p1 a p3</t>
  </si>
  <si>
    <t>p2 a p3</t>
  </si>
  <si>
    <t>/</t>
  </si>
  <si>
    <t>Vd</t>
  </si>
  <si>
    <t>Fo</t>
  </si>
  <si>
    <t>Vtemp</t>
  </si>
  <si>
    <t>p4</t>
  </si>
  <si>
    <t>P4</t>
  </si>
  <si>
    <t>v8</t>
  </si>
  <si>
    <t>v9</t>
  </si>
  <si>
    <t>P5</t>
  </si>
  <si>
    <t>v10</t>
  </si>
  <si>
    <t>v11</t>
  </si>
  <si>
    <t>P6</t>
  </si>
  <si>
    <t>v12</t>
  </si>
  <si>
    <t>p1+p4</t>
  </si>
  <si>
    <t>p2+p4</t>
  </si>
  <si>
    <t>p3+p4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</si>
</sst>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Söhne"/>
      <charset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8" tint="-0.249977111117893"/>
      </patternFill>
    </fill>
    <fill>
      <patternFill patternType="solid">
        <fgColor theme="8" tint="0.39997558519241921"/>
        <bgColor theme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theme="8" tint="-0.249977111117893"/>
      </patternFill>
    </fill>
    <fill>
      <patternFill patternType="solid">
        <fgColor theme="7" tint="0.39997558519241921"/>
        <bgColor theme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2" fillId="9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9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DB8B-A82A-4315-BC6D-A30893498BD7}">
  <dimension ref="A1:K5"/>
  <sheetViews>
    <sheetView workbookViewId="0">
      <selection activeCell="C30" sqref="C30"/>
    </sheetView>
  </sheetViews>
  <sheetFormatPr defaultRowHeight="15"/>
  <cols>
    <col min="1" max="1" width="21" customWidth="1"/>
    <col min="2" max="2" width="15.7109375" customWidth="1"/>
    <col min="3" max="3" width="13" customWidth="1"/>
    <col min="4" max="4" width="19.42578125" customWidth="1"/>
    <col min="5" max="5" width="19" customWidth="1"/>
    <col min="6" max="6" width="15.85546875" customWidth="1"/>
    <col min="11" max="11" width="36.42578125" customWidth="1"/>
  </cols>
  <sheetData>
    <row r="1" spans="1:11">
      <c r="A1" s="5" t="s">
        <v>0</v>
      </c>
      <c r="B1" s="2">
        <v>24</v>
      </c>
      <c r="C1" s="2">
        <v>30</v>
      </c>
      <c r="D1" s="2">
        <v>100</v>
      </c>
      <c r="E1" s="2">
        <v>20</v>
      </c>
      <c r="F1" s="2">
        <v>80</v>
      </c>
      <c r="G1" s="4">
        <f>ABS((B5-B1)+(C5-C1)+(D5-D1)+(E5-E1)+(F5-F1))</f>
        <v>10</v>
      </c>
    </row>
    <row r="2" spans="1:11">
      <c r="A2" s="6" t="s">
        <v>1</v>
      </c>
      <c r="B2" s="3">
        <v>27</v>
      </c>
      <c r="C2" s="3">
        <v>89</v>
      </c>
      <c r="D2" s="3">
        <v>68</v>
      </c>
      <c r="E2" s="3">
        <v>10</v>
      </c>
      <c r="F2" s="3">
        <v>40</v>
      </c>
      <c r="G2" s="4">
        <f>ABS((B5-B2)+(C5-C2)+(D5-D2)+(E5-E2)+(F5-F2))</f>
        <v>10</v>
      </c>
    </row>
    <row r="3" spans="1:11" ht="15.75">
      <c r="A3" s="7" t="s">
        <v>2</v>
      </c>
      <c r="B3" s="1">
        <f>(B5+B1)/2</f>
        <v>24.75</v>
      </c>
      <c r="C3" s="1">
        <f>(C5+C1)/2</f>
        <v>44.75</v>
      </c>
      <c r="D3" s="1">
        <f>(D5+D1)/2</f>
        <v>92</v>
      </c>
      <c r="E3" s="1">
        <f>(E5+E1)/2</f>
        <v>17.5</v>
      </c>
      <c r="F3" s="1">
        <f>(F5+F1)/2</f>
        <v>70</v>
      </c>
      <c r="G3" s="4">
        <f>ABS((B5-B3)+(C5-C3)+(D5-D3)+(E5-E3)+(F5-F3))</f>
        <v>5</v>
      </c>
      <c r="K3" s="8" t="s">
        <v>3</v>
      </c>
    </row>
    <row r="4" spans="1:11">
      <c r="A4" s="7" t="s">
        <v>4</v>
      </c>
      <c r="B4" s="1">
        <f>(B5+B2)/2</f>
        <v>26.25</v>
      </c>
      <c r="C4" s="1">
        <f>(C5+C2)/2</f>
        <v>74.25</v>
      </c>
      <c r="D4" s="1">
        <f>(D5+D2)/2</f>
        <v>76</v>
      </c>
      <c r="E4" s="1">
        <f>(E5+E2)/2</f>
        <v>12.5</v>
      </c>
      <c r="F4" s="1">
        <f>(F5+F2)/2</f>
        <v>50</v>
      </c>
      <c r="G4" s="4">
        <f>ABS((B5-B4)+(C5-C4)+(D5-D4)+(E5-E4)+(F5-F4))</f>
        <v>5</v>
      </c>
    </row>
    <row r="5" spans="1:11">
      <c r="A5" s="7" t="s">
        <v>5</v>
      </c>
      <c r="B5" s="1">
        <f>(B1+B2)/2</f>
        <v>25.5</v>
      </c>
      <c r="C5" s="1">
        <f>(C1+C2)/2</f>
        <v>59.5</v>
      </c>
      <c r="D5" s="1">
        <f>(D1+D2)/2</f>
        <v>84</v>
      </c>
      <c r="E5" s="1">
        <f>(E1+E2)/2</f>
        <v>15</v>
      </c>
      <c r="F5" s="1">
        <f>(F1+F2)/2</f>
        <v>60</v>
      </c>
      <c r="G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E1D5-38CF-4C52-8558-223EEDDD878A}">
  <dimension ref="A1:L26"/>
  <sheetViews>
    <sheetView workbookViewId="0">
      <selection activeCell="D16" sqref="D16"/>
    </sheetView>
  </sheetViews>
  <sheetFormatPr defaultRowHeight="15"/>
  <cols>
    <col min="1" max="16384" width="9.140625" style="9"/>
  </cols>
  <sheetData>
    <row r="1" spans="1:10">
      <c r="B1" s="13" t="s">
        <v>6</v>
      </c>
      <c r="C1" s="14" t="s">
        <v>7</v>
      </c>
      <c r="D1" s="13">
        <v>27</v>
      </c>
      <c r="E1" s="13">
        <v>100</v>
      </c>
      <c r="F1" s="13">
        <v>60</v>
      </c>
      <c r="G1" s="13">
        <v>3</v>
      </c>
    </row>
    <row r="2" spans="1:10">
      <c r="B2" s="13" t="s">
        <v>8</v>
      </c>
      <c r="C2" s="14" t="s">
        <v>7</v>
      </c>
      <c r="D2" s="13">
        <v>22</v>
      </c>
      <c r="E2" s="13">
        <v>40</v>
      </c>
      <c r="F2" s="13">
        <v>80</v>
      </c>
      <c r="G2" s="13">
        <v>2</v>
      </c>
    </row>
    <row r="3" spans="1:10">
      <c r="B3" s="13" t="s">
        <v>9</v>
      </c>
      <c r="C3" s="14" t="s">
        <v>7</v>
      </c>
      <c r="D3" s="13">
        <v>24</v>
      </c>
      <c r="E3" s="13">
        <v>60</v>
      </c>
      <c r="F3" s="13">
        <v>41</v>
      </c>
      <c r="G3" s="13">
        <v>1</v>
      </c>
    </row>
    <row r="5" spans="1:10" ht="15" customHeight="1">
      <c r="A5" s="15" t="s">
        <v>10</v>
      </c>
      <c r="B5" s="15"/>
    </row>
    <row r="6" spans="1:10" ht="15" customHeight="1">
      <c r="A6" s="15"/>
      <c r="B6" s="15"/>
    </row>
    <row r="8" spans="1:10">
      <c r="B8" s="13" t="s">
        <v>11</v>
      </c>
      <c r="C8" s="14" t="s">
        <v>7</v>
      </c>
      <c r="D8" s="13">
        <v>27</v>
      </c>
      <c r="E8" s="13">
        <v>100</v>
      </c>
      <c r="F8" s="13">
        <v>60</v>
      </c>
      <c r="G8" s="13">
        <v>3</v>
      </c>
      <c r="H8" s="9" t="s">
        <v>12</v>
      </c>
    </row>
    <row r="9" spans="1:10">
      <c r="B9" s="9" t="s">
        <v>13</v>
      </c>
      <c r="C9" s="10" t="s">
        <v>7</v>
      </c>
      <c r="D9" s="11">
        <f>(D1+D2)/2</f>
        <v>24.5</v>
      </c>
      <c r="E9" s="11">
        <f t="shared" ref="E9:G9" si="0">(E1+E2)/2</f>
        <v>70</v>
      </c>
      <c r="F9" s="11">
        <f t="shared" si="0"/>
        <v>70</v>
      </c>
      <c r="G9" s="11">
        <f t="shared" si="0"/>
        <v>2.5</v>
      </c>
      <c r="J9" s="9">
        <f t="shared" ref="J9:J11" si="1">D9+E9+F9+G9</f>
        <v>167</v>
      </c>
    </row>
    <row r="10" spans="1:10">
      <c r="B10" s="13" t="s">
        <v>14</v>
      </c>
      <c r="C10" s="14" t="s">
        <v>7</v>
      </c>
      <c r="D10" s="13">
        <v>22</v>
      </c>
      <c r="E10" s="13">
        <v>40</v>
      </c>
      <c r="F10" s="13">
        <v>80</v>
      </c>
      <c r="G10" s="13">
        <v>2</v>
      </c>
      <c r="H10" s="9" t="s">
        <v>15</v>
      </c>
    </row>
    <row r="11" spans="1:10">
      <c r="B11" s="9" t="s">
        <v>16</v>
      </c>
      <c r="C11" s="10" t="s">
        <v>7</v>
      </c>
      <c r="D11" s="11">
        <f>(D3+D1)/2</f>
        <v>25.5</v>
      </c>
      <c r="E11" s="11">
        <f t="shared" ref="E11:H11" si="2">(E3+E1)/2</f>
        <v>80</v>
      </c>
      <c r="F11" s="11">
        <f t="shared" si="2"/>
        <v>50.5</v>
      </c>
      <c r="G11" s="11">
        <f t="shared" si="2"/>
        <v>2</v>
      </c>
      <c r="H11" s="9">
        <f t="shared" si="2"/>
        <v>0</v>
      </c>
      <c r="J11" s="9">
        <f t="shared" si="1"/>
        <v>158</v>
      </c>
    </row>
    <row r="12" spans="1:10">
      <c r="B12" s="9" t="s">
        <v>17</v>
      </c>
      <c r="C12" s="10" t="s">
        <v>7</v>
      </c>
    </row>
    <row r="13" spans="1:10">
      <c r="B13" s="13" t="s">
        <v>18</v>
      </c>
      <c r="C13" s="14" t="s">
        <v>7</v>
      </c>
      <c r="D13" s="13">
        <v>24</v>
      </c>
      <c r="E13" s="13">
        <v>60</v>
      </c>
      <c r="F13" s="13">
        <v>41</v>
      </c>
      <c r="G13" s="13">
        <v>1</v>
      </c>
      <c r="H13" s="9" t="s">
        <v>19</v>
      </c>
    </row>
    <row r="14" spans="1:10">
      <c r="B14" s="9" t="s">
        <v>20</v>
      </c>
      <c r="C14" s="10" t="s">
        <v>7</v>
      </c>
      <c r="D14" s="11">
        <f>(D3+D2)/2</f>
        <v>23</v>
      </c>
      <c r="E14" s="11">
        <f t="shared" ref="E14:G14" si="3">(E3+E2)/2</f>
        <v>50</v>
      </c>
      <c r="F14" s="11">
        <f t="shared" si="3"/>
        <v>60.5</v>
      </c>
      <c r="G14" s="11">
        <f t="shared" si="3"/>
        <v>1.5</v>
      </c>
      <c r="J14" s="9">
        <f>D14+E14+F14+G14</f>
        <v>135</v>
      </c>
    </row>
    <row r="16" spans="1:10">
      <c r="B16" s="9" t="s">
        <v>21</v>
      </c>
      <c r="C16" s="10" t="s">
        <v>7</v>
      </c>
      <c r="D16" s="9">
        <f>D14+D11+D9</f>
        <v>73</v>
      </c>
      <c r="E16" s="9">
        <f t="shared" ref="E16:G16" si="4">E14+E11+E9</f>
        <v>200</v>
      </c>
      <c r="F16" s="9">
        <f t="shared" si="4"/>
        <v>181</v>
      </c>
      <c r="G16" s="9">
        <f t="shared" si="4"/>
        <v>6</v>
      </c>
    </row>
    <row r="18" spans="2:12">
      <c r="D18" s="9" t="s">
        <v>22</v>
      </c>
      <c r="E18" s="9">
        <f>SUM(D16:G16)</f>
        <v>460</v>
      </c>
    </row>
    <row r="19" spans="2:12">
      <c r="D19" s="9" t="s">
        <v>23</v>
      </c>
      <c r="E19" s="12">
        <f>E18/3</f>
        <v>153.33333333333334</v>
      </c>
    </row>
    <row r="22" spans="2:12">
      <c r="B22" s="9" t="s">
        <v>24</v>
      </c>
      <c r="C22" s="10" t="s">
        <v>7</v>
      </c>
      <c r="D22" s="9" t="s">
        <v>25</v>
      </c>
      <c r="E22" s="10" t="s">
        <v>26</v>
      </c>
      <c r="F22" s="9" t="s">
        <v>27</v>
      </c>
      <c r="G22" s="10" t="s">
        <v>26</v>
      </c>
      <c r="H22" s="9" t="s">
        <v>28</v>
      </c>
      <c r="I22" s="10" t="s">
        <v>29</v>
      </c>
      <c r="J22" s="9">
        <v>3</v>
      </c>
      <c r="K22" s="10" t="s">
        <v>7</v>
      </c>
      <c r="L22" s="12">
        <f>(J9+J11+J14)/3</f>
        <v>153.33333333333334</v>
      </c>
    </row>
    <row r="23" spans="2:12">
      <c r="B23" s="9" t="s">
        <v>30</v>
      </c>
      <c r="C23" s="10" t="s">
        <v>7</v>
      </c>
      <c r="D23" s="9">
        <v>27</v>
      </c>
      <c r="E23" s="9">
        <v>100</v>
      </c>
      <c r="F23" s="9">
        <v>60</v>
      </c>
      <c r="G23" s="9">
        <v>3</v>
      </c>
    </row>
    <row r="24" spans="2:12">
      <c r="B24" s="9" t="s">
        <v>31</v>
      </c>
      <c r="C24" s="10" t="s">
        <v>7</v>
      </c>
    </row>
    <row r="25" spans="2:12">
      <c r="B25" s="9" t="s">
        <v>21</v>
      </c>
      <c r="C25" s="10" t="s">
        <v>7</v>
      </c>
      <c r="D25" s="9">
        <v>73</v>
      </c>
      <c r="E25" s="9">
        <v>200</v>
      </c>
      <c r="F25" s="9">
        <v>181</v>
      </c>
      <c r="G25" s="9">
        <v>6</v>
      </c>
    </row>
    <row r="26" spans="2:12">
      <c r="B26" s="9" t="s">
        <v>32</v>
      </c>
      <c r="C26" s="10" t="s">
        <v>7</v>
      </c>
    </row>
  </sheetData>
  <mergeCells count="1">
    <mergeCell ref="A5:B6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23B5-A5B0-4E73-96BE-91DF3BEBFB24}">
  <dimension ref="B1:R32"/>
  <sheetViews>
    <sheetView tabSelected="1" workbookViewId="0">
      <selection activeCell="D19" sqref="D19"/>
    </sheetView>
  </sheetViews>
  <sheetFormatPr defaultRowHeight="15"/>
  <cols>
    <col min="1" max="16384" width="9.140625" style="9"/>
  </cols>
  <sheetData>
    <row r="1" spans="2:10">
      <c r="B1" s="13" t="s">
        <v>6</v>
      </c>
      <c r="C1" s="14" t="s">
        <v>7</v>
      </c>
      <c r="D1" s="13">
        <v>27</v>
      </c>
      <c r="E1" s="13">
        <v>100</v>
      </c>
      <c r="F1" s="13">
        <v>60</v>
      </c>
      <c r="G1" s="13">
        <v>3</v>
      </c>
    </row>
    <row r="2" spans="2:10">
      <c r="B2" s="13" t="s">
        <v>8</v>
      </c>
      <c r="C2" s="14" t="s">
        <v>7</v>
      </c>
      <c r="D2" s="13">
        <v>22</v>
      </c>
      <c r="E2" s="13">
        <v>40</v>
      </c>
      <c r="F2" s="13">
        <v>80</v>
      </c>
      <c r="G2" s="13">
        <v>2</v>
      </c>
      <c r="I2" s="15" t="s">
        <v>10</v>
      </c>
      <c r="J2" s="15"/>
    </row>
    <row r="3" spans="2:10">
      <c r="B3" s="13" t="s">
        <v>9</v>
      </c>
      <c r="C3" s="14" t="s">
        <v>7</v>
      </c>
      <c r="D3" s="13">
        <v>24</v>
      </c>
      <c r="E3" s="13">
        <v>60</v>
      </c>
      <c r="F3" s="13">
        <v>41</v>
      </c>
      <c r="G3" s="13">
        <v>1</v>
      </c>
      <c r="I3" s="15"/>
      <c r="J3" s="15"/>
    </row>
    <row r="4" spans="2:10">
      <c r="B4" s="13" t="s">
        <v>33</v>
      </c>
      <c r="C4" s="14" t="s">
        <v>7</v>
      </c>
      <c r="D4" s="13">
        <v>20</v>
      </c>
      <c r="E4" s="13">
        <v>80</v>
      </c>
      <c r="F4" s="13">
        <v>73</v>
      </c>
      <c r="G4" s="13">
        <v>2</v>
      </c>
    </row>
    <row r="5" spans="2:10" ht="15" customHeight="1"/>
    <row r="6" spans="2:10" ht="15" customHeight="1"/>
    <row r="8" spans="2:10">
      <c r="B8" s="13" t="s">
        <v>11</v>
      </c>
      <c r="C8" s="14" t="s">
        <v>7</v>
      </c>
      <c r="D8" s="13">
        <v>27</v>
      </c>
      <c r="E8" s="13">
        <v>100</v>
      </c>
      <c r="F8" s="13">
        <v>60</v>
      </c>
      <c r="G8" s="13">
        <v>3</v>
      </c>
      <c r="H8" s="9" t="s">
        <v>12</v>
      </c>
    </row>
    <row r="9" spans="2:10">
      <c r="B9" s="9" t="s">
        <v>13</v>
      </c>
      <c r="C9" s="10" t="s">
        <v>7</v>
      </c>
      <c r="D9" s="11">
        <f>(D1+D2)/2</f>
        <v>24.5</v>
      </c>
      <c r="E9" s="11">
        <f t="shared" ref="E9:G9" si="0">(E1+E2)/2</f>
        <v>70</v>
      </c>
      <c r="F9" s="11">
        <f t="shared" si="0"/>
        <v>70</v>
      </c>
      <c r="G9" s="11">
        <f t="shared" si="0"/>
        <v>2.5</v>
      </c>
      <c r="J9" s="9">
        <f>D9+E9+F9+G9</f>
        <v>167</v>
      </c>
    </row>
    <row r="10" spans="2:10">
      <c r="B10" s="13" t="s">
        <v>14</v>
      </c>
      <c r="C10" s="14" t="s">
        <v>7</v>
      </c>
      <c r="D10" s="13">
        <v>22</v>
      </c>
      <c r="E10" s="13">
        <v>40</v>
      </c>
      <c r="F10" s="13">
        <v>80</v>
      </c>
      <c r="G10" s="13">
        <v>2</v>
      </c>
      <c r="H10" s="9" t="s">
        <v>15</v>
      </c>
    </row>
    <row r="11" spans="2:10">
      <c r="B11" s="9" t="s">
        <v>16</v>
      </c>
      <c r="C11" s="10" t="s">
        <v>7</v>
      </c>
      <c r="D11" s="11">
        <f>(D3+D1)/2</f>
        <v>25.5</v>
      </c>
      <c r="E11" s="11">
        <f t="shared" ref="E11:H11" si="1">(E3+E1)/2</f>
        <v>80</v>
      </c>
      <c r="F11" s="11">
        <f t="shared" si="1"/>
        <v>50.5</v>
      </c>
      <c r="G11" s="11">
        <f t="shared" si="1"/>
        <v>2</v>
      </c>
      <c r="H11" s="9">
        <f t="shared" si="1"/>
        <v>0</v>
      </c>
      <c r="J11" s="9">
        <f t="shared" ref="J9:J11" si="2">D11+E11+F11+G11</f>
        <v>158</v>
      </c>
    </row>
    <row r="12" spans="2:10">
      <c r="B12" s="13" t="s">
        <v>17</v>
      </c>
      <c r="C12" s="14" t="s">
        <v>7</v>
      </c>
      <c r="D12" s="13">
        <v>24</v>
      </c>
      <c r="E12" s="13">
        <v>60</v>
      </c>
      <c r="F12" s="13">
        <v>41</v>
      </c>
      <c r="G12" s="13">
        <v>1</v>
      </c>
      <c r="H12" s="9" t="s">
        <v>19</v>
      </c>
    </row>
    <row r="13" spans="2:10">
      <c r="B13" s="9" t="s">
        <v>18</v>
      </c>
      <c r="C13" s="10" t="s">
        <v>7</v>
      </c>
      <c r="D13" s="11">
        <f>(D3+D2)/2</f>
        <v>23</v>
      </c>
      <c r="E13" s="11">
        <f>(E3+E2)/2</f>
        <v>50</v>
      </c>
      <c r="F13" s="11">
        <f>(F3+F2)/2</f>
        <v>60.5</v>
      </c>
      <c r="G13" s="11">
        <f>(G3+G2)/2</f>
        <v>1.5</v>
      </c>
      <c r="J13" s="9">
        <f>D13+E13+F13+G13</f>
        <v>135</v>
      </c>
    </row>
    <row r="14" spans="2:10">
      <c r="B14" s="13" t="s">
        <v>20</v>
      </c>
      <c r="C14" s="14" t="s">
        <v>7</v>
      </c>
      <c r="D14" s="13">
        <v>20</v>
      </c>
      <c r="E14" s="13">
        <v>80</v>
      </c>
      <c r="F14" s="13">
        <v>73</v>
      </c>
      <c r="G14" s="13">
        <v>2</v>
      </c>
      <c r="H14" s="9" t="s">
        <v>34</v>
      </c>
    </row>
    <row r="15" spans="2:10">
      <c r="B15" s="9" t="s">
        <v>35</v>
      </c>
      <c r="C15" s="10" t="s">
        <v>7</v>
      </c>
      <c r="D15" s="11">
        <f>(D1+D4)/2</f>
        <v>23.5</v>
      </c>
      <c r="E15" s="11">
        <f>(E1+E4)/2</f>
        <v>90</v>
      </c>
      <c r="F15" s="11">
        <f>(F1+F4)/2</f>
        <v>66.5</v>
      </c>
      <c r="G15" s="11">
        <f>(G1+G4)/2</f>
        <v>2.5</v>
      </c>
      <c r="J15" s="9">
        <f>D15+E15+F15+G15</f>
        <v>182.5</v>
      </c>
    </row>
    <row r="16" spans="2:10">
      <c r="B16" s="13" t="s">
        <v>36</v>
      </c>
      <c r="C16" s="14" t="s">
        <v>7</v>
      </c>
      <c r="D16" s="13">
        <v>20</v>
      </c>
      <c r="E16" s="13">
        <v>80</v>
      </c>
      <c r="F16" s="13">
        <v>73</v>
      </c>
      <c r="G16" s="13">
        <v>2</v>
      </c>
      <c r="H16" s="9" t="s">
        <v>37</v>
      </c>
    </row>
    <row r="17" spans="2:18">
      <c r="B17" s="9" t="s">
        <v>38</v>
      </c>
      <c r="C17" s="10" t="s">
        <v>7</v>
      </c>
      <c r="D17" s="11">
        <f>(D2+D4)/2</f>
        <v>21</v>
      </c>
      <c r="E17" s="11">
        <f>(E2+E4)/2</f>
        <v>60</v>
      </c>
      <c r="F17" s="11">
        <f>(F2+F4)/2</f>
        <v>76.5</v>
      </c>
      <c r="G17" s="11">
        <f>(G2+G4)/2</f>
        <v>2</v>
      </c>
      <c r="J17" s="9">
        <f>D17+E17+F17+G17</f>
        <v>159.5</v>
      </c>
    </row>
    <row r="18" spans="2:18">
      <c r="B18" s="13" t="s">
        <v>39</v>
      </c>
      <c r="C18" s="14" t="s">
        <v>7</v>
      </c>
      <c r="D18" s="13">
        <v>20</v>
      </c>
      <c r="E18" s="13">
        <v>80</v>
      </c>
      <c r="F18" s="13">
        <v>73</v>
      </c>
      <c r="G18" s="13">
        <v>2</v>
      </c>
      <c r="H18" s="9" t="s">
        <v>40</v>
      </c>
    </row>
    <row r="19" spans="2:18">
      <c r="B19" s="9" t="s">
        <v>41</v>
      </c>
      <c r="C19" s="10" t="s">
        <v>7</v>
      </c>
      <c r="D19" s="11">
        <f>(D3+D4)/2</f>
        <v>22</v>
      </c>
      <c r="E19" s="11">
        <f>(E3+E4)/2</f>
        <v>70</v>
      </c>
      <c r="F19" s="11">
        <f>(F3+F4)/2</f>
        <v>57</v>
      </c>
      <c r="G19" s="11">
        <f>(G3+G4)/2</f>
        <v>1.5</v>
      </c>
      <c r="J19" s="9">
        <f>D19+E19+F19+G19</f>
        <v>150.5</v>
      </c>
    </row>
    <row r="22" spans="2:18">
      <c r="B22" s="9" t="s">
        <v>21</v>
      </c>
      <c r="C22" s="10" t="s">
        <v>7</v>
      </c>
      <c r="D22" s="9">
        <f>D13+D11+D9+D15+D19</f>
        <v>118.5</v>
      </c>
      <c r="E22" s="9">
        <f>E13+E11+E9+E15+E17+E19</f>
        <v>420</v>
      </c>
      <c r="F22" s="9">
        <f>F13+F11+F9+F15+F17+E19</f>
        <v>394</v>
      </c>
      <c r="G22" s="9">
        <f>G13+G11+G9+G15+G17+G19</f>
        <v>12</v>
      </c>
    </row>
    <row r="24" spans="2:18">
      <c r="D24" s="9" t="s">
        <v>22</v>
      </c>
      <c r="E24" s="9">
        <f>SUM(D22:G22)</f>
        <v>944.5</v>
      </c>
    </row>
    <row r="25" spans="2:18">
      <c r="D25" s="9" t="s">
        <v>23</v>
      </c>
      <c r="E25" s="12">
        <f>E24/4</f>
        <v>236.125</v>
      </c>
    </row>
    <row r="28" spans="2:18">
      <c r="B28" s="9" t="s">
        <v>24</v>
      </c>
      <c r="C28" s="10" t="s">
        <v>7</v>
      </c>
      <c r="D28" s="9" t="s">
        <v>25</v>
      </c>
      <c r="E28" s="10" t="s">
        <v>26</v>
      </c>
      <c r="F28" s="9" t="s">
        <v>27</v>
      </c>
      <c r="G28" s="10" t="s">
        <v>26</v>
      </c>
      <c r="H28" s="9" t="s">
        <v>28</v>
      </c>
      <c r="I28" s="9" t="s">
        <v>26</v>
      </c>
      <c r="J28" s="9" t="s">
        <v>42</v>
      </c>
      <c r="K28" s="9" t="s">
        <v>26</v>
      </c>
      <c r="L28" s="9" t="s">
        <v>43</v>
      </c>
      <c r="M28" s="9" t="s">
        <v>26</v>
      </c>
      <c r="N28" s="9" t="s">
        <v>44</v>
      </c>
      <c r="O28" s="10" t="s">
        <v>29</v>
      </c>
      <c r="P28" s="9">
        <v>3</v>
      </c>
      <c r="Q28" s="10" t="s">
        <v>7</v>
      </c>
      <c r="R28" s="12">
        <f>(J9+J11+J13+J15+J17+J19)/3</f>
        <v>317.5</v>
      </c>
    </row>
    <row r="29" spans="2:18">
      <c r="B29" s="9" t="s">
        <v>30</v>
      </c>
      <c r="C29" s="10" t="s">
        <v>7</v>
      </c>
      <c r="D29" s="9">
        <v>27</v>
      </c>
      <c r="E29" s="9">
        <v>100</v>
      </c>
      <c r="F29" s="9">
        <v>60</v>
      </c>
      <c r="G29" s="9">
        <v>3</v>
      </c>
    </row>
    <row r="30" spans="2:18">
      <c r="B30" s="9" t="s">
        <v>31</v>
      </c>
      <c r="C30" s="10" t="s">
        <v>7</v>
      </c>
    </row>
    <row r="31" spans="2:18">
      <c r="B31" s="9" t="s">
        <v>21</v>
      </c>
      <c r="C31" s="10" t="s">
        <v>7</v>
      </c>
      <c r="D31" s="9">
        <v>118.5</v>
      </c>
      <c r="E31" s="9">
        <v>420</v>
      </c>
      <c r="F31" s="9">
        <v>394</v>
      </c>
      <c r="G31" s="9">
        <v>12</v>
      </c>
    </row>
    <row r="32" spans="2:18">
      <c r="B32" s="9" t="s">
        <v>32</v>
      </c>
      <c r="C32" s="10" t="s">
        <v>7</v>
      </c>
    </row>
  </sheetData>
  <mergeCells count="1">
    <mergeCell ref="I2:J3"/>
  </mergeCells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Rodriguez</dc:creator>
  <cp:keywords/>
  <dc:description/>
  <cp:lastModifiedBy/>
  <cp:revision/>
  <dcterms:created xsi:type="dcterms:W3CDTF">2023-03-15T03:07:48Z</dcterms:created>
  <dcterms:modified xsi:type="dcterms:W3CDTF">2023-04-11T02:11:07Z</dcterms:modified>
  <cp:category/>
  <cp:contentStatus/>
</cp:coreProperties>
</file>