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90b2d0211094ce88/Desktop/Grad School/"/>
    </mc:Choice>
  </mc:AlternateContent>
  <xr:revisionPtr revIDLastSave="595" documentId="8_{AD814B53-6231-47F6-9E64-448003B5C174}" xr6:coauthVersionLast="47" xr6:coauthVersionMax="47" xr10:uidLastSave="{DC33EA74-596E-4AB8-9E92-527DAED7788C}"/>
  <bookViews>
    <workbookView xWindow="67080" yWindow="-5520" windowWidth="38640" windowHeight="21120" activeTab="2" xr2:uid="{F6C335D4-4A70-45F7-94BE-5C20A5CFBA7B}"/>
  </bookViews>
  <sheets>
    <sheet name="Details " sheetId="1" r:id="rId1"/>
    <sheet name="Equations" sheetId="2" r:id="rId2"/>
    <sheet name="Model" sheetId="3" r:id="rId3"/>
    <sheet name="Sensitivity Report 1" sheetId="6" r:id="rId4"/>
    <sheet name="Answers" sheetId="4" r:id="rId5"/>
  </sheets>
  <definedNames>
    <definedName name="solver_adj" localSheetId="2" hidden="1">Model!$C$14:$G$17</definedName>
    <definedName name="solver_adj_ob" localSheetId="2" hidden="1">1</definedName>
    <definedName name="solver_cha" localSheetId="2" hidden="1">0</definedName>
    <definedName name="solver_chc1" localSheetId="2" hidden="1">0</definedName>
    <definedName name="solver_chc2" localSheetId="2" hidden="1">0</definedName>
    <definedName name="solver_chc3" localSheetId="2" hidden="1">0</definedName>
    <definedName name="solver_chn" localSheetId="2" hidden="1">4</definedName>
    <definedName name="solver_chp1" localSheetId="2" hidden="1">0</definedName>
    <definedName name="solver_chp2" localSheetId="2" hidden="1">0</definedName>
    <definedName name="solver_chp3" localSheetId="2" hidden="1">0</definedName>
    <definedName name="solver_cht" localSheetId="2" hidden="1">0</definedName>
    <definedName name="solver_cir1" localSheetId="2" hidden="1">1</definedName>
    <definedName name="solver_cir2" localSheetId="2" hidden="1">1</definedName>
    <definedName name="solver_cir3" localSheetId="2" hidden="1">1</definedName>
    <definedName name="solver_con" localSheetId="2" hidden="1">" "</definedName>
    <definedName name="solver_con1" localSheetId="2" hidden="1">" "</definedName>
    <definedName name="solver_con2" localSheetId="2" hidden="1">" "</definedName>
    <definedName name="solver_con3" localSheetId="2" hidden="1">" "</definedName>
    <definedName name="solver_dia" localSheetId="2" hidden="1">5</definedName>
    <definedName name="solver_iao" localSheetId="2" hidden="1">0</definedName>
    <definedName name="solver_int" localSheetId="2" hidden="1">0</definedName>
    <definedName name="solver_irs" localSheetId="2" hidden="1">0</definedName>
    <definedName name="solver_ism" localSheetId="2" hidden="1">0</definedName>
    <definedName name="solver_lhs_ob1" localSheetId="2" hidden="1">0</definedName>
    <definedName name="solver_lhs_ob2" localSheetId="2" hidden="1">0</definedName>
    <definedName name="solver_lhs_ob3" localSheetId="2" hidden="1">0</definedName>
    <definedName name="solver_lhs1" localSheetId="2" hidden="1">Model!$C$14:$G$17</definedName>
    <definedName name="solver_lhs2" localSheetId="2" hidden="1">Model!$H$14:$H$17</definedName>
    <definedName name="solver_lhs3" localSheetId="2" hidden="1">Model!$C$18:$G$18</definedName>
    <definedName name="solver_mda" localSheetId="2" hidden="1">4</definedName>
    <definedName name="solver_mod" localSheetId="2" hidden="1">3</definedName>
    <definedName name="solver_ntr" localSheetId="2" hidden="1">0</definedName>
    <definedName name="solver_ntri" hidden="1">1000</definedName>
    <definedName name="solver_num" localSheetId="2" hidden="1">3</definedName>
    <definedName name="solver_obc" localSheetId="2" hidden="1">0</definedName>
    <definedName name="solver_obp" localSheetId="2" hidden="1">0</definedName>
    <definedName name="solver_opt" localSheetId="2" hidden="1">Model!$C$21</definedName>
    <definedName name="solver_opt_ob" localSheetId="2" hidden="1">1</definedName>
    <definedName name="solver_psi" localSheetId="2" hidden="1">0</definedName>
    <definedName name="solver_rdp" localSheetId="2" hidden="1">0</definedName>
    <definedName name="solver_reco1" localSheetId="2" hidden="1">0</definedName>
    <definedName name="solver_reco2" localSheetId="2" hidden="1">0</definedName>
    <definedName name="solver_reco3" localSheetId="2" hidden="1">0</definedName>
    <definedName name="solver_rel1" localSheetId="2" hidden="1">3</definedName>
    <definedName name="solver_rel2" localSheetId="2" hidden="1">1</definedName>
    <definedName name="solver_rel3" localSheetId="2" hidden="1">3</definedName>
    <definedName name="solver_rhs1" localSheetId="2" hidden="1">0</definedName>
    <definedName name="solver_rhs2" localSheetId="2" hidden="1">Model!$H$6:$H$9</definedName>
    <definedName name="solver_rhs3" localSheetId="2" hidden="1">Model!$C$10:$G$10</definedName>
    <definedName name="solver_rlx" localSheetId="2" hidden="1">0</definedName>
    <definedName name="solver_rsmp" hidden="1">2</definedName>
    <definedName name="solver_rtr" localSheetId="2" hidden="1">0</definedName>
    <definedName name="solver_rxc1" localSheetId="2" hidden="1">1</definedName>
    <definedName name="solver_rxc2" localSheetId="2" hidden="1">1</definedName>
    <definedName name="solver_rxc3" localSheetId="2" hidden="1">1</definedName>
    <definedName name="solver_rxv" localSheetId="2" hidden="1">1</definedName>
    <definedName name="solver_seed" hidden="1">0</definedName>
    <definedName name="solver_sel" localSheetId="2" hidden="1">1</definedName>
    <definedName name="solver_slv" localSheetId="2" hidden="1">0</definedName>
    <definedName name="solver_slvu" localSheetId="2" hidden="1">0</definedName>
    <definedName name="solver_spid" localSheetId="2" hidden="1">" "</definedName>
    <definedName name="solver_srvr" localSheetId="2" hidden="1">" "</definedName>
    <definedName name="solver_typ" localSheetId="2" hidden="1">2</definedName>
    <definedName name="solver_umod" localSheetId="2" hidden="1">1</definedName>
    <definedName name="solver_urs" localSheetId="2" hidden="1">0</definedName>
    <definedName name="solver_userid" localSheetId="2" hidden="1">555790</definedName>
    <definedName name="solver_val" localSheetId="2" hidden="1">0</definedName>
    <definedName name="solver_var" localSheetId="2" hidden="1">" "</definedName>
    <definedName name="solver_ver" localSheetId="2" hidden="1">17</definedName>
    <definedName name="solver_vir" localSheetId="2" hidden="1">1</definedName>
    <definedName name="solver_vol" localSheetId="2" hidden="1">0</definedName>
    <definedName name="solver_vst" localSheetId="2"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3" l="1"/>
  <c r="H17" i="3" l="1"/>
  <c r="D18" i="3"/>
  <c r="E18" i="3"/>
  <c r="F18" i="3"/>
  <c r="G18" i="3"/>
  <c r="C18" i="3"/>
  <c r="H15" i="3"/>
  <c r="H16" i="3"/>
  <c r="H14" i="3"/>
</calcChain>
</file>

<file path=xl/sharedStrings.xml><?xml version="1.0" encoding="utf-8"?>
<sst xmlns="http://schemas.openxmlformats.org/spreadsheetml/2006/main" count="159" uniqueCount="134">
  <si>
    <t>Question</t>
  </si>
  <si>
    <t>Shipping Carpets. A manufacturer of nylon carpets produces rolls of carpeting at four factories and ships them to distributors in five locations. The following table shows the capacities at the factories and the demands at the distributors for the next quarter, all given in thousands of rolls. Also shown are the unit transportation costs between each factory and each distributor, stated in cost per roll.</t>
  </si>
  <si>
    <t>A.</t>
  </si>
  <si>
    <t>B.</t>
  </si>
  <si>
    <t>C.</t>
  </si>
  <si>
    <t>What is the minimum-cost distribution plan for the quarter?</t>
  </si>
  <si>
    <t>What is the cost of the distribution plan in part (a)?</t>
  </si>
  <si>
    <t>Suppose instead that demand at D4 increases and demand at D3 decreases, each by 1,000 rolls. What is the new optimal cost, assuming that the schedule can be revised? (Answer this question using the pattern in the optimal solution, not by rerunning the model.)</t>
  </si>
  <si>
    <t>Shipping Carpets Model (Using the Transportation Model)</t>
  </si>
  <si>
    <t>F1(D1+D2+D3+D4+D5) &lt;= 40</t>
  </si>
  <si>
    <t xml:space="preserve">F1 Capacity Constraint </t>
  </si>
  <si>
    <t xml:space="preserve">F2 Capacity Constraint </t>
  </si>
  <si>
    <t xml:space="preserve">F3 Capacity Constraint </t>
  </si>
  <si>
    <t xml:space="preserve">F4 Capacity Constraint </t>
  </si>
  <si>
    <t>F2(D1+D2+D3+D4+D5) &lt;= 50</t>
  </si>
  <si>
    <t>F3(D1+D2+D3+D4+D5) &lt;= 50</t>
  </si>
  <si>
    <t>F4(D1+D2+D3+D4+D5) &lt;= 60</t>
  </si>
  <si>
    <t>D1 Demand Constraint</t>
  </si>
  <si>
    <t>D1(F1+F2+F3+F4) &gt;= 30</t>
  </si>
  <si>
    <t>D2(F1+F2+F3+F4) &gt;= 24</t>
  </si>
  <si>
    <t>D3(F1+F2+F3+F4) &gt;= 42</t>
  </si>
  <si>
    <t>D4(F1+F2+F3+F4) &gt;= 36</t>
  </si>
  <si>
    <t>D5(F1+F2+F3+F4) &gt;= 48</t>
  </si>
  <si>
    <t>D2 Demand Constraint</t>
  </si>
  <si>
    <t>D3 Demand Constraint</t>
  </si>
  <si>
    <t>D4 Demand Constraint</t>
  </si>
  <si>
    <t>D5 Demand Constraint</t>
  </si>
  <si>
    <t xml:space="preserve">Minimize </t>
  </si>
  <si>
    <t>z = 11*F1*D1 + 12*F2*D1 + 18*F3*D1 + 17*F4*D1 + 16*F1*D2 + 24*F2*D2 + 17*F3*D2 + 22*F4*D2 + 18*F1*D3 + 20*F2*D3 + 15*F3*D3 + 14*F4*D3 + 22*F1*D4 +21*F2*D4 + 15*F3*D4 + 24*F4*D4 + 15*F1*D5 + 18*F2*D5 + 20*F3*D5 + 21*F4*D5</t>
  </si>
  <si>
    <t>Parameters</t>
  </si>
  <si>
    <t>Decisions</t>
  </si>
  <si>
    <t>From/To</t>
  </si>
  <si>
    <t>D1</t>
  </si>
  <si>
    <t>D2</t>
  </si>
  <si>
    <t>D3</t>
  </si>
  <si>
    <t>D4</t>
  </si>
  <si>
    <t>D5</t>
  </si>
  <si>
    <t>F1</t>
  </si>
  <si>
    <t>F2</t>
  </si>
  <si>
    <t>F3</t>
  </si>
  <si>
    <t>F4</t>
  </si>
  <si>
    <t>Demand</t>
  </si>
  <si>
    <t xml:space="preserve">Capacity </t>
  </si>
  <si>
    <t>Total Produced</t>
  </si>
  <si>
    <t>Total Delivered</t>
  </si>
  <si>
    <t>Objective</t>
  </si>
  <si>
    <t>Total Costs</t>
  </si>
  <si>
    <t xml:space="preserve">Questions </t>
  </si>
  <si>
    <t>Answers</t>
  </si>
  <si>
    <t xml:space="preserve">The minimum cost-distribution plan for the quarter is the following; D1 will receive 30,000 rolls of carpeting from F2 which is its fully needed supply, D2 will receive 10,000 rolls from F1 and 14,000 rolls from F3 to reach its capacity, D3 will receive all of its demand of 42,000 rolls from F4, D4 will receive its full supply of 36,000 rolls from F3, and D5 will receive 30,000 rolls from F1 and 18,000 rolls from F2. In total F1 will produce 40,000 rolls, F2 will produce 48,000 rolls, F3 will produce 50,000 rolls, and F4 will produce 42,000 rolls. </t>
  </si>
  <si>
    <t>Microsoft Excel 16.0 Sensitivity Report</t>
  </si>
  <si>
    <t>Worksheet: [OR531-M2-Assignment_NetworkOptimization.xlsx]Model</t>
  </si>
  <si>
    <t>Report Created: 6/21/2022 7:40:04 PM</t>
  </si>
  <si>
    <t>Engine: Gurobi Solver</t>
  </si>
  <si>
    <t>Objective Cell (Min)</t>
  </si>
  <si>
    <t>Cell</t>
  </si>
  <si>
    <t>Name</t>
  </si>
  <si>
    <t>Final Value</t>
  </si>
  <si>
    <t>$C$21</t>
  </si>
  <si>
    <t>Total Costs D1</t>
  </si>
  <si>
    <t>Decision Variable Cells</t>
  </si>
  <si>
    <t>Final</t>
  </si>
  <si>
    <t>Reduced</t>
  </si>
  <si>
    <t>Allowable</t>
  </si>
  <si>
    <t>Value</t>
  </si>
  <si>
    <t>Cost</t>
  </si>
  <si>
    <t>Coefficient</t>
  </si>
  <si>
    <t>Increase</t>
  </si>
  <si>
    <t>Decrease</t>
  </si>
  <si>
    <t>$C$14</t>
  </si>
  <si>
    <t>F1 D1</t>
  </si>
  <si>
    <t>$D$14</t>
  </si>
  <si>
    <t>F1 D2</t>
  </si>
  <si>
    <t>$E$14</t>
  </si>
  <si>
    <t>F1 D3</t>
  </si>
  <si>
    <t>$F$14</t>
  </si>
  <si>
    <t>F1 D4</t>
  </si>
  <si>
    <t>$G$14</t>
  </si>
  <si>
    <t>F1 D5</t>
  </si>
  <si>
    <t>$C$15</t>
  </si>
  <si>
    <t>F2 D1</t>
  </si>
  <si>
    <t>$D$15</t>
  </si>
  <si>
    <t>F2 D2</t>
  </si>
  <si>
    <t>$E$15</t>
  </si>
  <si>
    <t>F2 D3</t>
  </si>
  <si>
    <t>$F$15</t>
  </si>
  <si>
    <t>F2 D4</t>
  </si>
  <si>
    <t>$G$15</t>
  </si>
  <si>
    <t>F2 D5</t>
  </si>
  <si>
    <t>$C$16</t>
  </si>
  <si>
    <t>F3 D1</t>
  </si>
  <si>
    <t>$D$16</t>
  </si>
  <si>
    <t>F3 D2</t>
  </si>
  <si>
    <t>$E$16</t>
  </si>
  <si>
    <t>F3 D3</t>
  </si>
  <si>
    <t>$F$16</t>
  </si>
  <si>
    <t>F3 D4</t>
  </si>
  <si>
    <t>$G$16</t>
  </si>
  <si>
    <t>F3 D5</t>
  </si>
  <si>
    <t>$C$17</t>
  </si>
  <si>
    <t>F4 D1</t>
  </si>
  <si>
    <t>$D$17</t>
  </si>
  <si>
    <t>F4 D2</t>
  </si>
  <si>
    <t>$E$17</t>
  </si>
  <si>
    <t>F4 D3</t>
  </si>
  <si>
    <t>$F$17</t>
  </si>
  <si>
    <t>F4 D4</t>
  </si>
  <si>
    <t>$G$17</t>
  </si>
  <si>
    <t>F4 D5</t>
  </si>
  <si>
    <t>Constraints</t>
  </si>
  <si>
    <t>Shadow</t>
  </si>
  <si>
    <t>Constraint</t>
  </si>
  <si>
    <t>Price</t>
  </si>
  <si>
    <t>R.H. Side</t>
  </si>
  <si>
    <t>$H$14</t>
  </si>
  <si>
    <t>F1 Total Produced</t>
  </si>
  <si>
    <t>$H$15</t>
  </si>
  <si>
    <t>F2 Total Produced</t>
  </si>
  <si>
    <t>$H$16</t>
  </si>
  <si>
    <t>F3 Total Produced</t>
  </si>
  <si>
    <t>$H$17</t>
  </si>
  <si>
    <t>F4 Total Produced</t>
  </si>
  <si>
    <t>$C$18</t>
  </si>
  <si>
    <t>Total Delivered D1</t>
  </si>
  <si>
    <t>$D$18</t>
  </si>
  <si>
    <t>Total Delivered D2</t>
  </si>
  <si>
    <t>$E$18</t>
  </si>
  <si>
    <t>Total Delivered D3</t>
  </si>
  <si>
    <t>$F$18</t>
  </si>
  <si>
    <t>Total Delivered D4</t>
  </si>
  <si>
    <t>$G$18</t>
  </si>
  <si>
    <t>Total Delivered D5</t>
  </si>
  <si>
    <r>
      <t xml:space="preserve">In this new schedule, D4 demand would be 37,000 and D3 demand would be 41,000. By running the sensitivty report we see the shadow price from D4 delivered is 17 so the cost would go up by 17 with its 1,000 roll increase and the shadow price for D3 delivered is 14 so the cost would go down by 14 with its 1,000 roll decrease. This gives us 17-14 = 3, which comes out to a 3,000 price increase. </t>
    </r>
    <r>
      <rPr>
        <b/>
        <sz val="11"/>
        <color theme="1"/>
        <rFont val="Calibri"/>
        <family val="2"/>
        <scheme val="minor"/>
      </rPr>
      <t xml:space="preserve">The new optimal cost is $2,663,000. </t>
    </r>
  </si>
  <si>
    <r>
      <t xml:space="preserve">The cost of the distribution plan for the rolls of carpeting will be </t>
    </r>
    <r>
      <rPr>
        <b/>
        <sz val="11"/>
        <color theme="1"/>
        <rFont val="Calibri"/>
        <family val="2"/>
        <scheme val="minor"/>
      </rPr>
      <t>$2,660,000</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</si>
</sst>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b/>
      <sz val="11"/>
      <color rgb="FF006100"/>
      <name val="Calibri"/>
      <family val="2"/>
      <scheme val="minor"/>
    </font>
    <font>
      <sz val="14"/>
      <color theme="1"/>
      <name val="Calibri"/>
      <family val="2"/>
      <scheme val="minor"/>
    </font>
    <font>
      <sz val="12"/>
      <color theme="1"/>
      <name val="Calibri"/>
      <family val="2"/>
      <scheme val="minor"/>
    </font>
    <font>
      <b/>
      <sz val="11"/>
      <color indexed="18"/>
      <name val="Calibri"/>
      <family val="2"/>
      <scheme val="minor"/>
    </font>
  </fonts>
  <fills count="5">
    <fill>
      <patternFill patternType="none"/>
    </fill>
    <fill>
      <patternFill patternType="gray125"/>
    </fill>
    <fill>
      <patternFill patternType="solid">
        <fgColor rgb="FFC6EFCE"/>
      </patternFill>
    </fill>
    <fill>
      <patternFill patternType="solid">
        <fgColor rgb="FFFFFFCC"/>
      </patternFill>
    </fill>
    <fill>
      <patternFill patternType="solid">
        <fgColor rgb="FFFFFF00"/>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3">
    <xf numFmtId="0" fontId="0" fillId="0" borderId="0"/>
    <xf numFmtId="0" fontId="4" fillId="2" borderId="0" applyNumberFormat="0" applyBorder="0" applyAlignment="0" applyProtection="0"/>
    <xf numFmtId="0" fontId="3" fillId="3" borderId="1" applyNumberFormat="0" applyFont="0" applyAlignment="0" applyProtection="0"/>
  </cellStyleXfs>
  <cellXfs count="18">
    <xf numFmtId="0" fontId="0" fillId="0" borderId="0" xfId="0"/>
    <xf numFmtId="0" fontId="0" fillId="0" borderId="0" xfId="0" applyAlignment="1">
      <alignment wrapText="1"/>
    </xf>
    <xf numFmtId="0" fontId="2" fillId="0" borderId="0" xfId="0" applyFont="1"/>
    <xf numFmtId="0" fontId="2" fillId="0" borderId="0" xfId="0" applyFont="1" applyAlignment="1">
      <alignment vertical="top" wrapText="1"/>
    </xf>
    <xf numFmtId="0" fontId="5" fillId="2" borderId="0" xfId="1" applyFont="1"/>
    <xf numFmtId="0" fontId="6" fillId="3" borderId="1" xfId="2" applyFont="1"/>
    <xf numFmtId="0" fontId="7" fillId="0" borderId="0" xfId="0" applyFont="1" applyAlignment="1">
      <alignment vertical="top"/>
    </xf>
    <xf numFmtId="0" fontId="7" fillId="0" borderId="0" xfId="0" applyFont="1" applyAlignment="1">
      <alignment vertical="top" wrapText="1"/>
    </xf>
    <xf numFmtId="0" fontId="0" fillId="0" borderId="5" xfId="0" applyFill="1" applyBorder="1" applyAlignment="1"/>
    <xf numFmtId="0" fontId="8" fillId="0" borderId="4" xfId="0" applyFont="1" applyFill="1" applyBorder="1" applyAlignment="1">
      <alignment horizontal="center"/>
    </xf>
    <xf numFmtId="0" fontId="0" fillId="0" borderId="6" xfId="0" applyFill="1" applyBorder="1" applyAlignment="1"/>
    <xf numFmtId="0" fontId="0" fillId="0" borderId="6" xfId="0" applyNumberFormat="1" applyFill="1" applyBorder="1" applyAlignment="1"/>
    <xf numFmtId="0" fontId="0" fillId="0" borderId="5" xfId="0" applyNumberFormat="1" applyFill="1" applyBorder="1" applyAlignment="1"/>
    <xf numFmtId="0" fontId="8" fillId="0" borderId="2" xfId="0" applyFont="1" applyFill="1" applyBorder="1" applyAlignment="1">
      <alignment horizontal="center"/>
    </xf>
    <xf numFmtId="0" fontId="8" fillId="0" borderId="3" xfId="0" applyFont="1" applyFill="1" applyBorder="1" applyAlignment="1">
      <alignment horizontal="center"/>
    </xf>
    <xf numFmtId="0" fontId="8" fillId="0" borderId="2" xfId="0" applyNumberFormat="1" applyFont="1" applyFill="1" applyBorder="1" applyAlignment="1">
      <alignment horizontal="center"/>
    </xf>
    <xf numFmtId="0" fontId="0" fillId="4" borderId="6" xfId="0" applyFill="1" applyBorder="1" applyAlignment="1"/>
    <xf numFmtId="0" fontId="0" fillId="4" borderId="6" xfId="0" applyNumberFormat="1" applyFill="1" applyBorder="1" applyAlignment="1"/>
  </cellXfs>
  <cellStyles count="3">
    <cellStyle name="Good" xfId="1" builtinId="26"/>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195D3-2580-4678-84AC-E30B3D13A007}">
  <dimension ref="A1:B5"/>
  <sheetViews>
    <sheetView workbookViewId="0"/>
  </sheetViews>
  <sheetFormatPr defaultRowHeight="14.5" x14ac:dyDescent="0.35"/>
  <cols>
    <col min="1" max="1" width="15.26953125" customWidth="1"/>
    <col min="2" max="2" width="70.1796875" customWidth="1"/>
  </cols>
  <sheetData>
    <row r="1" spans="1:2" ht="87" x14ac:dyDescent="0.35">
      <c r="A1" t="s">
        <v>0</v>
      </c>
      <c r="B1" s="1" t="s">
        <v>1</v>
      </c>
    </row>
    <row r="3" spans="1:2" x14ac:dyDescent="0.35">
      <c r="A3" t="s">
        <v>2</v>
      </c>
      <c r="B3" t="s">
        <v>5</v>
      </c>
    </row>
    <row r="4" spans="1:2" x14ac:dyDescent="0.35">
      <c r="A4" t="s">
        <v>3</v>
      </c>
      <c r="B4" t="s">
        <v>6</v>
      </c>
    </row>
    <row r="5" spans="1:2" ht="58" x14ac:dyDescent="0.35">
      <c r="A5" t="s">
        <v>4</v>
      </c>
      <c r="B5" s="1"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F5C36-6C56-404E-84E1-EF5D6859D798}">
  <dimension ref="A1:B14"/>
  <sheetViews>
    <sheetView workbookViewId="0">
      <selection activeCell="A57" sqref="A57"/>
    </sheetView>
  </sheetViews>
  <sheetFormatPr defaultRowHeight="14.5" x14ac:dyDescent="0.35"/>
  <cols>
    <col min="1" max="1" width="34.54296875" customWidth="1"/>
    <col min="2" max="2" width="30.54296875" customWidth="1"/>
  </cols>
  <sheetData>
    <row r="1" spans="1:2" ht="29" x14ac:dyDescent="0.35">
      <c r="A1" s="1" t="s">
        <v>8</v>
      </c>
    </row>
    <row r="3" spans="1:2" x14ac:dyDescent="0.35">
      <c r="A3" t="s">
        <v>10</v>
      </c>
      <c r="B3" t="s">
        <v>9</v>
      </c>
    </row>
    <row r="4" spans="1:2" x14ac:dyDescent="0.35">
      <c r="A4" t="s">
        <v>11</v>
      </c>
      <c r="B4" t="s">
        <v>14</v>
      </c>
    </row>
    <row r="5" spans="1:2" x14ac:dyDescent="0.35">
      <c r="A5" t="s">
        <v>12</v>
      </c>
      <c r="B5" t="s">
        <v>15</v>
      </c>
    </row>
    <row r="6" spans="1:2" x14ac:dyDescent="0.35">
      <c r="A6" t="s">
        <v>13</v>
      </c>
      <c r="B6" t="s">
        <v>16</v>
      </c>
    </row>
    <row r="8" spans="1:2" x14ac:dyDescent="0.35">
      <c r="A8" t="s">
        <v>17</v>
      </c>
      <c r="B8" t="s">
        <v>18</v>
      </c>
    </row>
    <row r="9" spans="1:2" x14ac:dyDescent="0.35">
      <c r="A9" t="s">
        <v>23</v>
      </c>
      <c r="B9" t="s">
        <v>19</v>
      </c>
    </row>
    <row r="10" spans="1:2" x14ac:dyDescent="0.35">
      <c r="A10" t="s">
        <v>24</v>
      </c>
      <c r="B10" t="s">
        <v>20</v>
      </c>
    </row>
    <row r="11" spans="1:2" x14ac:dyDescent="0.35">
      <c r="A11" t="s">
        <v>25</v>
      </c>
      <c r="B11" t="s">
        <v>21</v>
      </c>
    </row>
    <row r="12" spans="1:2" x14ac:dyDescent="0.35">
      <c r="A12" t="s">
        <v>26</v>
      </c>
      <c r="B12" t="s">
        <v>22</v>
      </c>
    </row>
    <row r="14" spans="1:2" x14ac:dyDescent="0.35">
      <c r="A14" t="s">
        <v>27</v>
      </c>
      <c r="B14" t="s">
        <v>28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64A27-9046-4382-B263-EE2B28D79B11}">
  <dimension ref="A1:H21"/>
  <sheetViews>
    <sheetView tabSelected="1" workbookViewId="0">
      <selection activeCell="C21" sqref="C21"/>
    </sheetView>
  </sheetViews>
  <sheetFormatPr defaultRowHeight="14.5" x14ac:dyDescent="0.35"/>
  <cols>
    <col min="1" max="1" width="29.26953125" customWidth="1"/>
    <col min="2" max="2" width="14.81640625" customWidth="1"/>
    <col min="8" max="8" width="21.453125" customWidth="1"/>
    <col min="9" max="9" width="20.54296875" customWidth="1"/>
  </cols>
  <sheetData>
    <row r="1" spans="1:8" ht="29" x14ac:dyDescent="0.35">
      <c r="A1" s="3" t="s">
        <v>8</v>
      </c>
    </row>
    <row r="4" spans="1:8" x14ac:dyDescent="0.35">
      <c r="A4" s="2" t="s">
        <v>29</v>
      </c>
    </row>
    <row r="5" spans="1:8" x14ac:dyDescent="0.35">
      <c r="B5" s="2" t="s">
        <v>31</v>
      </c>
      <c r="C5" s="2" t="s">
        <v>32</v>
      </c>
      <c r="D5" s="2" t="s">
        <v>33</v>
      </c>
      <c r="E5" s="2" t="s">
        <v>34</v>
      </c>
      <c r="F5" s="2" t="s">
        <v>35</v>
      </c>
      <c r="G5" s="2" t="s">
        <v>36</v>
      </c>
      <c r="H5" s="2" t="s">
        <v>42</v>
      </c>
    </row>
    <row r="6" spans="1:8" x14ac:dyDescent="0.35">
      <c r="B6" s="2" t="s">
        <v>37</v>
      </c>
      <c r="C6">
        <v>11</v>
      </c>
      <c r="D6">
        <v>16</v>
      </c>
      <c r="E6">
        <v>18</v>
      </c>
      <c r="F6">
        <v>22</v>
      </c>
      <c r="G6">
        <v>15</v>
      </c>
      <c r="H6">
        <v>40</v>
      </c>
    </row>
    <row r="7" spans="1:8" x14ac:dyDescent="0.35">
      <c r="B7" s="2" t="s">
        <v>38</v>
      </c>
      <c r="C7">
        <v>12</v>
      </c>
      <c r="D7">
        <v>24</v>
      </c>
      <c r="E7">
        <v>20</v>
      </c>
      <c r="F7">
        <v>21</v>
      </c>
      <c r="G7">
        <v>18</v>
      </c>
      <c r="H7">
        <v>50</v>
      </c>
    </row>
    <row r="8" spans="1:8" x14ac:dyDescent="0.35">
      <c r="B8" s="2" t="s">
        <v>39</v>
      </c>
      <c r="C8">
        <v>18</v>
      </c>
      <c r="D8">
        <v>17</v>
      </c>
      <c r="E8">
        <v>15</v>
      </c>
      <c r="F8">
        <v>15</v>
      </c>
      <c r="G8">
        <v>20</v>
      </c>
      <c r="H8">
        <v>50</v>
      </c>
    </row>
    <row r="9" spans="1:8" x14ac:dyDescent="0.35">
      <c r="B9" s="2" t="s">
        <v>40</v>
      </c>
      <c r="C9">
        <v>17</v>
      </c>
      <c r="D9">
        <v>22</v>
      </c>
      <c r="E9">
        <v>14</v>
      </c>
      <c r="F9">
        <v>24</v>
      </c>
      <c r="G9">
        <v>21</v>
      </c>
      <c r="H9">
        <v>60</v>
      </c>
    </row>
    <row r="10" spans="1:8" x14ac:dyDescent="0.35">
      <c r="B10" s="2" t="s">
        <v>41</v>
      </c>
      <c r="C10">
        <v>30</v>
      </c>
      <c r="D10">
        <v>24</v>
      </c>
      <c r="E10">
        <v>42</v>
      </c>
      <c r="F10">
        <v>36</v>
      </c>
      <c r="G10">
        <v>48</v>
      </c>
    </row>
    <row r="12" spans="1:8" x14ac:dyDescent="0.35">
      <c r="A12" s="2" t="s">
        <v>30</v>
      </c>
    </row>
    <row r="13" spans="1:8" x14ac:dyDescent="0.35">
      <c r="B13" s="2"/>
      <c r="C13" s="2" t="s">
        <v>32</v>
      </c>
      <c r="D13" s="2" t="s">
        <v>33</v>
      </c>
      <c r="E13" s="2" t="s">
        <v>34</v>
      </c>
      <c r="F13" s="2" t="s">
        <v>35</v>
      </c>
      <c r="G13" s="2" t="s">
        <v>36</v>
      </c>
      <c r="H13" s="2" t="s">
        <v>43</v>
      </c>
    </row>
    <row r="14" spans="1:8" x14ac:dyDescent="0.35">
      <c r="B14" s="2" t="s">
        <v>37</v>
      </c>
      <c r="C14">
        <v>0</v>
      </c>
      <c r="D14">
        <v>10</v>
      </c>
      <c r="E14">
        <v>0</v>
      </c>
      <c r="F14">
        <v>0</v>
      </c>
      <c r="G14">
        <v>30</v>
      </c>
      <c r="H14">
        <f>SUM(C14:G14)</f>
        <v>40</v>
      </c>
    </row>
    <row r="15" spans="1:8" x14ac:dyDescent="0.35">
      <c r="B15" s="2" t="s">
        <v>38</v>
      </c>
      <c r="C15">
        <v>30</v>
      </c>
      <c r="D15">
        <v>0</v>
      </c>
      <c r="E15">
        <v>0</v>
      </c>
      <c r="F15">
        <v>0</v>
      </c>
      <c r="G15">
        <v>18</v>
      </c>
      <c r="H15">
        <f t="shared" ref="H15:H16" si="0">SUM(C15:G15)</f>
        <v>48</v>
      </c>
    </row>
    <row r="16" spans="1:8" x14ac:dyDescent="0.35">
      <c r="B16" s="2" t="s">
        <v>39</v>
      </c>
      <c r="C16">
        <v>0</v>
      </c>
      <c r="D16">
        <v>14</v>
      </c>
      <c r="E16">
        <v>0</v>
      </c>
      <c r="F16">
        <v>36</v>
      </c>
      <c r="G16">
        <v>0</v>
      </c>
      <c r="H16">
        <f t="shared" si="0"/>
        <v>50</v>
      </c>
    </row>
    <row r="17" spans="1:8" x14ac:dyDescent="0.35">
      <c r="B17" s="2" t="s">
        <v>40</v>
      </c>
      <c r="C17">
        <v>0</v>
      </c>
      <c r="D17">
        <v>0</v>
      </c>
      <c r="E17">
        <v>42</v>
      </c>
      <c r="F17">
        <v>0</v>
      </c>
      <c r="G17">
        <v>0</v>
      </c>
      <c r="H17">
        <f>SUM(C17:G17)</f>
        <v>42</v>
      </c>
    </row>
    <row r="18" spans="1:8" x14ac:dyDescent="0.35">
      <c r="B18" s="2" t="s">
        <v>44</v>
      </c>
      <c r="C18">
        <f>SUM(C14:C17)</f>
        <v>30</v>
      </c>
      <c r="D18">
        <f t="shared" ref="D18:G18" si="1">SUM(D14:D17)</f>
        <v>24</v>
      </c>
      <c r="E18">
        <f t="shared" si="1"/>
        <v>42</v>
      </c>
      <c r="F18">
        <f t="shared" si="1"/>
        <v>36</v>
      </c>
      <c r="G18">
        <f t="shared" si="1"/>
        <v>48</v>
      </c>
    </row>
    <row r="20" spans="1:8" x14ac:dyDescent="0.35">
      <c r="A20" s="2" t="s">
        <v>45</v>
      </c>
    </row>
    <row r="21" spans="1:8" x14ac:dyDescent="0.35">
      <c r="B21" s="2" t="s">
        <v>46</v>
      </c>
      <c r="C21" s="4">
        <f>SUMPRODUCT(C14:G17,C6:G9)</f>
        <v>2660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B998A-99F0-4AAD-81A2-0EED77EF5D75}">
  <dimension ref="A1:H45"/>
  <sheetViews>
    <sheetView showGridLines="0" workbookViewId="0">
      <selection activeCell="K23" sqref="K23"/>
    </sheetView>
  </sheetViews>
  <sheetFormatPr defaultRowHeight="14.5" x14ac:dyDescent="0.35"/>
  <cols>
    <col min="1" max="1" width="2.1796875" customWidth="1"/>
    <col min="2" max="2" width="6.08984375" bestFit="1" customWidth="1"/>
    <col min="3" max="3" width="16.7265625" bestFit="1" customWidth="1"/>
    <col min="4" max="4" width="10.36328125" bestFit="1" customWidth="1"/>
    <col min="5" max="5" width="8.26953125" bestFit="1" customWidth="1"/>
    <col min="6" max="6" width="10.36328125" bestFit="1" customWidth="1"/>
    <col min="7" max="8" width="9.54296875" bestFit="1" customWidth="1"/>
  </cols>
  <sheetData>
    <row r="1" spans="1:8" x14ac:dyDescent="0.35">
      <c r="A1" s="2" t="s">
        <v>50</v>
      </c>
    </row>
    <row r="2" spans="1:8" x14ac:dyDescent="0.35">
      <c r="A2" s="2" t="s">
        <v>51</v>
      </c>
    </row>
    <row r="3" spans="1:8" x14ac:dyDescent="0.35">
      <c r="A3" s="2" t="s">
        <v>52</v>
      </c>
    </row>
    <row r="4" spans="1:8" x14ac:dyDescent="0.35">
      <c r="A4" s="2" t="s">
        <v>53</v>
      </c>
    </row>
    <row r="6" spans="1:8" ht="15" thickBot="1" x14ac:dyDescent="0.4">
      <c r="A6" t="s">
        <v>54</v>
      </c>
    </row>
    <row r="7" spans="1:8" ht="15" thickBot="1" x14ac:dyDescent="0.4">
      <c r="B7" s="9" t="s">
        <v>55</v>
      </c>
      <c r="C7" s="9" t="s">
        <v>56</v>
      </c>
      <c r="D7" s="9" t="s">
        <v>57</v>
      </c>
      <c r="E7" s="9"/>
    </row>
    <row r="8" spans="1:8" ht="15" thickBot="1" x14ac:dyDescent="0.4">
      <c r="B8" s="8" t="s">
        <v>58</v>
      </c>
      <c r="C8" s="8" t="s">
        <v>59</v>
      </c>
      <c r="D8" s="8">
        <v>2660</v>
      </c>
      <c r="E8" s="8"/>
    </row>
    <row r="10" spans="1:8" ht="15" thickBot="1" x14ac:dyDescent="0.4">
      <c r="A10" t="s">
        <v>60</v>
      </c>
    </row>
    <row r="11" spans="1:8" x14ac:dyDescent="0.35">
      <c r="B11" s="13"/>
      <c r="C11" s="13"/>
      <c r="D11" s="15" t="s">
        <v>61</v>
      </c>
      <c r="E11" s="15" t="s">
        <v>62</v>
      </c>
      <c r="F11" s="13" t="s">
        <v>45</v>
      </c>
      <c r="G11" s="13" t="s">
        <v>63</v>
      </c>
      <c r="H11" s="13" t="s">
        <v>63</v>
      </c>
    </row>
    <row r="12" spans="1:8" ht="15" thickBot="1" x14ac:dyDescent="0.4">
      <c r="B12" s="14" t="s">
        <v>55</v>
      </c>
      <c r="C12" s="14" t="s">
        <v>56</v>
      </c>
      <c r="D12" s="14" t="s">
        <v>64</v>
      </c>
      <c r="E12" s="14" t="s">
        <v>65</v>
      </c>
      <c r="F12" s="14" t="s">
        <v>66</v>
      </c>
      <c r="G12" s="14" t="s">
        <v>67</v>
      </c>
      <c r="H12" s="14" t="s">
        <v>68</v>
      </c>
    </row>
    <row r="13" spans="1:8" x14ac:dyDescent="0.35">
      <c r="B13" s="10" t="s">
        <v>69</v>
      </c>
      <c r="C13" s="10" t="s">
        <v>70</v>
      </c>
      <c r="D13" s="11">
        <v>0</v>
      </c>
      <c r="E13" s="11">
        <v>2</v>
      </c>
      <c r="F13" s="10">
        <v>11</v>
      </c>
      <c r="G13" s="10">
        <v>1E+100</v>
      </c>
      <c r="H13" s="10">
        <v>2</v>
      </c>
    </row>
    <row r="14" spans="1:8" x14ac:dyDescent="0.35">
      <c r="B14" s="10" t="s">
        <v>71</v>
      </c>
      <c r="C14" s="10" t="s">
        <v>72</v>
      </c>
      <c r="D14" s="11">
        <v>10</v>
      </c>
      <c r="E14" s="11">
        <v>0</v>
      </c>
      <c r="F14" s="10">
        <v>16</v>
      </c>
      <c r="G14" s="10">
        <v>3</v>
      </c>
      <c r="H14" s="10">
        <v>2</v>
      </c>
    </row>
    <row r="15" spans="1:8" x14ac:dyDescent="0.35">
      <c r="B15" s="10" t="s">
        <v>73</v>
      </c>
      <c r="C15" s="10" t="s">
        <v>74</v>
      </c>
      <c r="D15" s="11">
        <v>0</v>
      </c>
      <c r="E15" s="11">
        <v>7</v>
      </c>
      <c r="F15" s="10">
        <v>18</v>
      </c>
      <c r="G15" s="10">
        <v>1E+100</v>
      </c>
      <c r="H15" s="10">
        <v>7</v>
      </c>
    </row>
    <row r="16" spans="1:8" x14ac:dyDescent="0.35">
      <c r="B16" s="10" t="s">
        <v>75</v>
      </c>
      <c r="C16" s="10" t="s">
        <v>76</v>
      </c>
      <c r="D16" s="11">
        <v>0</v>
      </c>
      <c r="E16" s="11">
        <v>8</v>
      </c>
      <c r="F16" s="10">
        <v>22</v>
      </c>
      <c r="G16" s="10">
        <v>1E+100</v>
      </c>
      <c r="H16" s="10">
        <v>8</v>
      </c>
    </row>
    <row r="17" spans="2:8" x14ac:dyDescent="0.35">
      <c r="B17" s="10" t="s">
        <v>77</v>
      </c>
      <c r="C17" s="10" t="s">
        <v>78</v>
      </c>
      <c r="D17" s="11">
        <v>30</v>
      </c>
      <c r="E17" s="11">
        <v>0</v>
      </c>
      <c r="F17" s="10">
        <v>15</v>
      </c>
      <c r="G17" s="10">
        <v>2</v>
      </c>
      <c r="H17" s="10">
        <v>3</v>
      </c>
    </row>
    <row r="18" spans="2:8" x14ac:dyDescent="0.35">
      <c r="B18" s="10" t="s">
        <v>79</v>
      </c>
      <c r="C18" s="10" t="s">
        <v>80</v>
      </c>
      <c r="D18" s="11">
        <v>30</v>
      </c>
      <c r="E18" s="11">
        <v>0</v>
      </c>
      <c r="F18" s="10">
        <v>12</v>
      </c>
      <c r="G18" s="10">
        <v>2</v>
      </c>
      <c r="H18" s="10">
        <v>12</v>
      </c>
    </row>
    <row r="19" spans="2:8" x14ac:dyDescent="0.35">
      <c r="B19" s="10" t="s">
        <v>81</v>
      </c>
      <c r="C19" s="10" t="s">
        <v>82</v>
      </c>
      <c r="D19" s="11">
        <v>0</v>
      </c>
      <c r="E19" s="11">
        <v>5</v>
      </c>
      <c r="F19" s="10">
        <v>24</v>
      </c>
      <c r="G19" s="10">
        <v>1E+100</v>
      </c>
      <c r="H19" s="10">
        <v>5</v>
      </c>
    </row>
    <row r="20" spans="2:8" x14ac:dyDescent="0.35">
      <c r="B20" s="10" t="s">
        <v>83</v>
      </c>
      <c r="C20" s="10" t="s">
        <v>84</v>
      </c>
      <c r="D20" s="11">
        <v>0</v>
      </c>
      <c r="E20" s="11">
        <v>6</v>
      </c>
      <c r="F20" s="10">
        <v>20</v>
      </c>
      <c r="G20" s="10">
        <v>1E+100</v>
      </c>
      <c r="H20" s="10">
        <v>6</v>
      </c>
    </row>
    <row r="21" spans="2:8" x14ac:dyDescent="0.35">
      <c r="B21" s="10" t="s">
        <v>85</v>
      </c>
      <c r="C21" s="10" t="s">
        <v>86</v>
      </c>
      <c r="D21" s="11">
        <v>0</v>
      </c>
      <c r="E21" s="11">
        <v>4</v>
      </c>
      <c r="F21" s="10">
        <v>21</v>
      </c>
      <c r="G21" s="10">
        <v>1E+100</v>
      </c>
      <c r="H21" s="10">
        <v>4</v>
      </c>
    </row>
    <row r="22" spans="2:8" x14ac:dyDescent="0.35">
      <c r="B22" s="10" t="s">
        <v>87</v>
      </c>
      <c r="C22" s="10" t="s">
        <v>88</v>
      </c>
      <c r="D22" s="11">
        <v>18</v>
      </c>
      <c r="E22" s="11">
        <v>0</v>
      </c>
      <c r="F22" s="10">
        <v>18</v>
      </c>
      <c r="G22" s="10">
        <v>3</v>
      </c>
      <c r="H22" s="10">
        <v>2</v>
      </c>
    </row>
    <row r="23" spans="2:8" x14ac:dyDescent="0.35">
      <c r="B23" s="10" t="s">
        <v>89</v>
      </c>
      <c r="C23" s="10" t="s">
        <v>90</v>
      </c>
      <c r="D23" s="11">
        <v>0</v>
      </c>
      <c r="E23" s="11">
        <v>8</v>
      </c>
      <c r="F23" s="10">
        <v>18</v>
      </c>
      <c r="G23" s="10">
        <v>1E+100</v>
      </c>
      <c r="H23" s="10">
        <v>8</v>
      </c>
    </row>
    <row r="24" spans="2:8" x14ac:dyDescent="0.35">
      <c r="B24" s="10" t="s">
        <v>91</v>
      </c>
      <c r="C24" s="10" t="s">
        <v>92</v>
      </c>
      <c r="D24" s="11">
        <v>14</v>
      </c>
      <c r="E24" s="11">
        <v>0</v>
      </c>
      <c r="F24" s="10">
        <v>17</v>
      </c>
      <c r="G24" s="10">
        <v>2</v>
      </c>
      <c r="H24" s="10">
        <v>4</v>
      </c>
    </row>
    <row r="25" spans="2:8" x14ac:dyDescent="0.35">
      <c r="B25" s="10" t="s">
        <v>93</v>
      </c>
      <c r="C25" s="10" t="s">
        <v>94</v>
      </c>
      <c r="D25" s="11">
        <v>0</v>
      </c>
      <c r="E25" s="11">
        <v>3</v>
      </c>
      <c r="F25" s="10">
        <v>15</v>
      </c>
      <c r="G25" s="10">
        <v>1E+100</v>
      </c>
      <c r="H25" s="10">
        <v>3</v>
      </c>
    </row>
    <row r="26" spans="2:8" x14ac:dyDescent="0.35">
      <c r="B26" s="10" t="s">
        <v>95</v>
      </c>
      <c r="C26" s="10" t="s">
        <v>96</v>
      </c>
      <c r="D26" s="11">
        <v>36</v>
      </c>
      <c r="E26" s="11">
        <v>0</v>
      </c>
      <c r="F26" s="10">
        <v>15</v>
      </c>
      <c r="G26" s="10">
        <v>4</v>
      </c>
      <c r="H26" s="10">
        <v>17</v>
      </c>
    </row>
    <row r="27" spans="2:8" x14ac:dyDescent="0.35">
      <c r="B27" s="10" t="s">
        <v>97</v>
      </c>
      <c r="C27" s="10" t="s">
        <v>98</v>
      </c>
      <c r="D27" s="11">
        <v>0</v>
      </c>
      <c r="E27" s="11">
        <v>4</v>
      </c>
      <c r="F27" s="10">
        <v>20</v>
      </c>
      <c r="G27" s="10">
        <v>1E+100</v>
      </c>
      <c r="H27" s="10">
        <v>4</v>
      </c>
    </row>
    <row r="28" spans="2:8" x14ac:dyDescent="0.35">
      <c r="B28" s="10" t="s">
        <v>99</v>
      </c>
      <c r="C28" s="10" t="s">
        <v>100</v>
      </c>
      <c r="D28" s="11">
        <v>0</v>
      </c>
      <c r="E28" s="11">
        <v>5</v>
      </c>
      <c r="F28" s="10">
        <v>17</v>
      </c>
      <c r="G28" s="10">
        <v>1E+100</v>
      </c>
      <c r="H28" s="10">
        <v>5</v>
      </c>
    </row>
    <row r="29" spans="2:8" x14ac:dyDescent="0.35">
      <c r="B29" s="10" t="s">
        <v>101</v>
      </c>
      <c r="C29" s="10" t="s">
        <v>102</v>
      </c>
      <c r="D29" s="11">
        <v>0</v>
      </c>
      <c r="E29" s="11">
        <v>3</v>
      </c>
      <c r="F29" s="10">
        <v>22</v>
      </c>
      <c r="G29" s="10">
        <v>1E+100</v>
      </c>
      <c r="H29" s="10">
        <v>3</v>
      </c>
    </row>
    <row r="30" spans="2:8" x14ac:dyDescent="0.35">
      <c r="B30" s="10" t="s">
        <v>103</v>
      </c>
      <c r="C30" s="10" t="s">
        <v>104</v>
      </c>
      <c r="D30" s="11">
        <v>42</v>
      </c>
      <c r="E30" s="11">
        <v>0</v>
      </c>
      <c r="F30" s="10">
        <v>14</v>
      </c>
      <c r="G30" s="10">
        <v>3</v>
      </c>
      <c r="H30" s="10">
        <v>14</v>
      </c>
    </row>
    <row r="31" spans="2:8" x14ac:dyDescent="0.35">
      <c r="B31" s="10" t="s">
        <v>105</v>
      </c>
      <c r="C31" s="10" t="s">
        <v>106</v>
      </c>
      <c r="D31" s="11">
        <v>0</v>
      </c>
      <c r="E31" s="11">
        <v>7</v>
      </c>
      <c r="F31" s="10">
        <v>24</v>
      </c>
      <c r="G31" s="10">
        <v>1E+100</v>
      </c>
      <c r="H31" s="10">
        <v>7</v>
      </c>
    </row>
    <row r="32" spans="2:8" ht="15" thickBot="1" x14ac:dyDescent="0.4">
      <c r="B32" s="8" t="s">
        <v>107</v>
      </c>
      <c r="C32" s="8" t="s">
        <v>108</v>
      </c>
      <c r="D32" s="12">
        <v>0</v>
      </c>
      <c r="E32" s="12">
        <v>3</v>
      </c>
      <c r="F32" s="8">
        <v>21</v>
      </c>
      <c r="G32" s="8">
        <v>1E+100</v>
      </c>
      <c r="H32" s="8">
        <v>3</v>
      </c>
    </row>
    <row r="34" spans="1:8" ht="15" thickBot="1" x14ac:dyDescent="0.4">
      <c r="A34" t="s">
        <v>109</v>
      </c>
    </row>
    <row r="35" spans="1:8" x14ac:dyDescent="0.35">
      <c r="B35" s="13"/>
      <c r="C35" s="13"/>
      <c r="D35" s="13" t="s">
        <v>61</v>
      </c>
      <c r="E35" s="13" t="s">
        <v>110</v>
      </c>
      <c r="F35" s="13" t="s">
        <v>111</v>
      </c>
      <c r="G35" s="13" t="s">
        <v>63</v>
      </c>
      <c r="H35" s="13" t="s">
        <v>63</v>
      </c>
    </row>
    <row r="36" spans="1:8" ht="15" thickBot="1" x14ac:dyDescent="0.4">
      <c r="B36" s="14" t="s">
        <v>55</v>
      </c>
      <c r="C36" s="14" t="s">
        <v>56</v>
      </c>
      <c r="D36" s="14" t="s">
        <v>64</v>
      </c>
      <c r="E36" s="14" t="s">
        <v>112</v>
      </c>
      <c r="F36" s="14" t="s">
        <v>113</v>
      </c>
      <c r="G36" s="14" t="s">
        <v>67</v>
      </c>
      <c r="H36" s="14" t="s">
        <v>68</v>
      </c>
    </row>
    <row r="37" spans="1:8" x14ac:dyDescent="0.35">
      <c r="B37" s="10" t="s">
        <v>114</v>
      </c>
      <c r="C37" s="10" t="s">
        <v>115</v>
      </c>
      <c r="D37" s="11">
        <v>40</v>
      </c>
      <c r="E37" s="11">
        <v>-3</v>
      </c>
      <c r="F37" s="10">
        <v>40</v>
      </c>
      <c r="G37" s="10">
        <v>18</v>
      </c>
      <c r="H37" s="10">
        <v>2</v>
      </c>
    </row>
    <row r="38" spans="1:8" x14ac:dyDescent="0.35">
      <c r="B38" s="10" t="s">
        <v>116</v>
      </c>
      <c r="C38" s="10" t="s">
        <v>117</v>
      </c>
      <c r="D38" s="11">
        <v>48</v>
      </c>
      <c r="E38" s="11">
        <v>0</v>
      </c>
      <c r="F38" s="10">
        <v>50</v>
      </c>
      <c r="G38" s="10">
        <v>1E+100</v>
      </c>
      <c r="H38" s="10">
        <v>2</v>
      </c>
    </row>
    <row r="39" spans="1:8" x14ac:dyDescent="0.35">
      <c r="B39" s="10" t="s">
        <v>118</v>
      </c>
      <c r="C39" s="10" t="s">
        <v>119</v>
      </c>
      <c r="D39" s="11">
        <v>50</v>
      </c>
      <c r="E39" s="11">
        <v>-2</v>
      </c>
      <c r="F39" s="10">
        <v>50</v>
      </c>
      <c r="G39" s="10">
        <v>10</v>
      </c>
      <c r="H39" s="10">
        <v>2</v>
      </c>
    </row>
    <row r="40" spans="1:8" x14ac:dyDescent="0.35">
      <c r="B40" s="10" t="s">
        <v>120</v>
      </c>
      <c r="C40" s="10" t="s">
        <v>121</v>
      </c>
      <c r="D40" s="11">
        <v>42</v>
      </c>
      <c r="E40" s="11">
        <v>0</v>
      </c>
      <c r="F40" s="10">
        <v>60</v>
      </c>
      <c r="G40" s="10">
        <v>1E+100</v>
      </c>
      <c r="H40" s="10">
        <v>18</v>
      </c>
    </row>
    <row r="41" spans="1:8" x14ac:dyDescent="0.35">
      <c r="B41" s="10" t="s">
        <v>122</v>
      </c>
      <c r="C41" s="10" t="s">
        <v>123</v>
      </c>
      <c r="D41" s="11">
        <v>30</v>
      </c>
      <c r="E41" s="11">
        <v>12</v>
      </c>
      <c r="F41" s="10">
        <v>30</v>
      </c>
      <c r="G41" s="10">
        <v>2</v>
      </c>
      <c r="H41" s="10">
        <v>30</v>
      </c>
    </row>
    <row r="42" spans="1:8" x14ac:dyDescent="0.35">
      <c r="B42" s="10" t="s">
        <v>124</v>
      </c>
      <c r="C42" s="10" t="s">
        <v>125</v>
      </c>
      <c r="D42" s="11">
        <v>24</v>
      </c>
      <c r="E42" s="11">
        <v>19</v>
      </c>
      <c r="F42" s="10">
        <v>24</v>
      </c>
      <c r="G42" s="10">
        <v>2</v>
      </c>
      <c r="H42" s="10">
        <v>10</v>
      </c>
    </row>
    <row r="43" spans="1:8" x14ac:dyDescent="0.35">
      <c r="B43" s="10" t="s">
        <v>126</v>
      </c>
      <c r="C43" s="16" t="s">
        <v>127</v>
      </c>
      <c r="D43" s="17">
        <v>42</v>
      </c>
      <c r="E43" s="17">
        <v>14</v>
      </c>
      <c r="F43" s="16">
        <v>42</v>
      </c>
      <c r="G43" s="16">
        <v>18</v>
      </c>
      <c r="H43" s="16">
        <v>42</v>
      </c>
    </row>
    <row r="44" spans="1:8" x14ac:dyDescent="0.35">
      <c r="B44" s="10" t="s">
        <v>128</v>
      </c>
      <c r="C44" s="16" t="s">
        <v>129</v>
      </c>
      <c r="D44" s="17">
        <v>36</v>
      </c>
      <c r="E44" s="17">
        <v>17</v>
      </c>
      <c r="F44" s="16">
        <v>36</v>
      </c>
      <c r="G44" s="16">
        <v>2</v>
      </c>
      <c r="H44" s="16">
        <v>10</v>
      </c>
    </row>
    <row r="45" spans="1:8" ht="15" thickBot="1" x14ac:dyDescent="0.4">
      <c r="B45" s="8" t="s">
        <v>130</v>
      </c>
      <c r="C45" s="8" t="s">
        <v>131</v>
      </c>
      <c r="D45" s="12">
        <v>48</v>
      </c>
      <c r="E45" s="12">
        <v>18</v>
      </c>
      <c r="F45" s="8">
        <v>48</v>
      </c>
      <c r="G45" s="8">
        <v>2</v>
      </c>
      <c r="H45" s="8">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CEA3F-894D-4B9A-9C11-9322779B2105}">
  <dimension ref="A1:B4"/>
  <sheetViews>
    <sheetView workbookViewId="0">
      <selection activeCell="B24" sqref="B24"/>
    </sheetView>
  </sheetViews>
  <sheetFormatPr defaultRowHeight="14.5" x14ac:dyDescent="0.35"/>
  <cols>
    <col min="1" max="1" width="58.6328125" customWidth="1"/>
    <col min="2" max="2" width="88.453125" customWidth="1"/>
  </cols>
  <sheetData>
    <row r="1" spans="1:2" ht="18.5" x14ac:dyDescent="0.45">
      <c r="A1" s="5" t="s">
        <v>47</v>
      </c>
      <c r="B1" s="5" t="s">
        <v>48</v>
      </c>
    </row>
    <row r="2" spans="1:2" ht="87" x14ac:dyDescent="0.35">
      <c r="A2" s="6" t="s">
        <v>5</v>
      </c>
      <c r="B2" s="1" t="s">
        <v>49</v>
      </c>
    </row>
    <row r="3" spans="1:2" ht="15.5" x14ac:dyDescent="0.35">
      <c r="A3" s="6" t="s">
        <v>6</v>
      </c>
      <c r="B3" t="s">
        <v>133</v>
      </c>
    </row>
    <row r="4" spans="1:2" ht="77.5" x14ac:dyDescent="0.35">
      <c r="A4" s="7" t="s">
        <v>7</v>
      </c>
      <c r="B4" s="1"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Details </vt:lpstr>
      <vt:lpstr>Equations</vt:lpstr>
      <vt:lpstr>Model</vt:lpstr>
      <vt:lpstr>Sensitivity Report 1</vt:lpstr>
      <vt:lpstr>Answers</vt:lpstr>
    </vt:vector>
  </TitlesOfParts>
  <Company>DISYS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Monter, Brian</dc:creator>
  <cp:lastModifiedBy>Brian Monter</cp:lastModifiedBy>
  <dcterms:created xsi:type="dcterms:W3CDTF">2022-06-15T17:02:58Z</dcterms:created>
  <dcterms:modified xsi:type="dcterms:W3CDTF">2022-07-18T22:23:58Z</dcterms:modified>
</cp:coreProperties>
</file>