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0b2d0211094ce88/Desktop/Grad School/"/>
    </mc:Choice>
  </mc:AlternateContent>
  <xr:revisionPtr revIDLastSave="53" documentId="8_{DB88FF88-4B66-4874-8CFE-546719D5B69D}" xr6:coauthVersionLast="47" xr6:coauthVersionMax="47" xr10:uidLastSave="{E55072C9-6113-4548-85FD-04E2807B1D83}"/>
  <bookViews>
    <workbookView xWindow="67080" yWindow="-5520" windowWidth="38640" windowHeight="21120" activeTab="1" xr2:uid="{66EB8E5A-1BCE-4583-BDB3-487324990053}"/>
  </bookViews>
  <sheets>
    <sheet name="Details" sheetId="1" r:id="rId1"/>
    <sheet name="Model" sheetId="2" r:id="rId2"/>
    <sheet name="Answers" sheetId="3" r:id="rId3"/>
  </sheets>
  <definedNames>
    <definedName name="solver_typ" localSheetId="1" hidden="1">2</definedName>
    <definedName name="solver_ver" localSheetId="1" hidden="1">17</definedName>
    <definedName name="solvero_CRMax_B33" localSheetId="1" hidden="1">"System.Double:153.620951876645"</definedName>
    <definedName name="solvero_CRMin_B33" localSheetId="1" hidden="1">"System.Double:21.030568067232"</definedName>
    <definedName name="solvero_OSpPars_B33" localSheetId="1" hidden="1">"RiskSolver.UI.Charts.OutDlgPars:-1000001;395;68;69;62;0;1;90;80;0;0;0;0;1;"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4" i="2" l="1"/>
  <c r="C14" i="2" s="1"/>
  <c r="E14" i="2" s="1"/>
  <c r="B16" i="2"/>
  <c r="C16" i="2" s="1"/>
  <c r="E16" i="2" s="1"/>
  <c r="G16" i="2" s="1" a="1"/>
  <c r="B17" i="2"/>
  <c r="C17" i="2" s="1"/>
  <c r="E17" i="2" s="1"/>
  <c r="B18" i="2"/>
  <c r="C18" i="2" s="1"/>
  <c r="E18" i="2" s="1"/>
  <c r="B19" i="2"/>
  <c r="C19" i="2" s="1"/>
  <c r="E19" i="2" s="1"/>
  <c r="B20" i="2"/>
  <c r="C20" i="2" s="1"/>
  <c r="E20" i="2" s="1"/>
  <c r="G20" i="2" s="1" a="1"/>
  <c r="B21" i="2"/>
  <c r="C21" i="2" s="1"/>
  <c r="E21" i="2" s="1"/>
  <c r="B22" i="2"/>
  <c r="C22" i="2" s="1"/>
  <c r="E22" i="2" s="1"/>
  <c r="B23" i="2"/>
  <c r="C23" i="2" s="1"/>
  <c r="E23" i="2" s="1"/>
  <c r="B24" i="2"/>
  <c r="C24" i="2" s="1"/>
  <c r="E24" i="2" s="1"/>
  <c r="B25" i="2"/>
  <c r="C25" i="2" s="1"/>
  <c r="E25" i="2" s="1"/>
  <c r="B26" i="2"/>
  <c r="C26" i="2" s="1"/>
  <c r="E26" i="2" s="1"/>
  <c r="B27" i="2"/>
  <c r="C27" i="2" s="1"/>
  <c r="E27" i="2" s="1"/>
  <c r="B28" i="2"/>
  <c r="C28" i="2" s="1"/>
  <c r="E28" i="2" s="1"/>
  <c r="G28" i="2" s="1" a="1"/>
  <c r="B29" i="2"/>
  <c r="C29" i="2" s="1"/>
  <c r="E29" i="2" s="1"/>
  <c r="G29" i="2" s="1" a="1"/>
  <c r="B15" i="2"/>
  <c r="C15" i="2" s="1"/>
  <c r="E15" i="2" s="1"/>
  <c r="G15" i="2" s="1" a="1"/>
  <c r="G17" i="2" a="1"/>
  <c r="G25" i="2" a="1"/>
  <c r="G26" i="2" a="1"/>
  <c r="G27" i="2" a="1"/>
  <c r="G24" i="2" a="1"/>
  <c r="G14" i="2" a="1"/>
  <c r="G18" i="2" a="1"/>
  <c r="G21" i="2" a="1"/>
  <c r="G23" i="2" a="1"/>
  <c r="G19" i="2" a="1"/>
  <c r="G22" i="2" a="1"/>
  <c r="G29" i="2" l="1"/>
  <c r="G23" i="2"/>
  <c r="G17" i="2"/>
  <c r="G16" i="2"/>
  <c r="G18" i="2"/>
  <c r="G26" i="2"/>
  <c r="G24" i="2"/>
  <c r="G14" i="2"/>
  <c r="G15" i="2"/>
  <c r="G22" i="2"/>
  <c r="G25" i="2"/>
  <c r="G27" i="2"/>
  <c r="G20" i="2"/>
  <c r="G19" i="2"/>
  <c r="G28" i="2"/>
  <c r="G21" i="2"/>
  <c r="D28" i="2"/>
  <c r="F28" i="2" s="1"/>
  <c r="D24" i="2"/>
  <c r="F24" i="2" s="1"/>
  <c r="D23" i="2"/>
  <c r="F23" i="2" s="1"/>
  <c r="D16" i="2"/>
  <c r="F16" i="2" s="1"/>
  <c r="D22" i="2"/>
  <c r="F22" i="2" s="1"/>
  <c r="H22" i="2" s="1" a="1"/>
  <c r="D20" i="2"/>
  <c r="F20" i="2" s="1"/>
  <c r="H20" i="2" s="1" a="1"/>
  <c r="D19" i="2"/>
  <c r="F19" i="2" s="1"/>
  <c r="D15" i="2"/>
  <c r="F15" i="2" s="1"/>
  <c r="H15" i="2" s="1" a="1"/>
  <c r="D27" i="2"/>
  <c r="F27" i="2" s="1"/>
  <c r="D29" i="2"/>
  <c r="F29" i="2" s="1"/>
  <c r="D21" i="2"/>
  <c r="F21" i="2" s="1"/>
  <c r="D26" i="2"/>
  <c r="F26" i="2" s="1"/>
  <c r="D18" i="2"/>
  <c r="F18" i="2" s="1"/>
  <c r="H18" i="2" s="1" a="1"/>
  <c r="D25" i="2"/>
  <c r="F25" i="2" s="1"/>
  <c r="H25" i="2" s="1" a="1"/>
  <c r="D17" i="2"/>
  <c r="F17" i="2" s="1"/>
  <c r="H17" i="2" s="1" a="1"/>
  <c r="D14" i="2"/>
  <c r="F14" i="2" s="1"/>
  <c r="H23" i="2" a="1"/>
  <c r="H21" i="2" a="1"/>
  <c r="H16" i="2" a="1"/>
  <c r="H19" i="2" a="1"/>
  <c r="H28" i="2" a="1"/>
  <c r="H27" i="2" a="1"/>
  <c r="H29" i="2" a="1"/>
  <c r="H24" i="2" a="1"/>
  <c r="H26" i="2" a="1"/>
  <c r="H14" i="2" a="1"/>
  <c r="H14" i="2" l="1"/>
  <c r="I14" i="2" s="1"/>
  <c r="H18" i="2"/>
  <c r="I18" i="2" s="1"/>
  <c r="H26" i="2"/>
  <c r="I26" i="2" s="1"/>
  <c r="H15" i="2"/>
  <c r="I15" i="2" s="1"/>
  <c r="H21" i="2"/>
  <c r="I21" i="2" s="1"/>
  <c r="H19" i="2"/>
  <c r="I19" i="2" s="1"/>
  <c r="H29" i="2"/>
  <c r="I29" i="2" s="1"/>
  <c r="H22" i="2"/>
  <c r="I22" i="2" s="1"/>
  <c r="H23" i="2"/>
  <c r="I23" i="2" s="1"/>
  <c r="H24" i="2"/>
  <c r="I24" i="2" s="1"/>
  <c r="H27" i="2"/>
  <c r="I27" i="2" s="1"/>
  <c r="H20" i="2"/>
  <c r="I20" i="2" s="1"/>
  <c r="H16" i="2"/>
  <c r="I16" i="2" s="1"/>
  <c r="H28" i="2"/>
  <c r="I28" i="2" s="1"/>
  <c r="H17" i="2"/>
  <c r="I17" i="2" s="1"/>
  <c r="H25" i="2"/>
  <c r="I25" i="2" s="1"/>
  <c r="B33" i="2" a="1"/>
  <c r="B33" i="2" l="1"/>
  <c r="B3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<sst xmlns="http://schemas.openxmlformats.org/spreadsheetml/2006/main" count="34" uniqueCount="30">
  <si>
    <t>Questions</t>
  </si>
  <si>
    <t>Details (Chapter 14 problem # 3)</t>
  </si>
  <si>
    <t>What is the total amount they can expect to generate in revenues from these 16 visits?</t>
  </si>
  <si>
    <t>What is the standard deviation of total revenues over 16 visits?</t>
  </si>
  <si>
    <t>What is the probability they will make more than $100?</t>
  </si>
  <si>
    <t>Door-to-Door Marketing. A small nonprofit organization is planning a door-to-door marketing campaign to sell Christmas wrapping and gifts. They plan to visit 16 homes. Consultants have estimated that they should expect to find someone home 80 percent of the time. When someone is home, 65 percent of the time it is a female. Thirty percent of females make a purchase, and when they do so the dollar value of their purchase is normally distributed with a mean of $22 and a standard deviation of $5. Males purchase 20 percent of the time, and the dollar value of their purchase is normally distributed with a mean of $28 and a standard deviation of $3.</t>
  </si>
  <si>
    <t>Visit</t>
  </si>
  <si>
    <t xml:space="preserve">Home? </t>
  </si>
  <si>
    <t>Male</t>
  </si>
  <si>
    <t xml:space="preserve">Female </t>
  </si>
  <si>
    <t>Purchase By Male</t>
  </si>
  <si>
    <t xml:space="preserve">Purchase by Female </t>
  </si>
  <si>
    <t>Visits</t>
  </si>
  <si>
    <t>Female (%)</t>
  </si>
  <si>
    <t>Male (%)</t>
  </si>
  <si>
    <t>Home (%)</t>
  </si>
  <si>
    <t>Purchase by Male (%)</t>
  </si>
  <si>
    <t>Purchase by Female (%)</t>
  </si>
  <si>
    <t>Male Mean</t>
  </si>
  <si>
    <t xml:space="preserve">Female Mean </t>
  </si>
  <si>
    <t>Male SD</t>
  </si>
  <si>
    <t>Female SD</t>
  </si>
  <si>
    <t xml:space="preserve">Total Revenue </t>
  </si>
  <si>
    <t>Revenue For Males</t>
  </si>
  <si>
    <t>Revenue For Females</t>
  </si>
  <si>
    <t>Revenue</t>
  </si>
  <si>
    <t xml:space="preserve">Probability </t>
  </si>
  <si>
    <t>The average amount of revenue they can expect to generate is $80.69, where as the last simulation run they generated $105.18 (see below screenshots for references).</t>
  </si>
  <si>
    <t xml:space="preserve">The standard deviation of total revenues is $40.32. </t>
  </si>
  <si>
    <t>The probability they will make more than $100 in the last run simlution is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</si>
</sst>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11111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2" fillId="0" borderId="0" xfId="0" applyFont="1"/>
    <xf numFmtId="0" fontId="0" fillId="0" borderId="0" xfId="0" applyAlignment="1">
      <alignment vertical="top" wrapText="1"/>
    </xf>
    <xf numFmtId="0" fontId="2" fillId="0" borderId="0" xfId="0" applyFont="1" applyAlignment="1">
      <alignment vertical="top" wrapText="1"/>
    </xf>
    <xf numFmtId="2" fontId="0" fillId="0" borderId="0" xfId="0" applyNumberFormat="1"/>
    <xf numFmtId="0" fontId="3" fillId="0" borderId="0" xfId="0" applyFont="1" applyAlignment="1">
      <alignmen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8</xdr:row>
      <xdr:rowOff>161924</xdr:rowOff>
    </xdr:from>
    <xdr:to>
      <xdr:col>2</xdr:col>
      <xdr:colOff>2507353</xdr:colOff>
      <xdr:row>26</xdr:row>
      <xdr:rowOff>133349</xdr:rowOff>
    </xdr:to>
    <xdr:pic>
      <xdr:nvPicPr>
        <xdr:cNvPr id="3" name="Picture 2">
          <a:extLst>
            <a:ext uri="{FF2B5EF4-FFF2-40B4-BE49-F238E27FC236}">
              <a16:creationId xmlns:a16="http://schemas.microsoft.com/office/drawing/2014/main" id="{13BBBB53-DF47-63E4-3D3E-3B380A1BBE7F}"/>
            </a:ext>
          </a:extLst>
        </xdr:cNvPr>
        <xdr:cNvPicPr>
          <a:picLocks noChangeAspect="1"/>
        </xdr:cNvPicPr>
      </xdr:nvPicPr>
      <xdr:blipFill>
        <a:blip xmlns:r="http://schemas.openxmlformats.org/officeDocument/2006/relationships" r:embed="rId1"/>
        <a:stretch>
          <a:fillRect/>
        </a:stretch>
      </xdr:blipFill>
      <xdr:spPr>
        <a:xfrm>
          <a:off x="104775" y="2219324"/>
          <a:ext cx="6726928" cy="3400425"/>
        </a:xfrm>
        <a:prstGeom prst="rect">
          <a:avLst/>
        </a:prstGeom>
      </xdr:spPr>
    </xdr:pic>
    <xdr:clientData/>
  </xdr:twoCellAnchor>
  <xdr:twoCellAnchor editAs="oneCell">
    <xdr:from>
      <xdr:col>2</xdr:col>
      <xdr:colOff>2943225</xdr:colOff>
      <xdr:row>8</xdr:row>
      <xdr:rowOff>104774</xdr:rowOff>
    </xdr:from>
    <xdr:to>
      <xdr:col>6</xdr:col>
      <xdr:colOff>333375</xdr:colOff>
      <xdr:row>26</xdr:row>
      <xdr:rowOff>142415</xdr:rowOff>
    </xdr:to>
    <xdr:pic>
      <xdr:nvPicPr>
        <xdr:cNvPr id="4" name="Picture 3">
          <a:extLst>
            <a:ext uri="{FF2B5EF4-FFF2-40B4-BE49-F238E27FC236}">
              <a16:creationId xmlns:a16="http://schemas.microsoft.com/office/drawing/2014/main" id="{A61C0A56-F69A-7F41-EC38-F81526C4A74F}"/>
            </a:ext>
          </a:extLst>
        </xdr:cNvPr>
        <xdr:cNvPicPr>
          <a:picLocks noChangeAspect="1"/>
        </xdr:cNvPicPr>
      </xdr:nvPicPr>
      <xdr:blipFill>
        <a:blip xmlns:r="http://schemas.openxmlformats.org/officeDocument/2006/relationships" r:embed="rId2"/>
        <a:stretch>
          <a:fillRect/>
        </a:stretch>
      </xdr:blipFill>
      <xdr:spPr>
        <a:xfrm>
          <a:off x="7267575" y="2162174"/>
          <a:ext cx="6705600" cy="3466641"/>
        </a:xfrm>
        <a:prstGeom prst="rect">
          <a:avLst/>
        </a:prstGeom>
      </xdr:spPr>
    </xdr:pic>
    <xdr:clientData/>
  </xdr:twoCellAnchor>
  <xdr:twoCellAnchor editAs="oneCell">
    <xdr:from>
      <xdr:col>0</xdr:col>
      <xdr:colOff>428624</xdr:colOff>
      <xdr:row>27</xdr:row>
      <xdr:rowOff>38100</xdr:rowOff>
    </xdr:from>
    <xdr:to>
      <xdr:col>6</xdr:col>
      <xdr:colOff>152399</xdr:colOff>
      <xdr:row>47</xdr:row>
      <xdr:rowOff>101946</xdr:rowOff>
    </xdr:to>
    <xdr:pic>
      <xdr:nvPicPr>
        <xdr:cNvPr id="5" name="Picture 4">
          <a:extLst>
            <a:ext uri="{FF2B5EF4-FFF2-40B4-BE49-F238E27FC236}">
              <a16:creationId xmlns:a16="http://schemas.microsoft.com/office/drawing/2014/main" id="{64EE61F2-505F-55DC-B745-D05C45357435}"/>
            </a:ext>
          </a:extLst>
        </xdr:cNvPr>
        <xdr:cNvPicPr>
          <a:picLocks noChangeAspect="1"/>
        </xdr:cNvPicPr>
      </xdr:nvPicPr>
      <xdr:blipFill>
        <a:blip xmlns:r="http://schemas.openxmlformats.org/officeDocument/2006/relationships" r:embed="rId3"/>
        <a:stretch>
          <a:fillRect/>
        </a:stretch>
      </xdr:blipFill>
      <xdr:spPr>
        <a:xfrm>
          <a:off x="428624" y="5715000"/>
          <a:ext cx="13363575" cy="3873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146A2-28E2-4789-8F90-9A8A45CE486F}">
  <dimension ref="A1:B9"/>
  <sheetViews>
    <sheetView workbookViewId="0">
      <selection activeCell="A6" sqref="A6:B9"/>
    </sheetView>
  </sheetViews>
  <sheetFormatPr defaultRowHeight="14.5" x14ac:dyDescent="0.35"/>
  <cols>
    <col min="1" max="1" width="16" customWidth="1"/>
    <col min="2" max="2" width="60.453125" customWidth="1"/>
  </cols>
  <sheetData>
    <row r="1" spans="1:2" ht="170.5" x14ac:dyDescent="0.35">
      <c r="A1" s="4" t="s">
        <v>1</v>
      </c>
      <c r="B1" s="1" t="s">
        <v>5</v>
      </c>
    </row>
    <row r="6" spans="1:2" ht="21" x14ac:dyDescent="0.5">
      <c r="A6" s="2" t="s">
        <v>0</v>
      </c>
    </row>
    <row r="7" spans="1:2" ht="29" x14ac:dyDescent="0.5">
      <c r="A7" s="2">
        <v>1</v>
      </c>
      <c r="B7" s="3" t="s">
        <v>2</v>
      </c>
    </row>
    <row r="8" spans="1:2" ht="21" x14ac:dyDescent="0.5">
      <c r="A8" s="2">
        <v>2</v>
      </c>
      <c r="B8" s="3" t="s">
        <v>3</v>
      </c>
    </row>
    <row r="9" spans="1:2" ht="21" x14ac:dyDescent="0.5">
      <c r="A9" s="2">
        <v>3</v>
      </c>
      <c r="B9" s="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44DB-F71E-48C8-A607-E6D903528A83}">
  <dimension ref="A1:I35"/>
  <sheetViews>
    <sheetView tabSelected="1" workbookViewId="0">
      <selection activeCell="B33" sqref="B33"/>
    </sheetView>
  </sheetViews>
  <sheetFormatPr defaultRowHeight="14.5" x14ac:dyDescent="0.35"/>
  <cols>
    <col min="1" max="7" width="27" customWidth="1"/>
    <col min="8" max="8" width="25.54296875" customWidth="1"/>
    <col min="9" max="9" width="16.26953125" customWidth="1"/>
  </cols>
  <sheetData>
    <row r="1" spans="1:9" x14ac:dyDescent="0.35">
      <c r="A1" t="s">
        <v>12</v>
      </c>
      <c r="B1">
        <v>16</v>
      </c>
    </row>
    <row r="2" spans="1:9" x14ac:dyDescent="0.35">
      <c r="A2" t="s">
        <v>15</v>
      </c>
      <c r="B2" s="5">
        <v>0.8</v>
      </c>
    </row>
    <row r="3" spans="1:9" x14ac:dyDescent="0.35">
      <c r="A3" t="s">
        <v>14</v>
      </c>
      <c r="B3">
        <v>0.35</v>
      </c>
    </row>
    <row r="4" spans="1:9" x14ac:dyDescent="0.35">
      <c r="A4" t="s">
        <v>13</v>
      </c>
      <c r="B4">
        <v>0.65</v>
      </c>
    </row>
    <row r="5" spans="1:9" x14ac:dyDescent="0.35">
      <c r="A5" t="s">
        <v>16</v>
      </c>
      <c r="B5">
        <v>0.2</v>
      </c>
    </row>
    <row r="6" spans="1:9" x14ac:dyDescent="0.35">
      <c r="A6" t="s">
        <v>17</v>
      </c>
      <c r="B6">
        <v>0.3</v>
      </c>
    </row>
    <row r="7" spans="1:9" x14ac:dyDescent="0.35">
      <c r="A7" t="s">
        <v>18</v>
      </c>
      <c r="B7">
        <v>28</v>
      </c>
    </row>
    <row r="8" spans="1:9" x14ac:dyDescent="0.35">
      <c r="A8" t="s">
        <v>19</v>
      </c>
      <c r="B8">
        <v>22</v>
      </c>
    </row>
    <row r="9" spans="1:9" x14ac:dyDescent="0.35">
      <c r="A9" t="s">
        <v>20</v>
      </c>
      <c r="B9">
        <v>3</v>
      </c>
    </row>
    <row r="10" spans="1:9" x14ac:dyDescent="0.35">
      <c r="A10" t="s">
        <v>21</v>
      </c>
      <c r="B10">
        <v>5</v>
      </c>
    </row>
    <row r="13" spans="1:9" ht="15.5" x14ac:dyDescent="0.35">
      <c r="A13" s="6" t="s">
        <v>6</v>
      </c>
      <c r="B13" s="6" t="s">
        <v>7</v>
      </c>
      <c r="C13" s="6" t="s">
        <v>8</v>
      </c>
      <c r="D13" s="6" t="s">
        <v>9</v>
      </c>
      <c r="E13" s="6" t="s">
        <v>10</v>
      </c>
      <c r="F13" s="6" t="s">
        <v>11</v>
      </c>
      <c r="G13" s="6" t="s">
        <v>23</v>
      </c>
      <c r="H13" s="6" t="s">
        <v>24</v>
      </c>
      <c r="I13" s="6" t="s">
        <v>25</v>
      </c>
    </row>
    <row r="14" spans="1:9" x14ac:dyDescent="0.35">
      <c r="A14">
        <v>1</v>
      </c>
      <c r="B14">
        <f ca="1">IF(RAND()&lt;=$B$2,1,0)</f>
        <v>1</v>
      </c>
      <c r="C14">
        <f ca="1">B14*IF(RAND()&lt;=$B$3,1,0)</f>
        <v>0</v>
      </c>
      <c r="D14">
        <f ca="1">B14*IF(RAND()&lt;=$B$4,1,0)</f>
        <v>1</v>
      </c>
      <c r="E14">
        <f ca="1">C14*IF(RAND()&lt;=$B$5,1,0)</f>
        <v>0</v>
      </c>
      <c r="F14">
        <f ca="1">D14*IF(RAND()&lt;=$B$6,1,0)</f>
        <v>1</v>
      </c>
      <c r="G14" cm="1">
        <f t="array" aca="1" ref="G14" ca="1">IF(E14=1,_xll.PsiNormal($B$7,$B$9),0)</f>
        <v>0</v>
      </c>
      <c r="H14" cm="1">
        <f t="array" aca="1" ref="H14" ca="1">IF(F14=1,_xll.PsiNormal($B$8,$B$10),0)</f>
        <v>25.036591240591118</v>
      </c>
      <c r="I14">
        <f ca="1">SUM(G14:H14)</f>
        <v>25.036591240591118</v>
      </c>
    </row>
    <row r="15" spans="1:9" x14ac:dyDescent="0.35">
      <c r="A15">
        <v>2</v>
      </c>
      <c r="B15">
        <f ca="1">IF(RAND()&lt;=$B$2,1,0)</f>
        <v>1</v>
      </c>
      <c r="C15">
        <f t="shared" ref="C15:C29" ca="1" si="0">B15*IF(RAND()&lt;=$B$3,1,0)</f>
        <v>1</v>
      </c>
      <c r="D15">
        <f t="shared" ref="D15:D29" ca="1" si="1">B15*IF(RAND()&lt;=$B$4,1,0)</f>
        <v>0</v>
      </c>
      <c r="E15">
        <f t="shared" ref="E15:E29" ca="1" si="2">C15*IF(RAND()&lt;=$B$5,1,0)</f>
        <v>0</v>
      </c>
      <c r="F15">
        <f t="shared" ref="F15:F29" ca="1" si="3">D15*IF(RAND()&lt;=$B$6,1,0)</f>
        <v>0</v>
      </c>
      <c r="G15" cm="1">
        <f t="array" aca="1" ref="G15" ca="1">IF(E15=1,_xll.PsiNormal($B$7,$B$9),0)</f>
        <v>0</v>
      </c>
      <c r="H15" cm="1">
        <f t="array" aca="1" ref="H15" ca="1">IF(F15=1,_xll.PsiNormal($B$8,$B$10),0)</f>
        <v>0</v>
      </c>
      <c r="I15">
        <f t="shared" ref="I15:I29" ca="1" si="4">SUM(G15:H15)</f>
        <v>0</v>
      </c>
    </row>
    <row r="16" spans="1:9" x14ac:dyDescent="0.35">
      <c r="A16">
        <v>3</v>
      </c>
      <c r="B16">
        <f t="shared" ref="B16:B29" ca="1" si="5">IF(RAND()&lt;=$B$2,1,0)</f>
        <v>1</v>
      </c>
      <c r="C16">
        <f t="shared" ca="1" si="0"/>
        <v>1</v>
      </c>
      <c r="D16">
        <f t="shared" ca="1" si="1"/>
        <v>0</v>
      </c>
      <c r="E16">
        <f t="shared" ca="1" si="2"/>
        <v>0</v>
      </c>
      <c r="F16">
        <f t="shared" ca="1" si="3"/>
        <v>0</v>
      </c>
      <c r="G16" cm="1">
        <f t="array" aca="1" ref="G16" ca="1">IF(E16=1,_xll.PsiNormal($B$7,$B$9),0)</f>
        <v>0</v>
      </c>
      <c r="H16" cm="1">
        <f t="array" aca="1" ref="H16" ca="1">IF(F16=1,_xll.PsiNormal($B$8,$B$10),0)</f>
        <v>0</v>
      </c>
      <c r="I16">
        <f t="shared" ca="1" si="4"/>
        <v>0</v>
      </c>
    </row>
    <row r="17" spans="1:9" x14ac:dyDescent="0.35">
      <c r="A17">
        <v>4</v>
      </c>
      <c r="B17">
        <f t="shared" ca="1" si="5"/>
        <v>1</v>
      </c>
      <c r="C17">
        <f t="shared" ca="1" si="0"/>
        <v>0</v>
      </c>
      <c r="D17">
        <f t="shared" ca="1" si="1"/>
        <v>1</v>
      </c>
      <c r="E17">
        <f t="shared" ca="1" si="2"/>
        <v>0</v>
      </c>
      <c r="F17">
        <f t="shared" ca="1" si="3"/>
        <v>0</v>
      </c>
      <c r="G17" cm="1">
        <f t="array" aca="1" ref="G17" ca="1">IF(E17=1,_xll.PsiNormal($B$7,$B$9),0)</f>
        <v>0</v>
      </c>
      <c r="H17" cm="1">
        <f t="array" aca="1" ref="H17" ca="1">IF(F17=1,_xll.PsiNormal($B$8,$B$10),0)</f>
        <v>0</v>
      </c>
      <c r="I17">
        <f t="shared" ca="1" si="4"/>
        <v>0</v>
      </c>
    </row>
    <row r="18" spans="1:9" x14ac:dyDescent="0.35">
      <c r="A18">
        <v>5</v>
      </c>
      <c r="B18">
        <f t="shared" ca="1" si="5"/>
        <v>1</v>
      </c>
      <c r="C18">
        <f t="shared" ca="1" si="0"/>
        <v>0</v>
      </c>
      <c r="D18">
        <f t="shared" ca="1" si="1"/>
        <v>0</v>
      </c>
      <c r="E18">
        <f t="shared" ca="1" si="2"/>
        <v>0</v>
      </c>
      <c r="F18">
        <f ca="1">D18*IF(RAND()&lt;=$B$6,1,0)</f>
        <v>0</v>
      </c>
      <c r="G18" cm="1">
        <f t="array" aca="1" ref="G18" ca="1">IF(E18=1,_xll.PsiNormal($B$7,$B$9),0)</f>
        <v>0</v>
      </c>
      <c r="H18" cm="1">
        <f t="array" aca="1" ref="H18" ca="1">IF(F18=1,_xll.PsiNormal($B$8,$B$10),0)</f>
        <v>0</v>
      </c>
      <c r="I18">
        <f t="shared" ca="1" si="4"/>
        <v>0</v>
      </c>
    </row>
    <row r="19" spans="1:9" x14ac:dyDescent="0.35">
      <c r="A19">
        <v>6</v>
      </c>
      <c r="B19">
        <f t="shared" ca="1" si="5"/>
        <v>0</v>
      </c>
      <c r="C19">
        <f t="shared" ca="1" si="0"/>
        <v>0</v>
      </c>
      <c r="D19">
        <f t="shared" ca="1" si="1"/>
        <v>0</v>
      </c>
      <c r="E19">
        <f t="shared" ca="1" si="2"/>
        <v>0</v>
      </c>
      <c r="F19">
        <f t="shared" ca="1" si="3"/>
        <v>0</v>
      </c>
      <c r="G19" cm="1">
        <f t="array" aca="1" ref="G19" ca="1">IF(E19=1,_xll.PsiNormal($B$7,$B$9),0)</f>
        <v>0</v>
      </c>
      <c r="H19" cm="1">
        <f t="array" aca="1" ref="H19" ca="1">IF(F19=1,_xll.PsiNormal($B$8,$B$10),0)</f>
        <v>0</v>
      </c>
      <c r="I19">
        <f t="shared" ca="1" si="4"/>
        <v>0</v>
      </c>
    </row>
    <row r="20" spans="1:9" x14ac:dyDescent="0.35">
      <c r="A20">
        <v>7</v>
      </c>
      <c r="B20">
        <f t="shared" ca="1" si="5"/>
        <v>1</v>
      </c>
      <c r="C20">
        <f t="shared" ca="1" si="0"/>
        <v>1</v>
      </c>
      <c r="D20">
        <f t="shared" ca="1" si="1"/>
        <v>0</v>
      </c>
      <c r="E20">
        <f t="shared" ca="1" si="2"/>
        <v>0</v>
      </c>
      <c r="F20">
        <f t="shared" ca="1" si="3"/>
        <v>0</v>
      </c>
      <c r="G20" cm="1">
        <f t="array" aca="1" ref="G20" ca="1">IF(E20=1,_xll.PsiNormal($B$7,$B$9),0)</f>
        <v>0</v>
      </c>
      <c r="H20" cm="1">
        <f t="array" aca="1" ref="H20" ca="1">IF(F20=1,_xll.PsiNormal($B$8,$B$10),0)</f>
        <v>0</v>
      </c>
      <c r="I20">
        <f t="shared" ca="1" si="4"/>
        <v>0</v>
      </c>
    </row>
    <row r="21" spans="1:9" x14ac:dyDescent="0.35">
      <c r="A21">
        <v>8</v>
      </c>
      <c r="B21">
        <f t="shared" ca="1" si="5"/>
        <v>1</v>
      </c>
      <c r="C21">
        <f t="shared" ca="1" si="0"/>
        <v>0</v>
      </c>
      <c r="D21">
        <f t="shared" ca="1" si="1"/>
        <v>0</v>
      </c>
      <c r="E21">
        <f t="shared" ca="1" si="2"/>
        <v>0</v>
      </c>
      <c r="F21">
        <f t="shared" ca="1" si="3"/>
        <v>0</v>
      </c>
      <c r="G21" cm="1">
        <f t="array" aca="1" ref="G21" ca="1">IF(E21=1,_xll.PsiNormal($B$7,$B$9),0)</f>
        <v>0</v>
      </c>
      <c r="H21" cm="1">
        <f t="array" aca="1" ref="H21" ca="1">IF(F21=1,_xll.PsiNormal($B$8,$B$10),0)</f>
        <v>0</v>
      </c>
      <c r="I21">
        <f t="shared" ca="1" si="4"/>
        <v>0</v>
      </c>
    </row>
    <row r="22" spans="1:9" x14ac:dyDescent="0.35">
      <c r="A22">
        <v>9</v>
      </c>
      <c r="B22">
        <f t="shared" ca="1" si="5"/>
        <v>0</v>
      </c>
      <c r="C22">
        <f t="shared" ca="1" si="0"/>
        <v>0</v>
      </c>
      <c r="D22">
        <f t="shared" ca="1" si="1"/>
        <v>0</v>
      </c>
      <c r="E22">
        <f t="shared" ca="1" si="2"/>
        <v>0</v>
      </c>
      <c r="F22">
        <f t="shared" ca="1" si="3"/>
        <v>0</v>
      </c>
      <c r="G22" cm="1">
        <f t="array" aca="1" ref="G22" ca="1">IF(E22=1,_xll.PsiNormal($B$7,$B$9),0)</f>
        <v>0</v>
      </c>
      <c r="H22" cm="1">
        <f t="array" aca="1" ref="H22" ca="1">IF(F22=1,_xll.PsiNormal($B$8,$B$10),0)</f>
        <v>0</v>
      </c>
      <c r="I22">
        <f t="shared" ca="1" si="4"/>
        <v>0</v>
      </c>
    </row>
    <row r="23" spans="1:9" x14ac:dyDescent="0.35">
      <c r="A23">
        <v>10</v>
      </c>
      <c r="B23">
        <f t="shared" ca="1" si="5"/>
        <v>1</v>
      </c>
      <c r="C23">
        <f t="shared" ca="1" si="0"/>
        <v>1</v>
      </c>
      <c r="D23">
        <f t="shared" ca="1" si="1"/>
        <v>1</v>
      </c>
      <c r="E23">
        <f t="shared" ca="1" si="2"/>
        <v>0</v>
      </c>
      <c r="F23">
        <f t="shared" ca="1" si="3"/>
        <v>0</v>
      </c>
      <c r="G23" cm="1">
        <f t="array" aca="1" ref="G23" ca="1">IF(E23=1,_xll.PsiNormal($B$7,$B$9),0)</f>
        <v>0</v>
      </c>
      <c r="H23" cm="1">
        <f t="array" aca="1" ref="H23" ca="1">IF(F23=1,_xll.PsiNormal($B$8,$B$10),0)</f>
        <v>0</v>
      </c>
      <c r="I23">
        <f t="shared" ca="1" si="4"/>
        <v>0</v>
      </c>
    </row>
    <row r="24" spans="1:9" x14ac:dyDescent="0.35">
      <c r="A24">
        <v>11</v>
      </c>
      <c r="B24">
        <f t="shared" ca="1" si="5"/>
        <v>1</v>
      </c>
      <c r="C24">
        <f t="shared" ca="1" si="0"/>
        <v>0</v>
      </c>
      <c r="D24">
        <f t="shared" ca="1" si="1"/>
        <v>1</v>
      </c>
      <c r="E24">
        <f t="shared" ca="1" si="2"/>
        <v>0</v>
      </c>
      <c r="F24">
        <f t="shared" ca="1" si="3"/>
        <v>1</v>
      </c>
      <c r="G24" cm="1">
        <f t="array" aca="1" ref="G24" ca="1">IF(E24=1,_xll.PsiNormal($B$7,$B$9),0)</f>
        <v>0</v>
      </c>
      <c r="H24" cm="1">
        <f t="array" aca="1" ref="H24" ca="1">IF(F24=1,_xll.PsiNormal($B$8,$B$10),0)</f>
        <v>17.83557772194596</v>
      </c>
      <c r="I24">
        <f t="shared" ca="1" si="4"/>
        <v>17.83557772194596</v>
      </c>
    </row>
    <row r="25" spans="1:9" x14ac:dyDescent="0.35">
      <c r="A25">
        <v>12</v>
      </c>
      <c r="B25">
        <f t="shared" ca="1" si="5"/>
        <v>1</v>
      </c>
      <c r="C25">
        <f t="shared" ca="1" si="0"/>
        <v>0</v>
      </c>
      <c r="D25">
        <f t="shared" ca="1" si="1"/>
        <v>1</v>
      </c>
      <c r="E25">
        <f t="shared" ca="1" si="2"/>
        <v>0</v>
      </c>
      <c r="F25">
        <f t="shared" ca="1" si="3"/>
        <v>0</v>
      </c>
      <c r="G25" cm="1">
        <f t="array" aca="1" ref="G25" ca="1">IF(E25=1,_xll.PsiNormal($B$7,$B$9),0)</f>
        <v>0</v>
      </c>
      <c r="H25" cm="1">
        <f t="array" aca="1" ref="H25" ca="1">IF(F25=1,_xll.PsiNormal($B$8,$B$10),0)</f>
        <v>0</v>
      </c>
      <c r="I25">
        <f t="shared" ca="1" si="4"/>
        <v>0</v>
      </c>
    </row>
    <row r="26" spans="1:9" x14ac:dyDescent="0.35">
      <c r="A26">
        <v>13</v>
      </c>
      <c r="B26">
        <f t="shared" ca="1" si="5"/>
        <v>1</v>
      </c>
      <c r="C26">
        <f t="shared" ca="1" si="0"/>
        <v>1</v>
      </c>
      <c r="D26">
        <f t="shared" ca="1" si="1"/>
        <v>1</v>
      </c>
      <c r="E26">
        <f t="shared" ca="1" si="2"/>
        <v>0</v>
      </c>
      <c r="F26">
        <f t="shared" ca="1" si="3"/>
        <v>1</v>
      </c>
      <c r="G26" cm="1">
        <f t="array" aca="1" ref="G26" ca="1">IF(E26=1,_xll.PsiNormal($B$7,$B$9),0)</f>
        <v>0</v>
      </c>
      <c r="H26" cm="1">
        <f t="array" aca="1" ref="H26" ca="1">IF(F26=1,_xll.PsiNormal($B$8,$B$10),0)</f>
        <v>24.897169207575867</v>
      </c>
      <c r="I26">
        <f t="shared" ca="1" si="4"/>
        <v>24.897169207575867</v>
      </c>
    </row>
    <row r="27" spans="1:9" x14ac:dyDescent="0.35">
      <c r="A27">
        <v>14</v>
      </c>
      <c r="B27">
        <f t="shared" ca="1" si="5"/>
        <v>1</v>
      </c>
      <c r="C27">
        <f t="shared" ca="1" si="0"/>
        <v>1</v>
      </c>
      <c r="D27">
        <f t="shared" ca="1" si="1"/>
        <v>1</v>
      </c>
      <c r="E27">
        <f t="shared" ca="1" si="2"/>
        <v>0</v>
      </c>
      <c r="F27">
        <f t="shared" ca="1" si="3"/>
        <v>0</v>
      </c>
      <c r="G27" cm="1">
        <f t="array" aca="1" ref="G27" ca="1">IF(E27=1,_xll.PsiNormal($B$7,$B$9),0)</f>
        <v>0</v>
      </c>
      <c r="H27" cm="1">
        <f t="array" aca="1" ref="H27" ca="1">IF(F27=1,_xll.PsiNormal($B$8,$B$10),0)</f>
        <v>0</v>
      </c>
      <c r="I27">
        <f t="shared" ca="1" si="4"/>
        <v>0</v>
      </c>
    </row>
    <row r="28" spans="1:9" x14ac:dyDescent="0.35">
      <c r="A28">
        <v>15</v>
      </c>
      <c r="B28">
        <f t="shared" ca="1" si="5"/>
        <v>1</v>
      </c>
      <c r="C28">
        <f t="shared" ca="1" si="0"/>
        <v>1</v>
      </c>
      <c r="D28">
        <f t="shared" ca="1" si="1"/>
        <v>0</v>
      </c>
      <c r="E28">
        <f t="shared" ca="1" si="2"/>
        <v>0</v>
      </c>
      <c r="F28">
        <f t="shared" ca="1" si="3"/>
        <v>0</v>
      </c>
      <c r="G28" cm="1">
        <f t="array" aca="1" ref="G28" ca="1">IF(E28=1,_xll.PsiNormal($B$7,$B$9),0)</f>
        <v>0</v>
      </c>
      <c r="H28" cm="1">
        <f t="array" aca="1" ref="H28" ca="1">IF(F28=1,_xll.PsiNormal($B$8,$B$10),0)</f>
        <v>0</v>
      </c>
      <c r="I28">
        <f t="shared" ca="1" si="4"/>
        <v>0</v>
      </c>
    </row>
    <row r="29" spans="1:9" x14ac:dyDescent="0.35">
      <c r="A29">
        <v>16</v>
      </c>
      <c r="B29">
        <f t="shared" ca="1" si="5"/>
        <v>1</v>
      </c>
      <c r="C29">
        <f t="shared" ca="1" si="0"/>
        <v>0</v>
      </c>
      <c r="D29">
        <f t="shared" ca="1" si="1"/>
        <v>1</v>
      </c>
      <c r="E29">
        <f t="shared" ca="1" si="2"/>
        <v>0</v>
      </c>
      <c r="F29">
        <f t="shared" ca="1" si="3"/>
        <v>0</v>
      </c>
      <c r="G29" cm="1">
        <f t="array" aca="1" ref="G29" ca="1">IF(E29=1,_xll.PsiNormal($B$7,$B$9),0)</f>
        <v>0</v>
      </c>
      <c r="H29" cm="1">
        <f t="array" aca="1" ref="H29" ca="1">IF(F29=1,_xll.PsiNormal($B$8,$B$10),0)</f>
        <v>0</v>
      </c>
      <c r="I29">
        <f t="shared" ca="1" si="4"/>
        <v>0</v>
      </c>
    </row>
    <row r="33" spans="1:2" ht="15.5" x14ac:dyDescent="0.35">
      <c r="A33" s="6" t="s">
        <v>22</v>
      </c>
      <c r="B33" cm="1">
        <f t="array" aca="1" ref="B33" ca="1">SUM(I14:I29)+_xll.PsiOutput()</f>
        <v>67.769338170112945</v>
      </c>
    </row>
    <row r="35" spans="1:2" ht="15.5" x14ac:dyDescent="0.35">
      <c r="A35" s="7" t="s">
        <v>26</v>
      </c>
      <c r="B35">
        <f ca="1">1-NORMDIST(100,B33,40.32,1)</f>
        <v>0.21203749428763996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B263-7F3F-497F-A629-52D3339ED39F}">
  <dimension ref="A1:C4"/>
  <sheetViews>
    <sheetView workbookViewId="0">
      <selection activeCell="C5" sqref="C5"/>
    </sheetView>
  </sheetViews>
  <sheetFormatPr defaultRowHeight="14.5" x14ac:dyDescent="0.35"/>
  <cols>
    <col min="2" max="2" width="55.7265625" customWidth="1"/>
    <col min="3" max="3" width="112.26953125" customWidth="1"/>
  </cols>
  <sheetData>
    <row r="1" spans="1:3" ht="21" x14ac:dyDescent="0.5">
      <c r="A1" s="2" t="s">
        <v>0</v>
      </c>
    </row>
    <row r="2" spans="1:3" ht="29" x14ac:dyDescent="0.5">
      <c r="A2" s="2">
        <v>1</v>
      </c>
      <c r="B2" s="3" t="s">
        <v>2</v>
      </c>
      <c r="C2" s="3" t="s">
        <v>27</v>
      </c>
    </row>
    <row r="3" spans="1:3" ht="21" x14ac:dyDescent="0.5">
      <c r="A3" s="2">
        <v>2</v>
      </c>
      <c r="B3" s="3" t="s">
        <v>3</v>
      </c>
      <c r="C3" t="s">
        <v>28</v>
      </c>
    </row>
    <row r="4" spans="1:3" ht="21" x14ac:dyDescent="0.5">
      <c r="A4" s="2">
        <v>3</v>
      </c>
      <c r="B4" s="3" t="s">
        <v>4</v>
      </c>
      <c r="C4" t="s">
        <v>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Model</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 Monter</cp:lastModifiedBy>
  <dcterms:created xsi:type="dcterms:W3CDTF">2022-07-14T22:15:27Z</dcterms:created>
  <dcterms:modified xsi:type="dcterms:W3CDTF">2022-07-18T23:56:41Z</dcterms:modified>
</cp:coreProperties>
</file>