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sharepoint.com/TXDOCS/Equipment/35. EQUIPMENT DOCS (BRETTS INTERNAL DOCS)/00. Equipment Monthly Billings/2025/04. APRIL - 2025/02. REVISIONS/"/>
    </mc:Choice>
  </mc:AlternateContent>
  <xr:revisionPtr revIDLastSave="13" documentId="8_{CC9CDC5C-9C3E-4D7A-834C-3021DC5D6F4B}" xr6:coauthVersionLast="47" xr6:coauthVersionMax="47" xr10:uidLastSave="{87EB5DA3-40DE-4A0F-8035-C25994FCD6D5}"/>
  <bookViews>
    <workbookView xWindow="-12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1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<sst xmlns="http://schemas.openxmlformats.org/spreadsheetml/2006/main" count="33551" uniqueCount="8611">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</sst>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03.%20WORKING%20SPREADSHEETS/Copy%20of%20(UPDATED)%20RAGLE%20EQ%20BILLINGS%20-%20OCTOBER%202024%20(JGABE%20REVIEWED%2011.05.24).xlsm?2D17BED8" TargetMode="External"/><Relationship Id="rId1" Type="http://schemas.openxmlformats.org/officeDocument/2006/relationships/externalLinkPath" Target="file:///\\2D17BED8\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1">
      <filters>
        <filter val="2022-008"/>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7" activePane="bottomLeft" state="frozen"/>
      <selection pane="bottomLeft" activeCell="I491" sqref="I491"/>
    </sheetView>
  </sheetViews>
  <sheetFormatPr defaultColWidth="9.140625"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28.140625" style="1" bestFit="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0" t="s">
        <v>8388</v>
      </c>
      <c r="B1" s="181"/>
      <c r="C1" s="181"/>
      <c r="D1" s="181"/>
      <c r="E1" s="181"/>
      <c r="F1" s="181"/>
      <c r="G1" s="181"/>
      <c r="H1" s="181"/>
      <c r="I1" s="181"/>
      <c r="J1" s="181"/>
      <c r="K1" s="181"/>
      <c r="L1" s="181"/>
      <c r="M1" s="181"/>
      <c r="N1" s="181"/>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v>0.5</v>
      </c>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1500</v>
      </c>
      <c r="N42" s="92">
        <f>Table2[[#This Row],[RATE X ALLOCATION]]-Table2[[#This Row],[RATE X REVISION]]</f>
        <v>1500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hidden="1"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hidden="1"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hidden="1"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hidden="1"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hidden="1"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hidden="1"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hidden="1"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hidden="1"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hidden="1"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hidden="1"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hidden="1"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hidden="1"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hidden="1"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hidden="1"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hidden="1"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hidden="1"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hidden="1"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hidden="1"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hidden="1"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hidden="1"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hidden="1"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hidden="1"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hidden="1"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hidden="1"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hidden="1"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hidden="1"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hidden="1"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hidden="1"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hidden="1"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hidden="1"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hidden="1"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hidden="1"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hidden="1"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hidden="1"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hidden="1"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hidden="1"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hidden="1"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hidden="1"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hidden="1"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hidden="1"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hidden="1"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hidden="1"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hidden="1"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hidden="1"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hidden="1"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hidden="1"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hidden="1"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hidden="1"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hidden="1"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hidden="1"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hidden="1"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hidden="1"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hidden="1"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hidden="1"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hidden="1"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hidden="1"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hidden="1"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hidden="1"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hidden="1"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hidden="1"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hidden="1"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hidden="1"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hidden="1"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hidden="1"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hidden="1"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hidden="1"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hidden="1"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hidden="1"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hidden="1"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hidden="1"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hidden="1"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hidden="1"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hidden="1"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hidden="1"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hidden="1"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hidden="1"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hidden="1"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hidden="1"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hidden="1"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hidden="1"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hidden="1"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hidden="1"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hidden="1"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hidden="1"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hidden="1"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hidden="1"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hidden="1"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hidden="1"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hidden="1"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hidden="1"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hidden="1"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hidden="1"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hidden="1"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hidden="1"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hidden="1"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hidden="1"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hidden="1"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hidden="1"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hidden="1"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hidden="1"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hidden="1"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hidden="1"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hidden="1"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hidden="1"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hidden="1"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hidden="1"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hidden="1"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hidden="1"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hidden="1"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hidden="1"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hidden="1"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hidden="1"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hidden="1"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hidden="1"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hidden="1"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hidden="1"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hidden="1"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hidden="1"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hidden="1"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hidden="1"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hidden="1"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hidden="1"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hidden="1"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hidden="1"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hidden="1"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hidden="1"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hidden="1"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hidden="1"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7.79</v>
      </c>
      <c r="H492" s="94"/>
      <c r="I492" s="97">
        <f>SUBTOTAL(9,Table2[REVISION])</f>
        <v>0.5</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38200</v>
      </c>
      <c r="L494" s="101">
        <f>SUBTOTAL(9,Table2[RATE X ALLOCATION])</f>
        <v>20534</v>
      </c>
      <c r="M494" s="101">
        <f>SUBTOTAL(9,Table2[RATE X REVISION])</f>
        <v>19034</v>
      </c>
      <c r="N494" s="101">
        <f>SUBTOTAL(9,Table2[CHANGE])</f>
        <v>1500</v>
      </c>
    </row>
    <row r="495" spans="1:14" ht="16.5" thickBot="1" x14ac:dyDescent="0.3">
      <c r="A495" s="94"/>
      <c r="B495" s="94"/>
      <c r="C495" s="94"/>
      <c r="D495" s="94"/>
      <c r="E495" s="94"/>
      <c r="F495" s="94"/>
      <c r="G495" s="94" t="s">
        <v>4852</v>
      </c>
      <c r="H495" s="94"/>
      <c r="I495" s="102" cm="1">
        <f t="array" ref="I495">SUMPRODUCT(--(I5:I490&lt;&gt;""), I5:I490) + SUMPRODUCT(--(I5:I490=""), G5:G490)</f>
        <v>242.67000000000016</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20534</v>
      </c>
      <c r="M498" s="106">
        <f>M494</f>
        <v>19034</v>
      </c>
      <c r="N498" s="105">
        <f>N494</f>
        <v>1500</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7.79</v>
      </c>
      <c r="M502" s="111">
        <f>I492</f>
        <v>0.5</v>
      </c>
      <c r="N502" s="112">
        <f>L502-M502</f>
        <v>7.29</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ColWidth="9.140625"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ColWidth="9.140625"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ColWidth="9.140625"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ColWidth="9.140625"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ColWidth="9.140625"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ColWidth="9.140625"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0"/>
      <c r="J1" s="190"/>
      <c r="K1" s="190"/>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Brett Watson</cp:lastModifiedBy>
  <cp:lastPrinted>2023-11-08T14:45:53Z</cp:lastPrinted>
  <dcterms:created xsi:type="dcterms:W3CDTF">2023-10-11T14:53:04Z</dcterms:created>
  <dcterms:modified xsi:type="dcterms:W3CDTF">2025-05-17T14:31:23Z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