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lnor\Downloads\Brennan\Online Classes and Projects\SQL for Data Analytics\SQL_Project_Data_Job_Analysis\project_sql\Data Analyses\"/>
    </mc:Choice>
  </mc:AlternateContent>
  <xr:revisionPtr revIDLastSave="0" documentId="13_ncr:1_{D41B0BBE-BAA7-4BFE-B1A5-5EB34A522D0C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RAW_DATA" sheetId="1" r:id="rId1"/>
    <sheet name="Scatter Plot" sheetId="4" r:id="rId2"/>
    <sheet name="Insights" sheetId="2" r:id="rId3"/>
    <sheet name="Pareto Charts" sheetId="3" r:id="rId4"/>
    <sheet name="RAW_DATA - Salary Prio" sheetId="5" r:id="rId5"/>
  </sheets>
  <definedNames>
    <definedName name="_xlchart.v1.0" hidden="1">'Pareto Charts'!$A$2:$A$26</definedName>
    <definedName name="_xlchart.v1.1" hidden="1">'Pareto Charts'!$B$1</definedName>
    <definedName name="_xlchart.v1.2" hidden="1">'Pareto Charts'!$B$2:$B$26</definedName>
    <definedName name="_xlchart.v1.3" hidden="1">'Pareto Charts'!$C$1</definedName>
    <definedName name="_xlchart.v1.4" hidden="1">'Pareto Charts'!$C$2:$C$26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J8" i="1"/>
  <c r="J7" i="1"/>
  <c r="J6" i="1"/>
  <c r="J5" i="1"/>
  <c r="I8" i="1"/>
  <c r="I7" i="1"/>
  <c r="I6" i="1"/>
  <c r="I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<sst xmlns="http://schemas.openxmlformats.org/spreadsheetml/2006/main" count="167" uniqueCount="56">
  <si>
    <t>sql</t>
  </si>
  <si>
    <t>excel</t>
  </si>
  <si>
    <t>python</t>
  </si>
  <si>
    <t>tableau</t>
  </si>
  <si>
    <t>r</t>
  </si>
  <si>
    <t>power bi</t>
  </si>
  <si>
    <t>sas</t>
  </si>
  <si>
    <t>powerpoint</t>
  </si>
  <si>
    <t>looker</t>
  </si>
  <si>
    <t>word</t>
  </si>
  <si>
    <t>snowflake</t>
  </si>
  <si>
    <t>oracle</t>
  </si>
  <si>
    <t>sql server</t>
  </si>
  <si>
    <t>azure</t>
  </si>
  <si>
    <t>aws</t>
  </si>
  <si>
    <t>sheets</t>
  </si>
  <si>
    <t>flow</t>
  </si>
  <si>
    <t>go</t>
  </si>
  <si>
    <t>spss</t>
  </si>
  <si>
    <t>vba</t>
  </si>
  <si>
    <t>hadoop</t>
  </si>
  <si>
    <t>jira</t>
  </si>
  <si>
    <t>javascript</t>
  </si>
  <si>
    <t>sharepoint</t>
  </si>
  <si>
    <t>Skillls</t>
  </si>
  <si>
    <t>Demand</t>
  </si>
  <si>
    <t>Average Salary</t>
  </si>
  <si>
    <t>Demand Rank</t>
  </si>
  <si>
    <t>Salary Rank</t>
  </si>
  <si>
    <t>= Optimal Skills</t>
  </si>
  <si>
    <t>MIN</t>
  </si>
  <si>
    <t>MAX</t>
  </si>
  <si>
    <t>AVG</t>
  </si>
  <si>
    <t>MEDIAN</t>
  </si>
  <si>
    <t>Salary</t>
  </si>
  <si>
    <t>java</t>
  </si>
  <si>
    <t>Cumulative Percent</t>
  </si>
  <si>
    <t>Average Rank</t>
  </si>
  <si>
    <t>skills</t>
  </si>
  <si>
    <t>demand_count</t>
  </si>
  <si>
    <t>average_salary</t>
  </si>
  <si>
    <t>Go</t>
  </si>
  <si>
    <t>Confluence</t>
  </si>
  <si>
    <t>Hadoop</t>
  </si>
  <si>
    <t>Snowflake</t>
  </si>
  <si>
    <t>Azure</t>
  </si>
  <si>
    <t>Bigquery</t>
  </si>
  <si>
    <t>Aws</t>
  </si>
  <si>
    <t>Java</t>
  </si>
  <si>
    <t>Ssis</t>
  </si>
  <si>
    <t>Jira</t>
  </si>
  <si>
    <t>Oracle</t>
  </si>
  <si>
    <t>Looker</t>
  </si>
  <si>
    <t>Nosql</t>
  </si>
  <si>
    <t>Python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</si>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</sst>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3" borderId="0" xfId="0" applyFill="1"/>
    <xf numFmtId="0" fontId="0" fillId="0" borderId="0" xfId="0" quotePrefix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0" fontId="0" fillId="0" borderId="17" xfId="0" applyBorder="1"/>
    <xf numFmtId="0" fontId="0" fillId="0" borderId="18" xfId="0" applyBorder="1"/>
    <xf numFmtId="1" fontId="0" fillId="0" borderId="18" xfId="0" applyNumberFormat="1" applyBorder="1"/>
    <xf numFmtId="0" fontId="0" fillId="0" borderId="19" xfId="0" applyBorder="1"/>
    <xf numFmtId="0" fontId="2" fillId="2" borderId="2" xfId="0" applyFont="1" applyFill="1" applyBorder="1"/>
    <xf numFmtId="9" fontId="0" fillId="0" borderId="3" xfId="2" applyFont="1" applyBorder="1"/>
    <xf numFmtId="0" fontId="3" fillId="5" borderId="3" xfId="0" applyFont="1" applyFill="1" applyBorder="1"/>
    <xf numFmtId="164" fontId="3" fillId="5" borderId="8" xfId="1" applyNumberFormat="1" applyFont="1" applyFill="1" applyBorder="1"/>
    <xf numFmtId="0" fontId="0" fillId="5" borderId="3" xfId="0" applyFill="1" applyBorder="1"/>
    <xf numFmtId="0" fontId="3" fillId="5" borderId="1" xfId="0" applyFont="1" applyFill="1" applyBorder="1"/>
    <xf numFmtId="164" fontId="3" fillId="5" borderId="9" xfId="1" applyNumberFormat="1" applyFont="1" applyFill="1" applyBorder="1"/>
    <xf numFmtId="0" fontId="0" fillId="5" borderId="1" xfId="0" applyFill="1" applyBorder="1"/>
    <xf numFmtId="0" fontId="2" fillId="4" borderId="10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vs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RAW_DATA!$C$1</c:f>
              <c:strCache>
                <c:ptCount val="1"/>
                <c:pt idx="0">
                  <c:v>Average Salary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RAW_DATA!$B$2:$B$26</c:f>
              <c:numCache>
                <c:formatCode>General</c:formatCode>
                <c:ptCount val="25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  <c:pt idx="7">
                  <c:v>58</c:v>
                </c:pt>
                <c:pt idx="8">
                  <c:v>49</c:v>
                </c:pt>
                <c:pt idx="9">
                  <c:v>48</c:v>
                </c:pt>
                <c:pt idx="10">
                  <c:v>37</c:v>
                </c:pt>
                <c:pt idx="11">
                  <c:v>37</c:v>
                </c:pt>
                <c:pt idx="12">
                  <c:v>35</c:v>
                </c:pt>
                <c:pt idx="13">
                  <c:v>34</c:v>
                </c:pt>
                <c:pt idx="14">
                  <c:v>32</c:v>
                </c:pt>
                <c:pt idx="15">
                  <c:v>32</c:v>
                </c:pt>
                <c:pt idx="16">
                  <c:v>28</c:v>
                </c:pt>
                <c:pt idx="17">
                  <c:v>27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17</c:v>
                </c:pt>
              </c:numCache>
            </c:numRef>
          </c:xVal>
          <c:yVal>
            <c:numRef>
              <c:f>RAW_DATA!$C$2:$C$26</c:f>
              <c:numCache>
                <c:formatCode>_("$"* #,##0_);_("$"* \(#,##0\);_("$"* "-"??_);_(@_)</c:formatCode>
                <c:ptCount val="25"/>
                <c:pt idx="0">
                  <c:v>97237</c:v>
                </c:pt>
                <c:pt idx="1">
                  <c:v>87288</c:v>
                </c:pt>
                <c:pt idx="2">
                  <c:v>101397</c:v>
                </c:pt>
                <c:pt idx="3">
                  <c:v>99288</c:v>
                </c:pt>
                <c:pt idx="4">
                  <c:v>100499</c:v>
                </c:pt>
                <c:pt idx="5">
                  <c:v>97431</c:v>
                </c:pt>
                <c:pt idx="6">
                  <c:v>98902</c:v>
                </c:pt>
                <c:pt idx="7">
                  <c:v>88701</c:v>
                </c:pt>
                <c:pt idx="8">
                  <c:v>103795</c:v>
                </c:pt>
                <c:pt idx="9">
                  <c:v>82576</c:v>
                </c:pt>
                <c:pt idx="10">
                  <c:v>112948</c:v>
                </c:pt>
                <c:pt idx="11">
                  <c:v>104534</c:v>
                </c:pt>
                <c:pt idx="12">
                  <c:v>97786</c:v>
                </c:pt>
                <c:pt idx="13">
                  <c:v>111225</c:v>
                </c:pt>
                <c:pt idx="14">
                  <c:v>108317</c:v>
                </c:pt>
                <c:pt idx="15">
                  <c:v>86088</c:v>
                </c:pt>
                <c:pt idx="16">
                  <c:v>97200</c:v>
                </c:pt>
                <c:pt idx="17">
                  <c:v>115320</c:v>
                </c:pt>
                <c:pt idx="18">
                  <c:v>92170</c:v>
                </c:pt>
                <c:pt idx="19">
                  <c:v>88783</c:v>
                </c:pt>
                <c:pt idx="20">
                  <c:v>113193</c:v>
                </c:pt>
                <c:pt idx="21">
                  <c:v>104918</c:v>
                </c:pt>
                <c:pt idx="22">
                  <c:v>97587</c:v>
                </c:pt>
                <c:pt idx="23">
                  <c:v>81634</c:v>
                </c:pt>
                <c:pt idx="24">
                  <c:v>106906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B-48C9-A5F7-CC358E46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14688"/>
        <c:axId val="1823017568"/>
      </c:scatterChart>
      <c:valAx>
        <c:axId val="18230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17568"/>
        <c:crosses val="autoZero"/>
        <c:crossBetween val="midCat"/>
      </c:valAx>
      <c:valAx>
        <c:axId val="1823017568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14688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&amp; Demand Ranks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Insights!$B$1</c:f>
              <c:strCache>
                <c:ptCount val="1"/>
                <c:pt idx="0">
                  <c:v>Demand Rank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Insights!$A$2:$A$26</c:f>
              <c:strCache>
                <c:ptCount val="25"/>
                <c:pt idx="0">
                  <c:v>python</c:v>
                </c:pt>
                <c:pt idx="1">
                  <c:v>snowflake</c:v>
                </c:pt>
                <c:pt idx="2">
                  <c:v>tableau</c:v>
                </c:pt>
                <c:pt idx="3">
                  <c:v>r</c:v>
                </c:pt>
                <c:pt idx="4">
                  <c:v>sql</c:v>
                </c:pt>
                <c:pt idx="5">
                  <c:v>looker</c:v>
                </c:pt>
                <c:pt idx="6">
                  <c:v>azure</c:v>
                </c:pt>
                <c:pt idx="7">
                  <c:v>oracle</c:v>
                </c:pt>
                <c:pt idx="8">
                  <c:v>go</c:v>
                </c:pt>
                <c:pt idx="9">
                  <c:v>sas</c:v>
                </c:pt>
                <c:pt idx="10">
                  <c:v>aws</c:v>
                </c:pt>
                <c:pt idx="11">
                  <c:v>power bi</c:v>
                </c:pt>
                <c:pt idx="12">
                  <c:v>hadoop</c:v>
                </c:pt>
                <c:pt idx="13">
                  <c:v>excel</c:v>
                </c:pt>
                <c:pt idx="14">
                  <c:v>sql server</c:v>
                </c:pt>
                <c:pt idx="15">
                  <c:v>powerpoint</c:v>
                </c:pt>
                <c:pt idx="16">
                  <c:v>jira</c:v>
                </c:pt>
                <c:pt idx="17">
                  <c:v>java</c:v>
                </c:pt>
                <c:pt idx="18">
                  <c:v>word</c:v>
                </c:pt>
                <c:pt idx="19">
                  <c:v>flow</c:v>
                </c:pt>
                <c:pt idx="20">
                  <c:v>javascript</c:v>
                </c:pt>
                <c:pt idx="21">
                  <c:v>sheets</c:v>
                </c:pt>
                <c:pt idx="22">
                  <c:v>spss</c:v>
                </c:pt>
                <c:pt idx="23">
                  <c:v>vba</c:v>
                </c:pt>
                <c:pt idx="24">
                  <c:v>sharepoint</c:v>
                </c:pt>
              </c:strCache>
            </c:strRef>
          </c:cat>
          <c:val>
            <c:numRef>
              <c:f>Insights!$B$2:$B$26</c:f>
              <c:numCache>
                <c:formatCode>General</c:formatCode>
                <c:ptCount val="25"/>
                <c:pt idx="0">
                  <c:v>3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9</c:v>
                </c:pt>
                <c:pt idx="6">
                  <c:v>14</c:v>
                </c:pt>
                <c:pt idx="7">
                  <c:v>11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6</c:v>
                </c:pt>
                <c:pt idx="12">
                  <c:v>21</c:v>
                </c:pt>
                <c:pt idx="13">
                  <c:v>2</c:v>
                </c:pt>
                <c:pt idx="14">
                  <c:v>13</c:v>
                </c:pt>
                <c:pt idx="15">
                  <c:v>8</c:v>
                </c:pt>
                <c:pt idx="16">
                  <c:v>22</c:v>
                </c:pt>
                <c:pt idx="17">
                  <c:v>25</c:v>
                </c:pt>
                <c:pt idx="18">
                  <c:v>10</c:v>
                </c:pt>
                <c:pt idx="19">
                  <c:v>17</c:v>
                </c:pt>
                <c:pt idx="20">
                  <c:v>22</c:v>
                </c:pt>
                <c:pt idx="21">
                  <c:v>15</c:v>
                </c:pt>
                <c:pt idx="22">
                  <c:v>19</c:v>
                </c:pt>
                <c:pt idx="23">
                  <c:v>19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4-4378-A2B9-0C7C0DB0D19E}"/>
            </c:ext>
          </c:extLst>
        </c:ser>
        <c:ser>
          <c:idx val="1"/>
          <c:order val="1"/>
          <c:tx>
            <c:strRef>
              <c:f>Insights!$C$1</c:f>
              <c:strCache>
                <c:ptCount val="1"/>
                <c:pt idx="0">
                  <c:v>Salary Rank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Insights!$A$2:$A$26</c:f>
              <c:strCache>
                <c:ptCount val="25"/>
                <c:pt idx="0">
                  <c:v>python</c:v>
                </c:pt>
                <c:pt idx="1">
                  <c:v>snowflake</c:v>
                </c:pt>
                <c:pt idx="2">
                  <c:v>tableau</c:v>
                </c:pt>
                <c:pt idx="3">
                  <c:v>r</c:v>
                </c:pt>
                <c:pt idx="4">
                  <c:v>sql</c:v>
                </c:pt>
                <c:pt idx="5">
                  <c:v>looker</c:v>
                </c:pt>
                <c:pt idx="6">
                  <c:v>azure</c:v>
                </c:pt>
                <c:pt idx="7">
                  <c:v>oracle</c:v>
                </c:pt>
                <c:pt idx="8">
                  <c:v>go</c:v>
                </c:pt>
                <c:pt idx="9">
                  <c:v>sas</c:v>
                </c:pt>
                <c:pt idx="10">
                  <c:v>aws</c:v>
                </c:pt>
                <c:pt idx="11">
                  <c:v>power bi</c:v>
                </c:pt>
                <c:pt idx="12">
                  <c:v>hadoop</c:v>
                </c:pt>
                <c:pt idx="13">
                  <c:v>excel</c:v>
                </c:pt>
                <c:pt idx="14">
                  <c:v>sql server</c:v>
                </c:pt>
                <c:pt idx="15">
                  <c:v>powerpoint</c:v>
                </c:pt>
                <c:pt idx="16">
                  <c:v>jira</c:v>
                </c:pt>
                <c:pt idx="17">
                  <c:v>java</c:v>
                </c:pt>
                <c:pt idx="18">
                  <c:v>word</c:v>
                </c:pt>
                <c:pt idx="19">
                  <c:v>flow</c:v>
                </c:pt>
                <c:pt idx="20">
                  <c:v>javascript</c:v>
                </c:pt>
                <c:pt idx="21">
                  <c:v>sheets</c:v>
                </c:pt>
                <c:pt idx="22">
                  <c:v>spss</c:v>
                </c:pt>
                <c:pt idx="23">
                  <c:v>vba</c:v>
                </c:pt>
                <c:pt idx="24">
                  <c:v>sharepoint</c:v>
                </c:pt>
              </c:strCache>
            </c:strRef>
          </c:cat>
          <c:val>
            <c:numRef>
              <c:f>Insights!$C$2:$C$26</c:f>
              <c:numCache>
                <c:formatCode>General</c:formatCode>
                <c:ptCount val="25"/>
                <c:pt idx="0">
                  <c:v>10</c:v>
                </c:pt>
                <c:pt idx="1">
                  <c:v>3</c:v>
                </c:pt>
                <c:pt idx="2">
                  <c:v>12</c:v>
                </c:pt>
                <c:pt idx="3">
                  <c:v>11</c:v>
                </c:pt>
                <c:pt idx="4">
                  <c:v>17</c:v>
                </c:pt>
                <c:pt idx="5">
                  <c:v>9</c:v>
                </c:pt>
                <c:pt idx="6">
                  <c:v>4</c:v>
                </c:pt>
                <c:pt idx="7">
                  <c:v>8</c:v>
                </c:pt>
                <c:pt idx="8">
                  <c:v>1</c:v>
                </c:pt>
                <c:pt idx="9">
                  <c:v>13</c:v>
                </c:pt>
                <c:pt idx="10">
                  <c:v>5</c:v>
                </c:pt>
                <c:pt idx="11">
                  <c:v>16</c:v>
                </c:pt>
                <c:pt idx="12">
                  <c:v>2</c:v>
                </c:pt>
                <c:pt idx="13">
                  <c:v>22</c:v>
                </c:pt>
                <c:pt idx="14">
                  <c:v>14</c:v>
                </c:pt>
                <c:pt idx="15">
                  <c:v>21</c:v>
                </c:pt>
                <c:pt idx="16">
                  <c:v>7</c:v>
                </c:pt>
                <c:pt idx="17">
                  <c:v>6</c:v>
                </c:pt>
                <c:pt idx="18">
                  <c:v>24</c:v>
                </c:pt>
                <c:pt idx="19">
                  <c:v>18</c:v>
                </c:pt>
                <c:pt idx="20">
                  <c:v>15</c:v>
                </c:pt>
                <c:pt idx="21">
                  <c:v>23</c:v>
                </c:pt>
                <c:pt idx="22">
                  <c:v>19</c:v>
                </c:pt>
                <c:pt idx="23">
                  <c:v>20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4-4378-A2B9-0C7C0DB0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61712"/>
        <c:axId val="2076562672"/>
      </c:barChart>
      <c:catAx>
        <c:axId val="20765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62672"/>
        <c:crosses val="autoZero"/>
        <c:auto val="1"/>
        <c:lblAlgn val="ctr"/>
        <c:lblOffset val="100"/>
        <c:noMultiLvlLbl val="0"/>
      </c:catAx>
      <c:valAx>
        <c:axId val="20765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Total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94838145231847"/>
          <c:y val="0.91631776785530339"/>
          <c:w val="0.26927986596015124"/>
          <c:h val="6.9645373640645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Charts'!$F$1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Charts'!$E$2:$E$26</c:f>
              <c:strCache>
                <c:ptCount val="25"/>
                <c:pt idx="0">
                  <c:v>go</c:v>
                </c:pt>
                <c:pt idx="1">
                  <c:v>hadoop</c:v>
                </c:pt>
                <c:pt idx="2">
                  <c:v>snowflake</c:v>
                </c:pt>
                <c:pt idx="3">
                  <c:v>azure</c:v>
                </c:pt>
                <c:pt idx="4">
                  <c:v>aws</c:v>
                </c:pt>
                <c:pt idx="5">
                  <c:v>java</c:v>
                </c:pt>
                <c:pt idx="6">
                  <c:v>jira</c:v>
                </c:pt>
                <c:pt idx="7">
                  <c:v>oracle</c:v>
                </c:pt>
                <c:pt idx="8">
                  <c:v>looker</c:v>
                </c:pt>
                <c:pt idx="9">
                  <c:v>python</c:v>
                </c:pt>
                <c:pt idx="10">
                  <c:v>r</c:v>
                </c:pt>
                <c:pt idx="11">
                  <c:v>tableau</c:v>
                </c:pt>
                <c:pt idx="12">
                  <c:v>sas</c:v>
                </c:pt>
                <c:pt idx="13">
                  <c:v>sql server</c:v>
                </c:pt>
                <c:pt idx="14">
                  <c:v>javascript</c:v>
                </c:pt>
                <c:pt idx="15">
                  <c:v>power bi</c:v>
                </c:pt>
                <c:pt idx="16">
                  <c:v>sql</c:v>
                </c:pt>
                <c:pt idx="17">
                  <c:v>flow</c:v>
                </c:pt>
                <c:pt idx="18">
                  <c:v>spss</c:v>
                </c:pt>
                <c:pt idx="19">
                  <c:v>vba</c:v>
                </c:pt>
                <c:pt idx="20">
                  <c:v>powerpoint</c:v>
                </c:pt>
                <c:pt idx="21">
                  <c:v>excel</c:v>
                </c:pt>
                <c:pt idx="22">
                  <c:v>sheets</c:v>
                </c:pt>
                <c:pt idx="23">
                  <c:v>word</c:v>
                </c:pt>
                <c:pt idx="24">
                  <c:v>sharepoint</c:v>
                </c:pt>
              </c:strCache>
            </c:strRef>
          </c:cat>
          <c:val>
            <c:numRef>
              <c:f>'Pareto Charts'!$F$2:$F$26</c:f>
              <c:numCache>
                <c:formatCode>_("$"* #,##0_);_("$"* \(#,##0\);_("$"* "-"??_);_(@_)</c:formatCode>
                <c:ptCount val="25"/>
                <c:pt idx="0">
                  <c:v>115320</c:v>
                </c:pt>
                <c:pt idx="1">
                  <c:v>113193</c:v>
                </c:pt>
                <c:pt idx="2">
                  <c:v>112948</c:v>
                </c:pt>
                <c:pt idx="3">
                  <c:v>111225</c:v>
                </c:pt>
                <c:pt idx="4">
                  <c:v>108317</c:v>
                </c:pt>
                <c:pt idx="5">
                  <c:v>106906</c:v>
                </c:pt>
                <c:pt idx="6">
                  <c:v>104918</c:v>
                </c:pt>
                <c:pt idx="7">
                  <c:v>104534</c:v>
                </c:pt>
                <c:pt idx="8">
                  <c:v>103795</c:v>
                </c:pt>
                <c:pt idx="9">
                  <c:v>101397</c:v>
                </c:pt>
                <c:pt idx="10">
                  <c:v>100499</c:v>
                </c:pt>
                <c:pt idx="11">
                  <c:v>99288</c:v>
                </c:pt>
                <c:pt idx="12">
                  <c:v>98902</c:v>
                </c:pt>
                <c:pt idx="13">
                  <c:v>97786</c:v>
                </c:pt>
                <c:pt idx="14">
                  <c:v>97587</c:v>
                </c:pt>
                <c:pt idx="15">
                  <c:v>97431</c:v>
                </c:pt>
                <c:pt idx="16">
                  <c:v>97237</c:v>
                </c:pt>
                <c:pt idx="17">
                  <c:v>97200</c:v>
                </c:pt>
                <c:pt idx="18">
                  <c:v>92170</c:v>
                </c:pt>
                <c:pt idx="19">
                  <c:v>88783</c:v>
                </c:pt>
                <c:pt idx="20">
                  <c:v>88701</c:v>
                </c:pt>
                <c:pt idx="21">
                  <c:v>87288</c:v>
                </c:pt>
                <c:pt idx="22">
                  <c:v>86088</c:v>
                </c:pt>
                <c:pt idx="23">
                  <c:v>82576</c:v>
                </c:pt>
                <c:pt idx="24">
                  <c:v>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3-47A3-926D-1D635955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79552"/>
        <c:axId val="1819881472"/>
      </c:barChart>
      <c:catAx>
        <c:axId val="18198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1472"/>
        <c:crosses val="autoZero"/>
        <c:auto val="1"/>
        <c:lblAlgn val="ctr"/>
        <c:lblOffset val="100"/>
        <c:noMultiLvlLbl val="0"/>
      </c:catAx>
      <c:valAx>
        <c:axId val="18198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VS</a:t>
            </a:r>
            <a:r>
              <a:rPr lang="en-US" baseline="0"/>
              <a:t> Demand - Salary Prioritized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'RAW_DATA - Salary Prio'!$C$1</c:f>
              <c:strCache>
                <c:ptCount val="1"/>
                <c:pt idx="0">
                  <c:v>average_salary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C63819-9026-4AFF-92AF-F84E0784B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14-45C6-B6AB-76AEFFD789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CDC1A6-748D-4541-BD14-615FC65DD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14-45C6-B6AB-76AEFFD789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BDFED7-63F0-4AB1-A514-A795BA4E6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14-45C6-B6AB-76AEFFD789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0D1FB0-67EA-4798-968D-787846E0E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14-45C6-B6AB-76AEFFD789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AAFB6A-DA51-4A0F-B46D-3EBBA614B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14-45C6-B6AB-76AEFFD789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8EE087-4783-4F88-B5C7-7DFCE368A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14-45C6-B6AB-76AEFFD789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8AAB4B-FA4E-4475-AB13-DAD85285B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14-45C6-B6AB-76AEFFD789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661292-B781-490E-9E81-EC7246509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14-45C6-B6AB-76AEFFD789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5C8B35-8704-4589-B54B-4219F19A2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14-45C6-B6AB-76AEFFD789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E4B4A9-08FE-4B30-BCA9-BFD1C56C9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14-45C6-B6AB-76AEFFD789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552C1F-8615-4E9D-9F08-67FF940B8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714-45C6-B6AB-76AEFFD789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1324A3-EDAE-47D3-8917-59332A333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714-45C6-B6AB-76AEFFD789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A80696-EBDE-465C-B659-E26864B90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714-45C6-B6AB-76AEFFD7892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9BC4B07-05F7-4289-92DC-9A51E5215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14-45C6-B6AB-76AEFFD7892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F5A35E-282A-4F4F-A3D4-2294F7E57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14-45C6-B6AB-76AEFFD789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'RAW_DATA - Salary Prio'!$B$2:$B$16</c:f>
              <c:numCache>
                <c:formatCode>General</c:formatCode>
                <c:ptCount val="15"/>
                <c:pt idx="0">
                  <c:v>27</c:v>
                </c:pt>
                <c:pt idx="1">
                  <c:v>11</c:v>
                </c:pt>
                <c:pt idx="2">
                  <c:v>22</c:v>
                </c:pt>
                <c:pt idx="3">
                  <c:v>37</c:v>
                </c:pt>
                <c:pt idx="4">
                  <c:v>34</c:v>
                </c:pt>
                <c:pt idx="5">
                  <c:v>13</c:v>
                </c:pt>
                <c:pt idx="6">
                  <c:v>32</c:v>
                </c:pt>
                <c:pt idx="7">
                  <c:v>17</c:v>
                </c:pt>
                <c:pt idx="8">
                  <c:v>12</c:v>
                </c:pt>
                <c:pt idx="9">
                  <c:v>20</c:v>
                </c:pt>
                <c:pt idx="10">
                  <c:v>37</c:v>
                </c:pt>
                <c:pt idx="11">
                  <c:v>49</c:v>
                </c:pt>
                <c:pt idx="12">
                  <c:v>13</c:v>
                </c:pt>
                <c:pt idx="13">
                  <c:v>236</c:v>
                </c:pt>
                <c:pt idx="14">
                  <c:v>148</c:v>
                </c:pt>
              </c:numCache>
            </c:numRef>
          </c:xVal>
          <c:yVal>
            <c:numRef>
              <c:f>'RAW_DATA - Salary Prio'!$C$2:$C$16</c:f>
              <c:numCache>
                <c:formatCode>_("$"* #,##0_);_("$"* \(#,##0\);_("$"* "-"??_);_(@_)</c:formatCode>
                <c:ptCount val="15"/>
                <c:pt idx="0">
                  <c:v>115320</c:v>
                </c:pt>
                <c:pt idx="1">
                  <c:v>114210</c:v>
                </c:pt>
                <c:pt idx="2">
                  <c:v>113193</c:v>
                </c:pt>
                <c:pt idx="3">
                  <c:v>112948</c:v>
                </c:pt>
                <c:pt idx="4">
                  <c:v>111225</c:v>
                </c:pt>
                <c:pt idx="5">
                  <c:v>109654</c:v>
                </c:pt>
                <c:pt idx="6">
                  <c:v>108317</c:v>
                </c:pt>
                <c:pt idx="7">
                  <c:v>106906</c:v>
                </c:pt>
                <c:pt idx="8">
                  <c:v>106683</c:v>
                </c:pt>
                <c:pt idx="9">
                  <c:v>104918</c:v>
                </c:pt>
                <c:pt idx="10">
                  <c:v>104534</c:v>
                </c:pt>
                <c:pt idx="11">
                  <c:v>103795</c:v>
                </c:pt>
                <c:pt idx="12">
                  <c:v>101414</c:v>
                </c:pt>
                <c:pt idx="13">
                  <c:v>101397</c:v>
                </c:pt>
                <c:pt idx="14">
                  <c:v>100499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'RAW_DATA - Salary Prio'!$A$2:$A$16</c15:f>
                <c15:dlblRangeCache>
                  <c:ptCount val="15"/>
                  <c:pt idx="0">
                    <c:v>Go</c:v>
                  </c:pt>
                  <c:pt idx="1">
                    <c:v>Confluence</c:v>
                  </c:pt>
                  <c:pt idx="2">
                    <c:v>Hadoop</c:v>
                  </c:pt>
                  <c:pt idx="3">
                    <c:v>Snowflake</c:v>
                  </c:pt>
                  <c:pt idx="4">
                    <c:v>Azure</c:v>
                  </c:pt>
                  <c:pt idx="5">
                    <c:v>Bigquery</c:v>
                  </c:pt>
                  <c:pt idx="6">
                    <c:v>Aws</c:v>
                  </c:pt>
                  <c:pt idx="7">
                    <c:v>Java</c:v>
                  </c:pt>
                  <c:pt idx="8">
                    <c:v>Ssis</c:v>
                  </c:pt>
                  <c:pt idx="9">
                    <c:v>Jira</c:v>
                  </c:pt>
                  <c:pt idx="10">
                    <c:v>Oracle</c:v>
                  </c:pt>
                  <c:pt idx="11">
                    <c:v>Looker</c:v>
                  </c:pt>
                  <c:pt idx="12">
                    <c:v>Nosql</c:v>
                  </c:pt>
                  <c:pt idx="13">
                    <c:v>Python</c:v>
                  </c:pt>
                  <c:pt idx="14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14-45C6-B6AB-76AEFFD7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87072"/>
        <c:axId val="1628784672"/>
      </c:scatterChart>
      <c:valAx>
        <c:axId val="16287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84672"/>
        <c:crosses val="autoZero"/>
        <c:crossBetween val="midCat"/>
      </c:valAx>
      <c:valAx>
        <c:axId val="16287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Skill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Skill Demand</a:t>
          </a:r>
        </a:p>
      </cx:txPr>
    </cx:title>
    <cx:plotArea>
      <cx:plotAreaRegion>
        <cx:series layoutId="clusteredColumn" uniqueId="{F84AE438-6BB7-408C-B146-42013FE9EEDD}" formatIdx="0">
          <cx:tx>
            <cx:txData>
              <cx:f>_xlchart.v1.1</cx:f>
              <cx:v>Demand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C0483D3-1CF1-4BB2-A046-E67F934C42EF}" formatIdx="1">
          <cx:axisId val="2"/>
        </cx:series>
        <cx:series layoutId="clusteredColumn" hidden="1" uniqueId="{C7D91FAA-D3CA-48B8-8C16-436632293469}" formatIdx="2">
          <cx:tx>
            <cx:txData>
              <cx:f>_xlchart.v1.3</cx:f>
              <cx:v>Cumulative Percent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8550F8FE-F329-4BDE-92AE-F60A48D6FF46}" formatIdx="3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16</xdr:col>
      <xdr:colOff>100014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22B1E-4E42-447C-89FC-DF742E6DF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4761</xdr:rowOff>
    </xdr:from>
    <xdr:to>
      <xdr:col>24</xdr:col>
      <xdr:colOff>552450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0B91-D7A3-572C-E885-16983AE4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32</xdr:row>
      <xdr:rowOff>4761</xdr:rowOff>
    </xdr:from>
    <xdr:to>
      <xdr:col>20</xdr:col>
      <xdr:colOff>552450</xdr:colOff>
      <xdr:row>54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D10FB-D8C1-DB67-1F25-766EB867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66675</xdr:rowOff>
    </xdr:from>
    <xdr:to>
      <xdr:col>21</xdr:col>
      <xdr:colOff>400050</xdr:colOff>
      <xdr:row>20</xdr:row>
      <xdr:rowOff>66675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51F7D19-571F-4AF5-8BEA-1291B816D597}"/>
            </a:ext>
          </a:extLst>
        </xdr:cNvPr>
        <xdr:cNvCxnSpPr/>
      </xdr:nvCxnSpPr>
      <xdr:spPr>
        <a:xfrm flipH="1">
          <a:off x="7753350" y="3886200"/>
          <a:ext cx="7010400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10</xdr:col>
      <xdr:colOff>457200</xdr:colOff>
      <xdr:row>22</xdr:row>
      <xdr:rowOff>114300</xdr:rowOff>
    </xdr:from>
    <xdr:to>
      <xdr:col>21</xdr:col>
      <xdr:colOff>409575</xdr:colOff>
      <xdr:row>22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21105FD-32B0-45F9-BC98-A43ADDBC46EA}"/>
            </a:ext>
          </a:extLst>
        </xdr:cNvPr>
        <xdr:cNvCxnSpPr/>
      </xdr:nvCxnSpPr>
      <xdr:spPr>
        <a:xfrm flipH="1" flipV="1">
          <a:off x="8115300" y="4314825"/>
          <a:ext cx="6657975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13</xdr:col>
      <xdr:colOff>19050</xdr:colOff>
      <xdr:row>25</xdr:row>
      <xdr:rowOff>38100</xdr:rowOff>
    </xdr:from>
    <xdr:to>
      <xdr:col>21</xdr:col>
      <xdr:colOff>409575</xdr:colOff>
      <xdr:row>25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B3E5E4F-D2AE-4E3F-BBF1-3197B82101E1}"/>
            </a:ext>
          </a:extLst>
        </xdr:cNvPr>
        <xdr:cNvCxnSpPr/>
      </xdr:nvCxnSpPr>
      <xdr:spPr>
        <a:xfrm flipH="1">
          <a:off x="9505950" y="4810125"/>
          <a:ext cx="5267325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352425</xdr:colOff>
      <xdr:row>17</xdr:row>
      <xdr:rowOff>171450</xdr:rowOff>
    </xdr:from>
    <xdr:to>
      <xdr:col>21</xdr:col>
      <xdr:colOff>419100</xdr:colOff>
      <xdr:row>17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72D15AFE-8DB5-428D-9750-1FB7B0D21A05}"/>
            </a:ext>
          </a:extLst>
        </xdr:cNvPr>
        <xdr:cNvCxnSpPr/>
      </xdr:nvCxnSpPr>
      <xdr:spPr>
        <a:xfrm flipH="1">
          <a:off x="7400925" y="3419475"/>
          <a:ext cx="7381875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371474</xdr:colOff>
      <xdr:row>15</xdr:row>
      <xdr:rowOff>95250</xdr:rowOff>
    </xdr:from>
    <xdr:to>
      <xdr:col>21</xdr:col>
      <xdr:colOff>554354</xdr:colOff>
      <xdr:row>15</xdr:row>
      <xdr:rowOff>95250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3E25FDDE-2E5B-4A46-B217-BB66383B9D98}"/>
            </a:ext>
          </a:extLst>
        </xdr:cNvPr>
        <xdr:cNvCxnSpPr/>
      </xdr:nvCxnSpPr>
      <xdr:spPr>
        <a:xfrm flipH="1">
          <a:off x="7419974" y="2962275"/>
          <a:ext cx="7498080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7</xdr:col>
      <xdr:colOff>523875</xdr:colOff>
      <xdr:row>13</xdr:row>
      <xdr:rowOff>9525</xdr:rowOff>
    </xdr:from>
    <xdr:to>
      <xdr:col>21</xdr:col>
      <xdr:colOff>428625</xdr:colOff>
      <xdr:row>13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7AAC54D-EF6E-4863-9559-6D97735B3D0E}"/>
            </a:ext>
          </a:extLst>
        </xdr:cNvPr>
        <xdr:cNvCxnSpPr/>
      </xdr:nvCxnSpPr>
      <xdr:spPr>
        <a:xfrm flipH="1">
          <a:off x="6353175" y="2495550"/>
          <a:ext cx="8439150" cy="0"/>
        </a:xfrm>
        <a:prstGeom prst="line">
          <a:avLst/>
        </a:prstGeom>
        <a:noFill/>
        <a:ln w="12700" cap="flat" cmpd="sng" algn="ctr">
          <a:solidFill>
            <a:schemeClr val="bg1">
              <a:alpha val="34000"/>
            </a:schemeClr>
          </a:solidFill>
          <a:prstDash val="solid"/>
          <a:miter lim="800000"/>
        </a:ln>
        <a:effectLst/>
      </xdr:spPr>
    </xdr:cxnSp>
    <xdr:clientData/>
  </xdr:twoCellAnchor>
  <xdr:twoCellAnchor>
    <xdr:from>
      <xdr:col>7</xdr:col>
      <xdr:colOff>319086</xdr:colOff>
      <xdr:row>2</xdr:row>
      <xdr:rowOff>80960</xdr:rowOff>
    </xdr:from>
    <xdr:to>
      <xdr:col>23</xdr:col>
      <xdr:colOff>57150</xdr:colOff>
      <xdr:row>31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586CCB71-EE92-AA7F-EDBC-DF79CEF9EF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8386" y="471485"/>
              <a:ext cx="9491664" cy="5481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504823</xdr:colOff>
      <xdr:row>1</xdr:row>
      <xdr:rowOff>52385</xdr:rowOff>
    </xdr:from>
    <xdr:to>
      <xdr:col>19</xdr:col>
      <xdr:colOff>523874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BF315-E6A8-AEFF-EAC3-4AA614386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sqref="A1:C26"/>
    </sheetView>
  </sheetViews>
  <sheetFormatPr defaultRowHeight="15" x14ac:dyDescent="0.25"/>
  <cols>
    <col min="1" max="1" width="11.42578125" bestFit="1" customWidth="1"/>
    <col min="2" max="2" width="13.42578125" customWidth="1"/>
    <col min="3" max="3" width="14.140625" bestFit="1" customWidth="1"/>
    <col min="4" max="4" width="13.28515625" bestFit="1" customWidth="1"/>
    <col min="5" max="5" width="11" bestFit="1" customWidth="1"/>
    <col min="9" max="9" width="10" bestFit="1" customWidth="1"/>
    <col min="10" max="10" width="11.5703125" customWidth="1"/>
  </cols>
  <sheetData>
    <row r="1" spans="1:10" ht="15.75" thickBot="1" x14ac:dyDescent="0.3">
      <c r="A1" s="31" t="s">
        <v>24</v>
      </c>
      <c r="B1" s="32" t="s">
        <v>25</v>
      </c>
      <c r="C1" s="33" t="s">
        <v>26</v>
      </c>
      <c r="D1" s="30" t="s">
        <v>27</v>
      </c>
      <c r="E1" s="5" t="s">
        <v>28</v>
      </c>
    </row>
    <row r="2" spans="1:10" x14ac:dyDescent="0.25">
      <c r="A2" s="24" t="s">
        <v>0</v>
      </c>
      <c r="B2" s="24">
        <v>398</v>
      </c>
      <c r="C2" s="25">
        <v>97237</v>
      </c>
      <c r="D2" s="26">
        <f>_xlfn.RANK.EQ(B2,$B$2:$B$26)</f>
        <v>1</v>
      </c>
      <c r="E2" s="2">
        <f>_xlfn.RANK.EQ(C2,$C$2:$C$26)</f>
        <v>17</v>
      </c>
      <c r="H2" s="9"/>
      <c r="I2" s="10" t="s">
        <v>29</v>
      </c>
    </row>
    <row r="3" spans="1:10" ht="15.75" thickBot="1" x14ac:dyDescent="0.3">
      <c r="A3" s="27" t="s">
        <v>1</v>
      </c>
      <c r="B3" s="27">
        <v>256</v>
      </c>
      <c r="C3" s="28">
        <v>87288</v>
      </c>
      <c r="D3" s="29">
        <f t="shared" ref="D3:D26" si="0">_xlfn.RANK.EQ(B3,$B$2:$B$26)</f>
        <v>2</v>
      </c>
      <c r="E3" s="1">
        <f t="shared" ref="E3:E26" si="1">_xlfn.RANK.EQ(C3,$C$2:$C$26)</f>
        <v>22</v>
      </c>
    </row>
    <row r="4" spans="1:10" ht="15.75" thickBot="1" x14ac:dyDescent="0.3">
      <c r="A4" s="27" t="s">
        <v>2</v>
      </c>
      <c r="B4" s="27">
        <v>236</v>
      </c>
      <c r="C4" s="28">
        <v>101397</v>
      </c>
      <c r="D4" s="29">
        <f t="shared" si="0"/>
        <v>3</v>
      </c>
      <c r="E4" s="1">
        <f t="shared" si="1"/>
        <v>10</v>
      </c>
      <c r="F4" s="9"/>
      <c r="H4" s="22"/>
      <c r="I4" s="11" t="s">
        <v>25</v>
      </c>
      <c r="J4" s="5" t="s">
        <v>34</v>
      </c>
    </row>
    <row r="5" spans="1:10" x14ac:dyDescent="0.25">
      <c r="A5" s="27" t="s">
        <v>3</v>
      </c>
      <c r="B5" s="27">
        <v>230</v>
      </c>
      <c r="C5" s="28">
        <v>99288</v>
      </c>
      <c r="D5" s="29">
        <f t="shared" si="0"/>
        <v>4</v>
      </c>
      <c r="E5" s="1">
        <f t="shared" si="1"/>
        <v>12</v>
      </c>
      <c r="F5" s="9"/>
      <c r="H5" s="12" t="s">
        <v>30</v>
      </c>
      <c r="I5" s="18">
        <f>MIN(B2:B26)</f>
        <v>17</v>
      </c>
      <c r="J5" s="17">
        <f>MIN(C2:C26)</f>
        <v>81634</v>
      </c>
    </row>
    <row r="6" spans="1:10" x14ac:dyDescent="0.25">
      <c r="A6" s="27" t="s">
        <v>4</v>
      </c>
      <c r="B6" s="27">
        <v>148</v>
      </c>
      <c r="C6" s="28">
        <v>100499</v>
      </c>
      <c r="D6" s="29">
        <f t="shared" si="0"/>
        <v>5</v>
      </c>
      <c r="E6" s="1">
        <f t="shared" si="1"/>
        <v>11</v>
      </c>
      <c r="F6" s="9"/>
      <c r="H6" s="13" t="s">
        <v>31</v>
      </c>
      <c r="I6" s="19">
        <f>MAX(B2:B26)</f>
        <v>398</v>
      </c>
      <c r="J6" s="15">
        <f>MAX(C2:C26)</f>
        <v>115320</v>
      </c>
    </row>
    <row r="7" spans="1:10" x14ac:dyDescent="0.25">
      <c r="A7" s="27" t="s">
        <v>5</v>
      </c>
      <c r="B7" s="27">
        <v>110</v>
      </c>
      <c r="C7" s="28">
        <v>97431</v>
      </c>
      <c r="D7" s="29">
        <f t="shared" si="0"/>
        <v>6</v>
      </c>
      <c r="E7" s="1">
        <f t="shared" si="1"/>
        <v>16</v>
      </c>
      <c r="H7" s="13" t="s">
        <v>32</v>
      </c>
      <c r="I7" s="20">
        <f>AVERAGE(B2:B26)</f>
        <v>80.12</v>
      </c>
      <c r="J7" s="15">
        <f>AVERAGE(C2:C26)</f>
        <v>99028.92</v>
      </c>
    </row>
    <row r="8" spans="1:10" ht="15.75" thickBot="1" x14ac:dyDescent="0.3">
      <c r="A8" s="27" t="s">
        <v>6</v>
      </c>
      <c r="B8" s="27">
        <v>63</v>
      </c>
      <c r="C8" s="28">
        <v>98902</v>
      </c>
      <c r="D8" s="29">
        <f t="shared" si="0"/>
        <v>7</v>
      </c>
      <c r="E8" s="1">
        <f t="shared" si="1"/>
        <v>13</v>
      </c>
      <c r="H8" s="14" t="s">
        <v>33</v>
      </c>
      <c r="I8" s="21">
        <f>MEDIAN(B2:B26)</f>
        <v>35</v>
      </c>
      <c r="J8" s="16">
        <f>MEDIAN(C2:C26)</f>
        <v>98902</v>
      </c>
    </row>
    <row r="9" spans="1:10" x14ac:dyDescent="0.25">
      <c r="A9" s="27" t="s">
        <v>7</v>
      </c>
      <c r="B9" s="27">
        <v>58</v>
      </c>
      <c r="C9" s="28">
        <v>88701</v>
      </c>
      <c r="D9" s="29">
        <f t="shared" si="0"/>
        <v>8</v>
      </c>
      <c r="E9" s="1">
        <f t="shared" si="1"/>
        <v>21</v>
      </c>
    </row>
    <row r="10" spans="1:10" x14ac:dyDescent="0.25">
      <c r="A10" s="27" t="s">
        <v>8</v>
      </c>
      <c r="B10" s="27">
        <v>49</v>
      </c>
      <c r="C10" s="28">
        <v>103795</v>
      </c>
      <c r="D10" s="29">
        <f t="shared" si="0"/>
        <v>9</v>
      </c>
      <c r="E10" s="1">
        <f t="shared" si="1"/>
        <v>9</v>
      </c>
      <c r="F10" s="9"/>
    </row>
    <row r="11" spans="1:10" x14ac:dyDescent="0.25">
      <c r="A11" s="27" t="s">
        <v>9</v>
      </c>
      <c r="B11" s="27">
        <v>48</v>
      </c>
      <c r="C11" s="28">
        <v>82576</v>
      </c>
      <c r="D11" s="29">
        <f t="shared" si="0"/>
        <v>10</v>
      </c>
      <c r="E11" s="1">
        <f t="shared" si="1"/>
        <v>24</v>
      </c>
    </row>
    <row r="12" spans="1:10" x14ac:dyDescent="0.25">
      <c r="A12" s="27" t="s">
        <v>10</v>
      </c>
      <c r="B12" s="27">
        <v>37</v>
      </c>
      <c r="C12" s="28">
        <v>112948</v>
      </c>
      <c r="D12" s="29">
        <f t="shared" si="0"/>
        <v>11</v>
      </c>
      <c r="E12" s="1">
        <f t="shared" si="1"/>
        <v>3</v>
      </c>
      <c r="F12" s="9"/>
    </row>
    <row r="13" spans="1:10" x14ac:dyDescent="0.25">
      <c r="A13" s="27" t="s">
        <v>11</v>
      </c>
      <c r="B13" s="27">
        <v>37</v>
      </c>
      <c r="C13" s="28">
        <v>104534</v>
      </c>
      <c r="D13" s="29">
        <f t="shared" si="0"/>
        <v>11</v>
      </c>
      <c r="E13" s="1">
        <f t="shared" si="1"/>
        <v>8</v>
      </c>
      <c r="F13" s="9"/>
    </row>
    <row r="14" spans="1:10" x14ac:dyDescent="0.25">
      <c r="A14" s="27" t="s">
        <v>12</v>
      </c>
      <c r="B14" s="27">
        <v>35</v>
      </c>
      <c r="C14" s="28">
        <v>97786</v>
      </c>
      <c r="D14" s="29">
        <f t="shared" si="0"/>
        <v>13</v>
      </c>
      <c r="E14" s="1">
        <f t="shared" si="1"/>
        <v>14</v>
      </c>
    </row>
    <row r="15" spans="1:10" x14ac:dyDescent="0.25">
      <c r="A15" s="27" t="s">
        <v>13</v>
      </c>
      <c r="B15" s="27">
        <v>34</v>
      </c>
      <c r="C15" s="28">
        <v>111225</v>
      </c>
      <c r="D15" s="29">
        <f t="shared" si="0"/>
        <v>14</v>
      </c>
      <c r="E15" s="1">
        <f t="shared" si="1"/>
        <v>4</v>
      </c>
    </row>
    <row r="16" spans="1:10" x14ac:dyDescent="0.25">
      <c r="A16" s="27" t="s">
        <v>14</v>
      </c>
      <c r="B16" s="27">
        <v>32</v>
      </c>
      <c r="C16" s="28">
        <v>108317</v>
      </c>
      <c r="D16" s="29">
        <f t="shared" si="0"/>
        <v>15</v>
      </c>
      <c r="E16" s="1">
        <f t="shared" si="1"/>
        <v>5</v>
      </c>
    </row>
    <row r="17" spans="1:5" x14ac:dyDescent="0.25">
      <c r="A17" s="27" t="s">
        <v>15</v>
      </c>
      <c r="B17" s="27">
        <v>32</v>
      </c>
      <c r="C17" s="28">
        <v>86088</v>
      </c>
      <c r="D17" s="29">
        <f t="shared" si="0"/>
        <v>15</v>
      </c>
      <c r="E17" s="1">
        <f t="shared" si="1"/>
        <v>23</v>
      </c>
    </row>
    <row r="18" spans="1:5" x14ac:dyDescent="0.25">
      <c r="A18" s="27" t="s">
        <v>16</v>
      </c>
      <c r="B18" s="27">
        <v>28</v>
      </c>
      <c r="C18" s="28">
        <v>97200</v>
      </c>
      <c r="D18" s="29">
        <f t="shared" si="0"/>
        <v>17</v>
      </c>
      <c r="E18" s="1">
        <f t="shared" si="1"/>
        <v>18</v>
      </c>
    </row>
    <row r="19" spans="1:5" x14ac:dyDescent="0.25">
      <c r="A19" s="27" t="s">
        <v>17</v>
      </c>
      <c r="B19" s="27">
        <v>27</v>
      </c>
      <c r="C19" s="28">
        <v>115320</v>
      </c>
      <c r="D19" s="29">
        <f t="shared" si="0"/>
        <v>18</v>
      </c>
      <c r="E19" s="1">
        <f t="shared" si="1"/>
        <v>1</v>
      </c>
    </row>
    <row r="20" spans="1:5" x14ac:dyDescent="0.25">
      <c r="A20" s="27" t="s">
        <v>18</v>
      </c>
      <c r="B20" s="27">
        <v>24</v>
      </c>
      <c r="C20" s="28">
        <v>92170</v>
      </c>
      <c r="D20" s="29">
        <f t="shared" si="0"/>
        <v>19</v>
      </c>
      <c r="E20" s="1">
        <f t="shared" si="1"/>
        <v>19</v>
      </c>
    </row>
    <row r="21" spans="1:5" x14ac:dyDescent="0.25">
      <c r="A21" s="27" t="s">
        <v>19</v>
      </c>
      <c r="B21" s="27">
        <v>24</v>
      </c>
      <c r="C21" s="28">
        <v>88783</v>
      </c>
      <c r="D21" s="29">
        <f t="shared" si="0"/>
        <v>19</v>
      </c>
      <c r="E21" s="1">
        <f t="shared" si="1"/>
        <v>20</v>
      </c>
    </row>
    <row r="22" spans="1:5" x14ac:dyDescent="0.25">
      <c r="A22" s="27" t="s">
        <v>20</v>
      </c>
      <c r="B22" s="27">
        <v>22</v>
      </c>
      <c r="C22" s="28">
        <v>113193</v>
      </c>
      <c r="D22" s="29">
        <f t="shared" si="0"/>
        <v>21</v>
      </c>
      <c r="E22" s="1">
        <f t="shared" si="1"/>
        <v>2</v>
      </c>
    </row>
    <row r="23" spans="1:5" x14ac:dyDescent="0.25">
      <c r="A23" s="27" t="s">
        <v>21</v>
      </c>
      <c r="B23" s="27">
        <v>20</v>
      </c>
      <c r="C23" s="28">
        <v>104918</v>
      </c>
      <c r="D23" s="29">
        <f t="shared" si="0"/>
        <v>22</v>
      </c>
      <c r="E23" s="1">
        <f t="shared" si="1"/>
        <v>7</v>
      </c>
    </row>
    <row r="24" spans="1:5" x14ac:dyDescent="0.25">
      <c r="A24" s="27" t="s">
        <v>22</v>
      </c>
      <c r="B24" s="27">
        <v>20</v>
      </c>
      <c r="C24" s="28">
        <v>97587</v>
      </c>
      <c r="D24" s="29">
        <f t="shared" si="0"/>
        <v>22</v>
      </c>
      <c r="E24" s="1">
        <f t="shared" si="1"/>
        <v>15</v>
      </c>
    </row>
    <row r="25" spans="1:5" x14ac:dyDescent="0.25">
      <c r="A25" s="27" t="s">
        <v>23</v>
      </c>
      <c r="B25" s="27">
        <v>18</v>
      </c>
      <c r="C25" s="28">
        <v>81634</v>
      </c>
      <c r="D25" s="29">
        <f t="shared" si="0"/>
        <v>24</v>
      </c>
      <c r="E25" s="1">
        <f t="shared" si="1"/>
        <v>25</v>
      </c>
    </row>
    <row r="26" spans="1:5" x14ac:dyDescent="0.25">
      <c r="A26" s="27" t="s">
        <v>35</v>
      </c>
      <c r="B26" s="27">
        <v>17</v>
      </c>
      <c r="C26" s="28">
        <v>106906</v>
      </c>
      <c r="D26" s="29">
        <f t="shared" si="0"/>
        <v>25</v>
      </c>
      <c r="E26" s="1">
        <f t="shared" si="1"/>
        <v>6</v>
      </c>
    </row>
  </sheetData>
  <conditionalFormatting sqref="D2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2487-CAD4-4A2F-B0BA-98F8E2FC5690}">
  <dimension ref="A1:C26"/>
  <sheetViews>
    <sheetView workbookViewId="0">
      <selection activeCell="J31" sqref="J31"/>
    </sheetView>
  </sheetViews>
  <sheetFormatPr defaultRowHeight="15" x14ac:dyDescent="0.25"/>
  <cols>
    <col min="1" max="1" width="11.42578125" bestFit="1" customWidth="1"/>
    <col min="2" max="2" width="8.42578125" bestFit="1" customWidth="1"/>
    <col min="3" max="3" width="14.140625" bestFit="1" customWidth="1"/>
  </cols>
  <sheetData>
    <row r="1" spans="1:3" ht="15.75" thickBot="1" x14ac:dyDescent="0.3">
      <c r="A1" s="31" t="s">
        <v>24</v>
      </c>
      <c r="B1" s="32" t="s">
        <v>25</v>
      </c>
      <c r="C1" s="33" t="s">
        <v>26</v>
      </c>
    </row>
    <row r="2" spans="1:3" x14ac:dyDescent="0.25">
      <c r="A2" s="24" t="s">
        <v>0</v>
      </c>
      <c r="B2" s="24">
        <v>398</v>
      </c>
      <c r="C2" s="25">
        <v>97237</v>
      </c>
    </row>
    <row r="3" spans="1:3" x14ac:dyDescent="0.25">
      <c r="A3" s="27" t="s">
        <v>1</v>
      </c>
      <c r="B3" s="27">
        <v>256</v>
      </c>
      <c r="C3" s="28">
        <v>87288</v>
      </c>
    </row>
    <row r="4" spans="1:3" x14ac:dyDescent="0.25">
      <c r="A4" s="27" t="s">
        <v>2</v>
      </c>
      <c r="B4" s="27">
        <v>236</v>
      </c>
      <c r="C4" s="28">
        <v>101397</v>
      </c>
    </row>
    <row r="5" spans="1:3" x14ac:dyDescent="0.25">
      <c r="A5" s="27" t="s">
        <v>3</v>
      </c>
      <c r="B5" s="27">
        <v>230</v>
      </c>
      <c r="C5" s="28">
        <v>99288</v>
      </c>
    </row>
    <row r="6" spans="1:3" x14ac:dyDescent="0.25">
      <c r="A6" s="27" t="s">
        <v>4</v>
      </c>
      <c r="B6" s="27">
        <v>148</v>
      </c>
      <c r="C6" s="28">
        <v>100499</v>
      </c>
    </row>
    <row r="7" spans="1:3" x14ac:dyDescent="0.25">
      <c r="A7" s="27" t="s">
        <v>5</v>
      </c>
      <c r="B7" s="27">
        <v>110</v>
      </c>
      <c r="C7" s="28">
        <v>97431</v>
      </c>
    </row>
    <row r="8" spans="1:3" x14ac:dyDescent="0.25">
      <c r="A8" s="27" t="s">
        <v>6</v>
      </c>
      <c r="B8" s="27">
        <v>63</v>
      </c>
      <c r="C8" s="28">
        <v>98902</v>
      </c>
    </row>
    <row r="9" spans="1:3" x14ac:dyDescent="0.25">
      <c r="A9" s="27" t="s">
        <v>7</v>
      </c>
      <c r="B9" s="27">
        <v>58</v>
      </c>
      <c r="C9" s="28">
        <v>88701</v>
      </c>
    </row>
    <row r="10" spans="1:3" x14ac:dyDescent="0.25">
      <c r="A10" s="27" t="s">
        <v>8</v>
      </c>
      <c r="B10" s="27">
        <v>49</v>
      </c>
      <c r="C10" s="28">
        <v>103795</v>
      </c>
    </row>
    <row r="11" spans="1:3" x14ac:dyDescent="0.25">
      <c r="A11" s="27" t="s">
        <v>9</v>
      </c>
      <c r="B11" s="27">
        <v>48</v>
      </c>
      <c r="C11" s="28">
        <v>82576</v>
      </c>
    </row>
    <row r="12" spans="1:3" x14ac:dyDescent="0.25">
      <c r="A12" s="27" t="s">
        <v>10</v>
      </c>
      <c r="B12" s="27">
        <v>37</v>
      </c>
      <c r="C12" s="28">
        <v>112948</v>
      </c>
    </row>
    <row r="13" spans="1:3" x14ac:dyDescent="0.25">
      <c r="A13" s="27" t="s">
        <v>11</v>
      </c>
      <c r="B13" s="27">
        <v>37</v>
      </c>
      <c r="C13" s="28">
        <v>104534</v>
      </c>
    </row>
    <row r="14" spans="1:3" x14ac:dyDescent="0.25">
      <c r="A14" s="27" t="s">
        <v>12</v>
      </c>
      <c r="B14" s="27">
        <v>35</v>
      </c>
      <c r="C14" s="28">
        <v>97786</v>
      </c>
    </row>
    <row r="15" spans="1:3" x14ac:dyDescent="0.25">
      <c r="A15" s="27" t="s">
        <v>13</v>
      </c>
      <c r="B15" s="27">
        <v>34</v>
      </c>
      <c r="C15" s="28">
        <v>111225</v>
      </c>
    </row>
    <row r="16" spans="1:3" x14ac:dyDescent="0.25">
      <c r="A16" s="27" t="s">
        <v>14</v>
      </c>
      <c r="B16" s="27">
        <v>32</v>
      </c>
      <c r="C16" s="28">
        <v>108317</v>
      </c>
    </row>
    <row r="17" spans="1:3" x14ac:dyDescent="0.25">
      <c r="A17" s="27" t="s">
        <v>15</v>
      </c>
      <c r="B17" s="27">
        <v>32</v>
      </c>
      <c r="C17" s="28">
        <v>86088</v>
      </c>
    </row>
    <row r="18" spans="1:3" x14ac:dyDescent="0.25">
      <c r="A18" s="27" t="s">
        <v>16</v>
      </c>
      <c r="B18" s="27">
        <v>28</v>
      </c>
      <c r="C18" s="28">
        <v>97200</v>
      </c>
    </row>
    <row r="19" spans="1:3" x14ac:dyDescent="0.25">
      <c r="A19" s="27" t="s">
        <v>17</v>
      </c>
      <c r="B19" s="27">
        <v>27</v>
      </c>
      <c r="C19" s="28">
        <v>115320</v>
      </c>
    </row>
    <row r="20" spans="1:3" x14ac:dyDescent="0.25">
      <c r="A20" s="27" t="s">
        <v>18</v>
      </c>
      <c r="B20" s="27">
        <v>24</v>
      </c>
      <c r="C20" s="28">
        <v>92170</v>
      </c>
    </row>
    <row r="21" spans="1:3" x14ac:dyDescent="0.25">
      <c r="A21" s="27" t="s">
        <v>19</v>
      </c>
      <c r="B21" s="27">
        <v>24</v>
      </c>
      <c r="C21" s="28">
        <v>88783</v>
      </c>
    </row>
    <row r="22" spans="1:3" x14ac:dyDescent="0.25">
      <c r="A22" s="27" t="s">
        <v>20</v>
      </c>
      <c r="B22" s="27">
        <v>22</v>
      </c>
      <c r="C22" s="28">
        <v>113193</v>
      </c>
    </row>
    <row r="23" spans="1:3" x14ac:dyDescent="0.25">
      <c r="A23" s="27" t="s">
        <v>21</v>
      </c>
      <c r="B23" s="27">
        <v>20</v>
      </c>
      <c r="C23" s="28">
        <v>104918</v>
      </c>
    </row>
    <row r="24" spans="1:3" x14ac:dyDescent="0.25">
      <c r="A24" s="27" t="s">
        <v>22</v>
      </c>
      <c r="B24" s="27">
        <v>20</v>
      </c>
      <c r="C24" s="28">
        <v>97587</v>
      </c>
    </row>
    <row r="25" spans="1:3" x14ac:dyDescent="0.25">
      <c r="A25" s="27" t="s">
        <v>23</v>
      </c>
      <c r="B25" s="27">
        <v>18</v>
      </c>
      <c r="C25" s="28">
        <v>81634</v>
      </c>
    </row>
    <row r="26" spans="1:3" x14ac:dyDescent="0.25">
      <c r="A26" s="27" t="s">
        <v>35</v>
      </c>
      <c r="B26" s="27">
        <v>17</v>
      </c>
      <c r="C26" s="28">
        <v>106906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48E6-7AC0-4468-99A9-42E4304F3FEC}">
  <dimension ref="A1:D26"/>
  <sheetViews>
    <sheetView workbookViewId="0">
      <selection activeCell="D2" sqref="D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1" bestFit="1" customWidth="1"/>
    <col min="4" max="4" width="13.140625" bestFit="1" customWidth="1"/>
  </cols>
  <sheetData>
    <row r="1" spans="1:4" ht="15.75" thickBot="1" x14ac:dyDescent="0.3">
      <c r="A1" s="3" t="s">
        <v>24</v>
      </c>
      <c r="B1" s="4" t="s">
        <v>27</v>
      </c>
      <c r="C1" s="5" t="s">
        <v>28</v>
      </c>
      <c r="D1" s="5" t="s">
        <v>37</v>
      </c>
    </row>
    <row r="2" spans="1:4" x14ac:dyDescent="0.25">
      <c r="A2" s="2" t="s">
        <v>2</v>
      </c>
      <c r="B2" s="2">
        <v>3</v>
      </c>
      <c r="C2" s="2">
        <v>10</v>
      </c>
      <c r="D2" s="2">
        <f>AVERAGE(B2:C2)</f>
        <v>6.5</v>
      </c>
    </row>
    <row r="3" spans="1:4" x14ac:dyDescent="0.25">
      <c r="A3" s="1" t="s">
        <v>10</v>
      </c>
      <c r="B3" s="1">
        <v>11</v>
      </c>
      <c r="C3" s="1">
        <v>3</v>
      </c>
      <c r="D3" s="2">
        <f t="shared" ref="D3:D26" si="0">AVERAGE(B3:C3)</f>
        <v>7</v>
      </c>
    </row>
    <row r="4" spans="1:4" x14ac:dyDescent="0.25">
      <c r="A4" s="1" t="s">
        <v>3</v>
      </c>
      <c r="B4" s="1">
        <v>4</v>
      </c>
      <c r="C4" s="1">
        <v>12</v>
      </c>
      <c r="D4" s="2">
        <f t="shared" si="0"/>
        <v>8</v>
      </c>
    </row>
    <row r="5" spans="1:4" x14ac:dyDescent="0.25">
      <c r="A5" s="1" t="s">
        <v>4</v>
      </c>
      <c r="B5" s="1">
        <v>5</v>
      </c>
      <c r="C5" s="1">
        <v>11</v>
      </c>
      <c r="D5" s="2">
        <f t="shared" si="0"/>
        <v>8</v>
      </c>
    </row>
    <row r="6" spans="1:4" x14ac:dyDescent="0.25">
      <c r="A6" s="1" t="s">
        <v>0</v>
      </c>
      <c r="B6" s="1">
        <v>1</v>
      </c>
      <c r="C6" s="1">
        <v>17</v>
      </c>
      <c r="D6" s="2">
        <f t="shared" si="0"/>
        <v>9</v>
      </c>
    </row>
    <row r="7" spans="1:4" x14ac:dyDescent="0.25">
      <c r="A7" s="1" t="s">
        <v>8</v>
      </c>
      <c r="B7" s="1">
        <v>9</v>
      </c>
      <c r="C7" s="1">
        <v>9</v>
      </c>
      <c r="D7" s="2">
        <f t="shared" si="0"/>
        <v>9</v>
      </c>
    </row>
    <row r="8" spans="1:4" x14ac:dyDescent="0.25">
      <c r="A8" s="1" t="s">
        <v>13</v>
      </c>
      <c r="B8" s="1">
        <v>14</v>
      </c>
      <c r="C8" s="1">
        <v>4</v>
      </c>
      <c r="D8" s="2">
        <f t="shared" si="0"/>
        <v>9</v>
      </c>
    </row>
    <row r="9" spans="1:4" x14ac:dyDescent="0.25">
      <c r="A9" s="1" t="s">
        <v>11</v>
      </c>
      <c r="B9" s="1">
        <v>11</v>
      </c>
      <c r="C9" s="1">
        <v>8</v>
      </c>
      <c r="D9" s="2">
        <f t="shared" si="0"/>
        <v>9.5</v>
      </c>
    </row>
    <row r="10" spans="1:4" x14ac:dyDescent="0.25">
      <c r="A10" s="1" t="s">
        <v>17</v>
      </c>
      <c r="B10" s="1">
        <v>18</v>
      </c>
      <c r="C10" s="1">
        <v>1</v>
      </c>
      <c r="D10" s="2">
        <f t="shared" si="0"/>
        <v>9.5</v>
      </c>
    </row>
    <row r="11" spans="1:4" x14ac:dyDescent="0.25">
      <c r="A11" s="1" t="s">
        <v>6</v>
      </c>
      <c r="B11" s="1">
        <v>7</v>
      </c>
      <c r="C11" s="1">
        <v>13</v>
      </c>
      <c r="D11" s="2">
        <f t="shared" si="0"/>
        <v>10</v>
      </c>
    </row>
    <row r="12" spans="1:4" x14ac:dyDescent="0.25">
      <c r="A12" s="1" t="s">
        <v>14</v>
      </c>
      <c r="B12" s="1">
        <v>15</v>
      </c>
      <c r="C12" s="1">
        <v>5</v>
      </c>
      <c r="D12" s="2">
        <f t="shared" si="0"/>
        <v>10</v>
      </c>
    </row>
    <row r="13" spans="1:4" x14ac:dyDescent="0.25">
      <c r="A13" s="1" t="s">
        <v>5</v>
      </c>
      <c r="B13" s="1">
        <v>6</v>
      </c>
      <c r="C13" s="1">
        <v>16</v>
      </c>
      <c r="D13" s="2">
        <f t="shared" si="0"/>
        <v>11</v>
      </c>
    </row>
    <row r="14" spans="1:4" x14ac:dyDescent="0.25">
      <c r="A14" s="1" t="s">
        <v>20</v>
      </c>
      <c r="B14" s="1">
        <v>21</v>
      </c>
      <c r="C14" s="1">
        <v>2</v>
      </c>
      <c r="D14" s="2">
        <f t="shared" si="0"/>
        <v>11.5</v>
      </c>
    </row>
    <row r="15" spans="1:4" x14ac:dyDescent="0.25">
      <c r="A15" s="1" t="s">
        <v>1</v>
      </c>
      <c r="B15" s="1">
        <v>2</v>
      </c>
      <c r="C15" s="1">
        <v>22</v>
      </c>
      <c r="D15" s="2">
        <f t="shared" si="0"/>
        <v>12</v>
      </c>
    </row>
    <row r="16" spans="1:4" x14ac:dyDescent="0.25">
      <c r="A16" s="1" t="s">
        <v>12</v>
      </c>
      <c r="B16" s="1">
        <v>13</v>
      </c>
      <c r="C16" s="1">
        <v>14</v>
      </c>
      <c r="D16" s="2">
        <f t="shared" si="0"/>
        <v>13.5</v>
      </c>
    </row>
    <row r="17" spans="1:4" x14ac:dyDescent="0.25">
      <c r="A17" s="1" t="s">
        <v>7</v>
      </c>
      <c r="B17" s="1">
        <v>8</v>
      </c>
      <c r="C17" s="1">
        <v>21</v>
      </c>
      <c r="D17" s="2">
        <f t="shared" si="0"/>
        <v>14.5</v>
      </c>
    </row>
    <row r="18" spans="1:4" x14ac:dyDescent="0.25">
      <c r="A18" s="1" t="s">
        <v>21</v>
      </c>
      <c r="B18" s="1">
        <v>22</v>
      </c>
      <c r="C18" s="1">
        <v>7</v>
      </c>
      <c r="D18" s="2">
        <f t="shared" si="0"/>
        <v>14.5</v>
      </c>
    </row>
    <row r="19" spans="1:4" x14ac:dyDescent="0.25">
      <c r="A19" s="1" t="s">
        <v>35</v>
      </c>
      <c r="B19" s="1">
        <v>25</v>
      </c>
      <c r="C19" s="1">
        <v>6</v>
      </c>
      <c r="D19" s="2">
        <f t="shared" si="0"/>
        <v>15.5</v>
      </c>
    </row>
    <row r="20" spans="1:4" x14ac:dyDescent="0.25">
      <c r="A20" s="1" t="s">
        <v>9</v>
      </c>
      <c r="B20" s="1">
        <v>10</v>
      </c>
      <c r="C20" s="1">
        <v>24</v>
      </c>
      <c r="D20" s="2">
        <f t="shared" si="0"/>
        <v>17</v>
      </c>
    </row>
    <row r="21" spans="1:4" x14ac:dyDescent="0.25">
      <c r="A21" s="1" t="s">
        <v>16</v>
      </c>
      <c r="B21" s="1">
        <v>17</v>
      </c>
      <c r="C21" s="1">
        <v>18</v>
      </c>
      <c r="D21" s="2">
        <f t="shared" si="0"/>
        <v>17.5</v>
      </c>
    </row>
    <row r="22" spans="1:4" x14ac:dyDescent="0.25">
      <c r="A22" s="1" t="s">
        <v>22</v>
      </c>
      <c r="B22" s="1">
        <v>22</v>
      </c>
      <c r="C22" s="1">
        <v>15</v>
      </c>
      <c r="D22" s="2">
        <f t="shared" si="0"/>
        <v>18.5</v>
      </c>
    </row>
    <row r="23" spans="1:4" x14ac:dyDescent="0.25">
      <c r="A23" s="1" t="s">
        <v>15</v>
      </c>
      <c r="B23" s="1">
        <v>15</v>
      </c>
      <c r="C23" s="1">
        <v>23</v>
      </c>
      <c r="D23" s="2">
        <f t="shared" si="0"/>
        <v>19</v>
      </c>
    </row>
    <row r="24" spans="1:4" x14ac:dyDescent="0.25">
      <c r="A24" s="1" t="s">
        <v>18</v>
      </c>
      <c r="B24" s="1">
        <v>19</v>
      </c>
      <c r="C24" s="1">
        <v>19</v>
      </c>
      <c r="D24" s="2">
        <f t="shared" si="0"/>
        <v>19</v>
      </c>
    </row>
    <row r="25" spans="1:4" x14ac:dyDescent="0.25">
      <c r="A25" s="1" t="s">
        <v>19</v>
      </c>
      <c r="B25" s="1">
        <v>19</v>
      </c>
      <c r="C25" s="1">
        <v>20</v>
      </c>
      <c r="D25" s="2">
        <f t="shared" si="0"/>
        <v>19.5</v>
      </c>
    </row>
    <row r="26" spans="1:4" x14ac:dyDescent="0.25">
      <c r="A26" s="1" t="s">
        <v>23</v>
      </c>
      <c r="B26" s="1">
        <v>24</v>
      </c>
      <c r="C26" s="1">
        <v>25</v>
      </c>
      <c r="D26" s="2">
        <f t="shared" si="0"/>
        <v>24.5</v>
      </c>
    </row>
  </sheetData>
  <sortState xmlns:xlrd2="http://schemas.microsoft.com/office/spreadsheetml/2017/richdata2" ref="A2:D26">
    <sortCondition ref="D2:D26"/>
  </sortState>
  <conditionalFormatting sqref="B2:B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111E-8F87-49DA-8A3B-27CDDF919008}">
  <dimension ref="A1:F26"/>
  <sheetViews>
    <sheetView workbookViewId="0">
      <selection activeCell="Y41" sqref="Y41"/>
    </sheetView>
  </sheetViews>
  <sheetFormatPr defaultRowHeight="15" x14ac:dyDescent="0.25"/>
  <cols>
    <col min="1" max="1" width="11.42578125" bestFit="1" customWidth="1"/>
    <col min="2" max="2" width="8.42578125" bestFit="1" customWidth="1"/>
    <col min="3" max="3" width="18.7109375" bestFit="1" customWidth="1"/>
    <col min="4" max="4" width="11.42578125" bestFit="1" customWidth="1"/>
    <col min="5" max="6" width="14.140625" bestFit="1" customWidth="1"/>
  </cols>
  <sheetData>
    <row r="1" spans="1:6" ht="15.75" thickBot="1" x14ac:dyDescent="0.3">
      <c r="A1" s="3" t="s">
        <v>24</v>
      </c>
      <c r="B1" s="4" t="s">
        <v>25</v>
      </c>
      <c r="C1" s="4" t="s">
        <v>36</v>
      </c>
      <c r="E1" s="3" t="s">
        <v>24</v>
      </c>
      <c r="F1" s="6" t="s">
        <v>26</v>
      </c>
    </row>
    <row r="2" spans="1:6" x14ac:dyDescent="0.25">
      <c r="A2" s="2" t="s">
        <v>0</v>
      </c>
      <c r="B2" s="2">
        <v>398</v>
      </c>
      <c r="C2" s="23">
        <f>B2/SUM($B$2:$B$26)</f>
        <v>0.19870194707938094</v>
      </c>
      <c r="E2" s="2" t="s">
        <v>17</v>
      </c>
      <c r="F2" s="7">
        <v>115320</v>
      </c>
    </row>
    <row r="3" spans="1:6" x14ac:dyDescent="0.25">
      <c r="A3" s="1" t="s">
        <v>1</v>
      </c>
      <c r="B3" s="1">
        <v>256</v>
      </c>
      <c r="C3" s="23">
        <f t="shared" ref="C3:C26" si="0">B3/SUM($B$2:$B$26)</f>
        <v>0.12780828756864704</v>
      </c>
      <c r="E3" s="1" t="s">
        <v>20</v>
      </c>
      <c r="F3" s="8">
        <v>113193</v>
      </c>
    </row>
    <row r="4" spans="1:6" x14ac:dyDescent="0.25">
      <c r="A4" s="1" t="s">
        <v>2</v>
      </c>
      <c r="B4" s="1">
        <v>236</v>
      </c>
      <c r="C4" s="23">
        <f t="shared" si="0"/>
        <v>0.11782326510234647</v>
      </c>
      <c r="E4" s="1" t="s">
        <v>10</v>
      </c>
      <c r="F4" s="8">
        <v>112948</v>
      </c>
    </row>
    <row r="5" spans="1:6" x14ac:dyDescent="0.25">
      <c r="A5" s="1" t="s">
        <v>3</v>
      </c>
      <c r="B5" s="1">
        <v>230</v>
      </c>
      <c r="C5" s="23">
        <f t="shared" si="0"/>
        <v>0.11482775836245632</v>
      </c>
      <c r="E5" s="1" t="s">
        <v>13</v>
      </c>
      <c r="F5" s="8">
        <v>111225</v>
      </c>
    </row>
    <row r="6" spans="1:6" x14ac:dyDescent="0.25">
      <c r="A6" s="1" t="s">
        <v>4</v>
      </c>
      <c r="B6" s="1">
        <v>148</v>
      </c>
      <c r="C6" s="23">
        <f t="shared" si="0"/>
        <v>7.3889166250624069E-2</v>
      </c>
      <c r="E6" s="1" t="s">
        <v>14</v>
      </c>
      <c r="F6" s="8">
        <v>108317</v>
      </c>
    </row>
    <row r="7" spans="1:6" x14ac:dyDescent="0.25">
      <c r="A7" s="1" t="s">
        <v>5</v>
      </c>
      <c r="B7" s="1">
        <v>110</v>
      </c>
      <c r="C7" s="23">
        <f t="shared" si="0"/>
        <v>5.4917623564653018E-2</v>
      </c>
      <c r="E7" s="1" t="s">
        <v>35</v>
      </c>
      <c r="F7" s="8">
        <v>106906</v>
      </c>
    </row>
    <row r="8" spans="1:6" x14ac:dyDescent="0.25">
      <c r="A8" s="1" t="s">
        <v>6</v>
      </c>
      <c r="B8" s="1">
        <v>63</v>
      </c>
      <c r="C8" s="23">
        <f t="shared" si="0"/>
        <v>3.1452820768846729E-2</v>
      </c>
      <c r="E8" s="1" t="s">
        <v>21</v>
      </c>
      <c r="F8" s="8">
        <v>104918</v>
      </c>
    </row>
    <row r="9" spans="1:6" x14ac:dyDescent="0.25">
      <c r="A9" s="1" t="s">
        <v>7</v>
      </c>
      <c r="B9" s="1">
        <v>58</v>
      </c>
      <c r="C9" s="23">
        <f t="shared" si="0"/>
        <v>2.8956565152271591E-2</v>
      </c>
      <c r="E9" s="1" t="s">
        <v>11</v>
      </c>
      <c r="F9" s="8">
        <v>104534</v>
      </c>
    </row>
    <row r="10" spans="1:6" x14ac:dyDescent="0.25">
      <c r="A10" s="1" t="s">
        <v>8</v>
      </c>
      <c r="B10" s="1">
        <v>49</v>
      </c>
      <c r="C10" s="23">
        <f t="shared" si="0"/>
        <v>2.4463305042436344E-2</v>
      </c>
      <c r="E10" s="1" t="s">
        <v>8</v>
      </c>
      <c r="F10" s="8">
        <v>103795</v>
      </c>
    </row>
    <row r="11" spans="1:6" x14ac:dyDescent="0.25">
      <c r="A11" s="1" t="s">
        <v>9</v>
      </c>
      <c r="B11" s="1">
        <v>48</v>
      </c>
      <c r="C11" s="23">
        <f t="shared" si="0"/>
        <v>2.3964053919121316E-2</v>
      </c>
      <c r="E11" s="1" t="s">
        <v>2</v>
      </c>
      <c r="F11" s="8">
        <v>101397</v>
      </c>
    </row>
    <row r="12" spans="1:6" x14ac:dyDescent="0.25">
      <c r="A12" s="1" t="s">
        <v>10</v>
      </c>
      <c r="B12" s="1">
        <v>37</v>
      </c>
      <c r="C12" s="23">
        <f t="shared" si="0"/>
        <v>1.8472291562656017E-2</v>
      </c>
      <c r="E12" s="1" t="s">
        <v>4</v>
      </c>
      <c r="F12" s="8">
        <v>100499</v>
      </c>
    </row>
    <row r="13" spans="1:6" x14ac:dyDescent="0.25">
      <c r="A13" s="1" t="s">
        <v>11</v>
      </c>
      <c r="B13" s="1">
        <v>37</v>
      </c>
      <c r="C13" s="23">
        <f t="shared" si="0"/>
        <v>1.8472291562656017E-2</v>
      </c>
      <c r="E13" s="1" t="s">
        <v>3</v>
      </c>
      <c r="F13" s="8">
        <v>99288</v>
      </c>
    </row>
    <row r="14" spans="1:6" x14ac:dyDescent="0.25">
      <c r="A14" s="1" t="s">
        <v>12</v>
      </c>
      <c r="B14" s="1">
        <v>35</v>
      </c>
      <c r="C14" s="23">
        <f t="shared" si="0"/>
        <v>1.7473789316025962E-2</v>
      </c>
      <c r="E14" s="1" t="s">
        <v>6</v>
      </c>
      <c r="F14" s="8">
        <v>98902</v>
      </c>
    </row>
    <row r="15" spans="1:6" x14ac:dyDescent="0.25">
      <c r="A15" s="1" t="s">
        <v>13</v>
      </c>
      <c r="B15" s="1">
        <v>34</v>
      </c>
      <c r="C15" s="23">
        <f t="shared" si="0"/>
        <v>1.6974538192710935E-2</v>
      </c>
      <c r="E15" s="1" t="s">
        <v>12</v>
      </c>
      <c r="F15" s="8">
        <v>97786</v>
      </c>
    </row>
    <row r="16" spans="1:6" x14ac:dyDescent="0.25">
      <c r="A16" s="1" t="s">
        <v>14</v>
      </c>
      <c r="B16" s="1">
        <v>32</v>
      </c>
      <c r="C16" s="23">
        <f t="shared" si="0"/>
        <v>1.597603594608088E-2</v>
      </c>
      <c r="E16" s="1" t="s">
        <v>22</v>
      </c>
      <c r="F16" s="8">
        <v>97587</v>
      </c>
    </row>
    <row r="17" spans="1:6" x14ac:dyDescent="0.25">
      <c r="A17" s="1" t="s">
        <v>15</v>
      </c>
      <c r="B17" s="1">
        <v>32</v>
      </c>
      <c r="C17" s="23">
        <f t="shared" si="0"/>
        <v>1.597603594608088E-2</v>
      </c>
      <c r="E17" s="1" t="s">
        <v>5</v>
      </c>
      <c r="F17" s="8">
        <v>97431</v>
      </c>
    </row>
    <row r="18" spans="1:6" x14ac:dyDescent="0.25">
      <c r="A18" s="1" t="s">
        <v>16</v>
      </c>
      <c r="B18" s="1">
        <v>28</v>
      </c>
      <c r="C18" s="23">
        <f t="shared" si="0"/>
        <v>1.3979031452820768E-2</v>
      </c>
      <c r="E18" s="1" t="s">
        <v>0</v>
      </c>
      <c r="F18" s="8">
        <v>97237</v>
      </c>
    </row>
    <row r="19" spans="1:6" x14ac:dyDescent="0.25">
      <c r="A19" s="1" t="s">
        <v>17</v>
      </c>
      <c r="B19" s="1">
        <v>27</v>
      </c>
      <c r="C19" s="23">
        <f t="shared" si="0"/>
        <v>1.3479780329505741E-2</v>
      </c>
      <c r="E19" s="1" t="s">
        <v>16</v>
      </c>
      <c r="F19" s="8">
        <v>97200</v>
      </c>
    </row>
    <row r="20" spans="1:6" x14ac:dyDescent="0.25">
      <c r="A20" s="1" t="s">
        <v>18</v>
      </c>
      <c r="B20" s="1">
        <v>24</v>
      </c>
      <c r="C20" s="23">
        <f t="shared" si="0"/>
        <v>1.1982026959560658E-2</v>
      </c>
      <c r="E20" s="1" t="s">
        <v>18</v>
      </c>
      <c r="F20" s="8">
        <v>92170</v>
      </c>
    </row>
    <row r="21" spans="1:6" x14ac:dyDescent="0.25">
      <c r="A21" s="1" t="s">
        <v>19</v>
      </c>
      <c r="B21" s="1">
        <v>24</v>
      </c>
      <c r="C21" s="23">
        <f t="shared" si="0"/>
        <v>1.1982026959560658E-2</v>
      </c>
      <c r="E21" s="1" t="s">
        <v>19</v>
      </c>
      <c r="F21" s="8">
        <v>88783</v>
      </c>
    </row>
    <row r="22" spans="1:6" x14ac:dyDescent="0.25">
      <c r="A22" s="1" t="s">
        <v>20</v>
      </c>
      <c r="B22" s="1">
        <v>22</v>
      </c>
      <c r="C22" s="23">
        <f t="shared" si="0"/>
        <v>1.0983524712930605E-2</v>
      </c>
      <c r="E22" s="1" t="s">
        <v>7</v>
      </c>
      <c r="F22" s="8">
        <v>88701</v>
      </c>
    </row>
    <row r="23" spans="1:6" x14ac:dyDescent="0.25">
      <c r="A23" s="1" t="s">
        <v>21</v>
      </c>
      <c r="B23" s="1">
        <v>20</v>
      </c>
      <c r="C23" s="23">
        <f t="shared" si="0"/>
        <v>9.9850224663005499E-3</v>
      </c>
      <c r="E23" s="1" t="s">
        <v>1</v>
      </c>
      <c r="F23" s="8">
        <v>87288</v>
      </c>
    </row>
    <row r="24" spans="1:6" x14ac:dyDescent="0.25">
      <c r="A24" s="1" t="s">
        <v>22</v>
      </c>
      <c r="B24" s="1">
        <v>20</v>
      </c>
      <c r="C24" s="23">
        <f t="shared" si="0"/>
        <v>9.9850224663005499E-3</v>
      </c>
      <c r="E24" s="1" t="s">
        <v>15</v>
      </c>
      <c r="F24" s="8">
        <v>86088</v>
      </c>
    </row>
    <row r="25" spans="1:6" x14ac:dyDescent="0.25">
      <c r="A25" s="1" t="s">
        <v>23</v>
      </c>
      <c r="B25" s="1">
        <v>18</v>
      </c>
      <c r="C25" s="23">
        <f t="shared" si="0"/>
        <v>8.9865202196704949E-3</v>
      </c>
      <c r="E25" s="1" t="s">
        <v>9</v>
      </c>
      <c r="F25" s="8">
        <v>82576</v>
      </c>
    </row>
    <row r="26" spans="1:6" x14ac:dyDescent="0.25">
      <c r="A26" s="1" t="s">
        <v>35</v>
      </c>
      <c r="B26" s="1">
        <v>17</v>
      </c>
      <c r="C26" s="23">
        <f t="shared" si="0"/>
        <v>8.4872690963554674E-3</v>
      </c>
      <c r="E26" s="1" t="s">
        <v>23</v>
      </c>
      <c r="F26" s="8">
        <v>81634</v>
      </c>
    </row>
  </sheetData>
  <sortState xmlns:xlrd2="http://schemas.microsoft.com/office/spreadsheetml/2017/richdata2" ref="E2:F26">
    <sortCondition descending="1" ref="F2:F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4D4B-A621-4305-B695-94411F426BDA}">
  <dimension ref="A1:C16"/>
  <sheetViews>
    <sheetView tabSelected="1" workbookViewId="0">
      <selection sqref="A1:C16"/>
    </sheetView>
  </sheetViews>
  <sheetFormatPr defaultRowHeight="15" x14ac:dyDescent="0.25"/>
  <cols>
    <col min="1" max="1" width="10.85546875" bestFit="1" customWidth="1"/>
    <col min="2" max="2" width="14.42578125" bestFit="1" customWidth="1"/>
    <col min="3" max="3" width="14.28515625" bestFit="1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41</v>
      </c>
      <c r="B2">
        <v>27</v>
      </c>
      <c r="C2" s="34">
        <v>115320</v>
      </c>
    </row>
    <row r="3" spans="1:3" x14ac:dyDescent="0.25">
      <c r="A3" t="s">
        <v>42</v>
      </c>
      <c r="B3">
        <v>11</v>
      </c>
      <c r="C3" s="34">
        <v>114210</v>
      </c>
    </row>
    <row r="4" spans="1:3" x14ac:dyDescent="0.25">
      <c r="A4" t="s">
        <v>43</v>
      </c>
      <c r="B4">
        <v>22</v>
      </c>
      <c r="C4" s="34">
        <v>113193</v>
      </c>
    </row>
    <row r="5" spans="1:3" x14ac:dyDescent="0.25">
      <c r="A5" t="s">
        <v>44</v>
      </c>
      <c r="B5">
        <v>37</v>
      </c>
      <c r="C5" s="34">
        <v>112948</v>
      </c>
    </row>
    <row r="6" spans="1:3" x14ac:dyDescent="0.25">
      <c r="A6" t="s">
        <v>45</v>
      </c>
      <c r="B6">
        <v>34</v>
      </c>
      <c r="C6" s="34">
        <v>111225</v>
      </c>
    </row>
    <row r="7" spans="1:3" x14ac:dyDescent="0.25">
      <c r="A7" t="s">
        <v>46</v>
      </c>
      <c r="B7">
        <v>13</v>
      </c>
      <c r="C7" s="34">
        <v>109654</v>
      </c>
    </row>
    <row r="8" spans="1:3" x14ac:dyDescent="0.25">
      <c r="A8" t="s">
        <v>47</v>
      </c>
      <c r="B8">
        <v>32</v>
      </c>
      <c r="C8" s="34">
        <v>108317</v>
      </c>
    </row>
    <row r="9" spans="1:3" x14ac:dyDescent="0.25">
      <c r="A9" t="s">
        <v>48</v>
      </c>
      <c r="B9">
        <v>17</v>
      </c>
      <c r="C9" s="34">
        <v>106906</v>
      </c>
    </row>
    <row r="10" spans="1:3" x14ac:dyDescent="0.25">
      <c r="A10" t="s">
        <v>49</v>
      </c>
      <c r="B10">
        <v>12</v>
      </c>
      <c r="C10" s="34">
        <v>106683</v>
      </c>
    </row>
    <row r="11" spans="1:3" x14ac:dyDescent="0.25">
      <c r="A11" t="s">
        <v>50</v>
      </c>
      <c r="B11">
        <v>20</v>
      </c>
      <c r="C11" s="34">
        <v>104918</v>
      </c>
    </row>
    <row r="12" spans="1:3" x14ac:dyDescent="0.25">
      <c r="A12" t="s">
        <v>51</v>
      </c>
      <c r="B12">
        <v>37</v>
      </c>
      <c r="C12" s="34">
        <v>104534</v>
      </c>
    </row>
    <row r="13" spans="1:3" x14ac:dyDescent="0.25">
      <c r="A13" t="s">
        <v>52</v>
      </c>
      <c r="B13">
        <v>49</v>
      </c>
      <c r="C13" s="34">
        <v>103795</v>
      </c>
    </row>
    <row r="14" spans="1:3" x14ac:dyDescent="0.25">
      <c r="A14" t="s">
        <v>53</v>
      </c>
      <c r="B14">
        <v>13</v>
      </c>
      <c r="C14" s="34">
        <v>101414</v>
      </c>
    </row>
    <row r="15" spans="1:3" x14ac:dyDescent="0.25">
      <c r="A15" t="s">
        <v>54</v>
      </c>
      <c r="B15">
        <v>236</v>
      </c>
      <c r="C15" s="34">
        <v>101397</v>
      </c>
    </row>
    <row r="16" spans="1:3" x14ac:dyDescent="0.25">
      <c r="A16" t="s">
        <v>55</v>
      </c>
      <c r="B16">
        <v>148</v>
      </c>
      <c r="C16" s="34">
        <v>100499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Scatter Plot</vt:lpstr>
      <vt:lpstr>Insights</vt:lpstr>
      <vt:lpstr>Pareto Charts</vt:lpstr>
      <vt:lpstr>RAW_DATA - Salary Prio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Norval</dc:creator>
  <cp:lastModifiedBy>Brennan Norval</cp:lastModifiedBy>
  <dcterms:created xsi:type="dcterms:W3CDTF">2015-06-05T18:17:20Z</dcterms:created>
  <dcterms:modified xsi:type="dcterms:W3CDTF">2024-04-24T15:49:56Z</dcterms:modified>
</cp:coreProperties>
</file>