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lnor\Downloads\Brennan\SQL for Data Analytics\SQL_Project_Data_Job_Analysis\project_sql\Data Analyses\"/>
    </mc:Choice>
  </mc:AlternateContent>
  <xr:revisionPtr revIDLastSave="0" documentId="13_ncr:1_{E8AA713F-E120-4776-AA1E-87E58BE1221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sights" sheetId="2" r:id="rId1"/>
    <sheet name="RAW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6" i="2"/>
  <c r="D15" i="2"/>
  <c r="D2" i="2"/>
  <c r="D16" i="2"/>
  <c r="D11" i="2"/>
  <c r="D17" i="2"/>
  <c r="D10" i="2"/>
  <c r="D13" i="2"/>
  <c r="D24" i="2"/>
  <c r="D4" i="2"/>
  <c r="D7" i="2"/>
  <c r="D23" i="2"/>
  <c r="D20" i="2"/>
  <c r="D9" i="2"/>
  <c r="D18" i="2"/>
  <c r="D25" i="2"/>
  <c r="D3" i="2"/>
  <c r="D22" i="2"/>
  <c r="D26" i="2"/>
  <c r="D12" i="2"/>
  <c r="D21" i="2"/>
  <c r="D14" i="2"/>
  <c r="D19" i="2"/>
  <c r="D5" i="2"/>
  <c r="J8" i="1"/>
  <c r="J7" i="1"/>
  <c r="J6" i="1"/>
  <c r="J5" i="1"/>
  <c r="I8" i="1"/>
  <c r="I7" i="1"/>
  <c r="I6" i="1"/>
  <c r="I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<sst xmlns="http://schemas.openxmlformats.org/spreadsheetml/2006/main" count="66" uniqueCount="37">
  <si>
    <t>sql</t>
  </si>
  <si>
    <t>excel</t>
  </si>
  <si>
    <t>python</t>
  </si>
  <si>
    <t>tableau</t>
  </si>
  <si>
    <t>r</t>
  </si>
  <si>
    <t>power bi</t>
  </si>
  <si>
    <t>sas</t>
  </si>
  <si>
    <t>powerpoint</t>
  </si>
  <si>
    <t>looker</t>
  </si>
  <si>
    <t>word</t>
  </si>
  <si>
    <t>snowflake</t>
  </si>
  <si>
    <t>oracle</t>
  </si>
  <si>
    <t>sql server</t>
  </si>
  <si>
    <t>azure</t>
  </si>
  <si>
    <t>aws</t>
  </si>
  <si>
    <t>sheets</t>
  </si>
  <si>
    <t>flow</t>
  </si>
  <si>
    <t>go</t>
  </si>
  <si>
    <t>spss</t>
  </si>
  <si>
    <t>vba</t>
  </si>
  <si>
    <t>hadoop</t>
  </si>
  <si>
    <t>jira</t>
  </si>
  <si>
    <t>javascript</t>
  </si>
  <si>
    <t>sharepoint</t>
  </si>
  <si>
    <t>Skillls</t>
  </si>
  <si>
    <t>Demand</t>
  </si>
  <si>
    <t>Average Salary</t>
  </si>
  <si>
    <t>Demand Rank</t>
  </si>
  <si>
    <t>Salary Rank</t>
  </si>
  <si>
    <t>= Optimal Skills</t>
  </si>
  <si>
    <t>MIN</t>
  </si>
  <si>
    <t>MAX</t>
  </si>
  <si>
    <t>AVG</t>
  </si>
  <si>
    <t>MEDIAN</t>
  </si>
  <si>
    <t>Salary</t>
  </si>
  <si>
    <t>Total Rank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</si>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</sst>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3" borderId="0" xfId="0" applyFill="1"/>
    <xf numFmtId="0" fontId="0" fillId="0" borderId="0" xfId="0" quotePrefix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16" xfId="1" applyNumberFormat="1" applyFont="1" applyBorder="1"/>
    <xf numFmtId="0" fontId="0" fillId="0" borderId="17" xfId="0" applyBorder="1"/>
    <xf numFmtId="0" fontId="0" fillId="0" borderId="18" xfId="0" applyBorder="1"/>
    <xf numFmtId="1" fontId="0" fillId="0" borderId="18" xfId="0" applyNumberFormat="1" applyBorder="1"/>
    <xf numFmtId="0" fontId="0" fillId="0" borderId="19" xfId="0" applyBorder="1"/>
    <xf numFmtId="0" fontId="2" fillId="2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 &amp; Demand Ranks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Insights!$B$1</c:f>
              <c:strCache>
                <c:ptCount val="1"/>
                <c:pt idx="0">
                  <c:v>Demand Rank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Insights!$A$2:$A$26</c:f>
              <c:strCache>
                <c:ptCount val="25"/>
                <c:pt idx="0">
                  <c:v>python</c:v>
                </c:pt>
                <c:pt idx="1">
                  <c:v>snowflake</c:v>
                </c:pt>
                <c:pt idx="2">
                  <c:v>tableau</c:v>
                </c:pt>
                <c:pt idx="3">
                  <c:v>r</c:v>
                </c:pt>
                <c:pt idx="4">
                  <c:v>sql</c:v>
                </c:pt>
                <c:pt idx="5">
                  <c:v>looker</c:v>
                </c:pt>
                <c:pt idx="6">
                  <c:v>azure</c:v>
                </c:pt>
                <c:pt idx="7">
                  <c:v>oracle</c:v>
                </c:pt>
                <c:pt idx="8">
                  <c:v>go</c:v>
                </c:pt>
                <c:pt idx="9">
                  <c:v>sas</c:v>
                </c:pt>
                <c:pt idx="10">
                  <c:v>aws</c:v>
                </c:pt>
                <c:pt idx="11">
                  <c:v>power bi</c:v>
                </c:pt>
                <c:pt idx="12">
                  <c:v>hadoop</c:v>
                </c:pt>
                <c:pt idx="13">
                  <c:v>excel</c:v>
                </c:pt>
                <c:pt idx="14">
                  <c:v>sql server</c:v>
                </c:pt>
                <c:pt idx="15">
                  <c:v>powerpoint</c:v>
                </c:pt>
                <c:pt idx="16">
                  <c:v>jira</c:v>
                </c:pt>
                <c:pt idx="17">
                  <c:v>java</c:v>
                </c:pt>
                <c:pt idx="18">
                  <c:v>word</c:v>
                </c:pt>
                <c:pt idx="19">
                  <c:v>flow</c:v>
                </c:pt>
                <c:pt idx="20">
                  <c:v>javascript</c:v>
                </c:pt>
                <c:pt idx="21">
                  <c:v>sheets</c:v>
                </c:pt>
                <c:pt idx="22">
                  <c:v>spss</c:v>
                </c:pt>
                <c:pt idx="23">
                  <c:v>vba</c:v>
                </c:pt>
                <c:pt idx="24">
                  <c:v>sharepoint</c:v>
                </c:pt>
              </c:strCache>
            </c:strRef>
          </c:cat>
          <c:val>
            <c:numRef>
              <c:f>Insights!$B$2:$B$26</c:f>
              <c:numCache>
                <c:formatCode>General</c:formatCode>
                <c:ptCount val="25"/>
                <c:pt idx="0">
                  <c:v>3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9</c:v>
                </c:pt>
                <c:pt idx="6">
                  <c:v>14</c:v>
                </c:pt>
                <c:pt idx="7">
                  <c:v>11</c:v>
                </c:pt>
                <c:pt idx="8">
                  <c:v>18</c:v>
                </c:pt>
                <c:pt idx="9">
                  <c:v>7</c:v>
                </c:pt>
                <c:pt idx="10">
                  <c:v>15</c:v>
                </c:pt>
                <c:pt idx="11">
                  <c:v>6</c:v>
                </c:pt>
                <c:pt idx="12">
                  <c:v>21</c:v>
                </c:pt>
                <c:pt idx="13">
                  <c:v>2</c:v>
                </c:pt>
                <c:pt idx="14">
                  <c:v>13</c:v>
                </c:pt>
                <c:pt idx="15">
                  <c:v>8</c:v>
                </c:pt>
                <c:pt idx="16">
                  <c:v>22</c:v>
                </c:pt>
                <c:pt idx="17">
                  <c:v>25</c:v>
                </c:pt>
                <c:pt idx="18">
                  <c:v>10</c:v>
                </c:pt>
                <c:pt idx="19">
                  <c:v>17</c:v>
                </c:pt>
                <c:pt idx="20">
                  <c:v>22</c:v>
                </c:pt>
                <c:pt idx="21">
                  <c:v>15</c:v>
                </c:pt>
                <c:pt idx="22">
                  <c:v>19</c:v>
                </c:pt>
                <c:pt idx="23">
                  <c:v>19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4-4378-A2B9-0C7C0DB0D19E}"/>
            </c:ext>
          </c:extLst>
        </c:ser>
        <c:ser>
          <c:idx val="1"/>
          <c:order val="1"/>
          <c:tx>
            <c:strRef>
              <c:f>Insights!$C$1</c:f>
              <c:strCache>
                <c:ptCount val="1"/>
                <c:pt idx="0">
                  <c:v>Salary Rank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Insights!$A$2:$A$26</c:f>
              <c:strCache>
                <c:ptCount val="25"/>
                <c:pt idx="0">
                  <c:v>python</c:v>
                </c:pt>
                <c:pt idx="1">
                  <c:v>snowflake</c:v>
                </c:pt>
                <c:pt idx="2">
                  <c:v>tableau</c:v>
                </c:pt>
                <c:pt idx="3">
                  <c:v>r</c:v>
                </c:pt>
                <c:pt idx="4">
                  <c:v>sql</c:v>
                </c:pt>
                <c:pt idx="5">
                  <c:v>looker</c:v>
                </c:pt>
                <c:pt idx="6">
                  <c:v>azure</c:v>
                </c:pt>
                <c:pt idx="7">
                  <c:v>oracle</c:v>
                </c:pt>
                <c:pt idx="8">
                  <c:v>go</c:v>
                </c:pt>
                <c:pt idx="9">
                  <c:v>sas</c:v>
                </c:pt>
                <c:pt idx="10">
                  <c:v>aws</c:v>
                </c:pt>
                <c:pt idx="11">
                  <c:v>power bi</c:v>
                </c:pt>
                <c:pt idx="12">
                  <c:v>hadoop</c:v>
                </c:pt>
                <c:pt idx="13">
                  <c:v>excel</c:v>
                </c:pt>
                <c:pt idx="14">
                  <c:v>sql server</c:v>
                </c:pt>
                <c:pt idx="15">
                  <c:v>powerpoint</c:v>
                </c:pt>
                <c:pt idx="16">
                  <c:v>jira</c:v>
                </c:pt>
                <c:pt idx="17">
                  <c:v>java</c:v>
                </c:pt>
                <c:pt idx="18">
                  <c:v>word</c:v>
                </c:pt>
                <c:pt idx="19">
                  <c:v>flow</c:v>
                </c:pt>
                <c:pt idx="20">
                  <c:v>javascript</c:v>
                </c:pt>
                <c:pt idx="21">
                  <c:v>sheets</c:v>
                </c:pt>
                <c:pt idx="22">
                  <c:v>spss</c:v>
                </c:pt>
                <c:pt idx="23">
                  <c:v>vba</c:v>
                </c:pt>
                <c:pt idx="24">
                  <c:v>sharepoint</c:v>
                </c:pt>
              </c:strCache>
            </c:strRef>
          </c:cat>
          <c:val>
            <c:numRef>
              <c:f>Insights!$C$2:$C$26</c:f>
              <c:numCache>
                <c:formatCode>General</c:formatCode>
                <c:ptCount val="25"/>
                <c:pt idx="0">
                  <c:v>10</c:v>
                </c:pt>
                <c:pt idx="1">
                  <c:v>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  <c:pt idx="8">
                  <c:v>1</c:v>
                </c:pt>
                <c:pt idx="9">
                  <c:v>13</c:v>
                </c:pt>
                <c:pt idx="10">
                  <c:v>5</c:v>
                </c:pt>
                <c:pt idx="11">
                  <c:v>16</c:v>
                </c:pt>
                <c:pt idx="12">
                  <c:v>2</c:v>
                </c:pt>
                <c:pt idx="13">
                  <c:v>22</c:v>
                </c:pt>
                <c:pt idx="14">
                  <c:v>14</c:v>
                </c:pt>
                <c:pt idx="15">
                  <c:v>21</c:v>
                </c:pt>
                <c:pt idx="16">
                  <c:v>7</c:v>
                </c:pt>
                <c:pt idx="17">
                  <c:v>6</c:v>
                </c:pt>
                <c:pt idx="18">
                  <c:v>24</c:v>
                </c:pt>
                <c:pt idx="19">
                  <c:v>18</c:v>
                </c:pt>
                <c:pt idx="20">
                  <c:v>15</c:v>
                </c:pt>
                <c:pt idx="21">
                  <c:v>23</c:v>
                </c:pt>
                <c:pt idx="22">
                  <c:v>19</c:v>
                </c:pt>
                <c:pt idx="23">
                  <c:v>20</c:v>
                </c:pt>
                <c:pt idx="2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4-4378-A2B9-0C7C0DB0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6561712"/>
        <c:axId val="2076562672"/>
      </c:barChart>
      <c:catAx>
        <c:axId val="207656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Skill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62672"/>
        <c:crosses val="autoZero"/>
        <c:auto val="1"/>
        <c:lblAlgn val="ctr"/>
        <c:lblOffset val="100"/>
        <c:noMultiLvlLbl val="0"/>
      </c:catAx>
      <c:valAx>
        <c:axId val="20765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Total 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6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794838145231847"/>
          <c:y val="0.91631776785530339"/>
          <c:w val="0.26927986596015124"/>
          <c:h val="6.9645373640645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4761</xdr:rowOff>
    </xdr:from>
    <xdr:to>
      <xdr:col>24</xdr:col>
      <xdr:colOff>552450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70B91-D7A3-572C-E885-16983AE4B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48E6-7AC0-4468-99A9-42E4304F3FEC}">
  <dimension ref="A1:D26"/>
  <sheetViews>
    <sheetView workbookViewId="0"/>
  </sheetViews>
  <sheetFormatPr defaultRowHeight="15" x14ac:dyDescent="0.25"/>
  <cols>
    <col min="1" max="1" width="11.42578125" bestFit="1" customWidth="1"/>
    <col min="2" max="2" width="13.28515625" bestFit="1" customWidth="1"/>
    <col min="3" max="3" width="11" bestFit="1" customWidth="1"/>
    <col min="4" max="4" width="10.140625" bestFit="1" customWidth="1"/>
  </cols>
  <sheetData>
    <row r="1" spans="1:4" ht="15.75" thickBot="1" x14ac:dyDescent="0.3">
      <c r="A1" s="3" t="s">
        <v>24</v>
      </c>
      <c r="B1" s="4" t="s">
        <v>27</v>
      </c>
      <c r="C1" s="5" t="s">
        <v>28</v>
      </c>
      <c r="D1" s="5" t="s">
        <v>35</v>
      </c>
    </row>
    <row r="2" spans="1:4" x14ac:dyDescent="0.25">
      <c r="A2" s="2" t="s">
        <v>2</v>
      </c>
      <c r="B2" s="2">
        <v>3</v>
      </c>
      <c r="C2" s="2">
        <v>10</v>
      </c>
      <c r="D2" s="2">
        <f t="shared" ref="D2:D26" si="0">SUM(B2:C2)</f>
        <v>13</v>
      </c>
    </row>
    <row r="3" spans="1:4" x14ac:dyDescent="0.25">
      <c r="A3" s="1" t="s">
        <v>10</v>
      </c>
      <c r="B3" s="1">
        <v>11</v>
      </c>
      <c r="C3" s="1">
        <v>3</v>
      </c>
      <c r="D3" s="1">
        <f t="shared" si="0"/>
        <v>14</v>
      </c>
    </row>
    <row r="4" spans="1:4" x14ac:dyDescent="0.25">
      <c r="A4" s="1" t="s">
        <v>3</v>
      </c>
      <c r="B4" s="1">
        <v>4</v>
      </c>
      <c r="C4" s="1">
        <v>12</v>
      </c>
      <c r="D4" s="1">
        <f t="shared" si="0"/>
        <v>16</v>
      </c>
    </row>
    <row r="5" spans="1:4" x14ac:dyDescent="0.25">
      <c r="A5" s="1" t="s">
        <v>4</v>
      </c>
      <c r="B5" s="1">
        <v>5</v>
      </c>
      <c r="C5" s="1">
        <v>11</v>
      </c>
      <c r="D5" s="1">
        <f t="shared" si="0"/>
        <v>16</v>
      </c>
    </row>
    <row r="6" spans="1:4" x14ac:dyDescent="0.25">
      <c r="A6" s="1" t="s">
        <v>0</v>
      </c>
      <c r="B6" s="1">
        <v>1</v>
      </c>
      <c r="C6" s="1">
        <v>17</v>
      </c>
      <c r="D6" s="1">
        <f t="shared" si="0"/>
        <v>18</v>
      </c>
    </row>
    <row r="7" spans="1:4" x14ac:dyDescent="0.25">
      <c r="A7" s="1" t="s">
        <v>8</v>
      </c>
      <c r="B7" s="1">
        <v>9</v>
      </c>
      <c r="C7" s="1">
        <v>9</v>
      </c>
      <c r="D7" s="1">
        <f t="shared" si="0"/>
        <v>18</v>
      </c>
    </row>
    <row r="8" spans="1:4" x14ac:dyDescent="0.25">
      <c r="A8" s="1" t="s">
        <v>13</v>
      </c>
      <c r="B8" s="1">
        <v>14</v>
      </c>
      <c r="C8" s="1">
        <v>4</v>
      </c>
      <c r="D8" s="1">
        <f t="shared" si="0"/>
        <v>18</v>
      </c>
    </row>
    <row r="9" spans="1:4" x14ac:dyDescent="0.25">
      <c r="A9" s="1" t="s">
        <v>11</v>
      </c>
      <c r="B9" s="1">
        <v>11</v>
      </c>
      <c r="C9" s="1">
        <v>8</v>
      </c>
      <c r="D9" s="1">
        <f t="shared" si="0"/>
        <v>19</v>
      </c>
    </row>
    <row r="10" spans="1:4" x14ac:dyDescent="0.25">
      <c r="A10" s="1" t="s">
        <v>17</v>
      </c>
      <c r="B10" s="1">
        <v>18</v>
      </c>
      <c r="C10" s="1">
        <v>1</v>
      </c>
      <c r="D10" s="1">
        <f t="shared" si="0"/>
        <v>19</v>
      </c>
    </row>
    <row r="11" spans="1:4" x14ac:dyDescent="0.25">
      <c r="A11" s="1" t="s">
        <v>6</v>
      </c>
      <c r="B11" s="1">
        <v>7</v>
      </c>
      <c r="C11" s="1">
        <v>13</v>
      </c>
      <c r="D11" s="1">
        <f t="shared" si="0"/>
        <v>20</v>
      </c>
    </row>
    <row r="12" spans="1:4" x14ac:dyDescent="0.25">
      <c r="A12" s="1" t="s">
        <v>14</v>
      </c>
      <c r="B12" s="1">
        <v>15</v>
      </c>
      <c r="C12" s="1">
        <v>5</v>
      </c>
      <c r="D12" s="1">
        <f t="shared" si="0"/>
        <v>20</v>
      </c>
    </row>
    <row r="13" spans="1:4" x14ac:dyDescent="0.25">
      <c r="A13" s="1" t="s">
        <v>5</v>
      </c>
      <c r="B13" s="1">
        <v>6</v>
      </c>
      <c r="C13" s="1">
        <v>16</v>
      </c>
      <c r="D13" s="1">
        <f t="shared" si="0"/>
        <v>22</v>
      </c>
    </row>
    <row r="14" spans="1:4" x14ac:dyDescent="0.25">
      <c r="A14" s="1" t="s">
        <v>20</v>
      </c>
      <c r="B14" s="1">
        <v>21</v>
      </c>
      <c r="C14" s="1">
        <v>2</v>
      </c>
      <c r="D14" s="1">
        <f t="shared" si="0"/>
        <v>23</v>
      </c>
    </row>
    <row r="15" spans="1:4" x14ac:dyDescent="0.25">
      <c r="A15" s="1" t="s">
        <v>1</v>
      </c>
      <c r="B15" s="1">
        <v>2</v>
      </c>
      <c r="C15" s="1">
        <v>22</v>
      </c>
      <c r="D15" s="1">
        <f t="shared" si="0"/>
        <v>24</v>
      </c>
    </row>
    <row r="16" spans="1:4" x14ac:dyDescent="0.25">
      <c r="A16" s="1" t="s">
        <v>12</v>
      </c>
      <c r="B16" s="1">
        <v>13</v>
      </c>
      <c r="C16" s="1">
        <v>14</v>
      </c>
      <c r="D16" s="1">
        <f t="shared" si="0"/>
        <v>27</v>
      </c>
    </row>
    <row r="17" spans="1:4" x14ac:dyDescent="0.25">
      <c r="A17" s="1" t="s">
        <v>7</v>
      </c>
      <c r="B17" s="1">
        <v>8</v>
      </c>
      <c r="C17" s="1">
        <v>21</v>
      </c>
      <c r="D17" s="1">
        <f t="shared" si="0"/>
        <v>29</v>
      </c>
    </row>
    <row r="18" spans="1:4" x14ac:dyDescent="0.25">
      <c r="A18" s="1" t="s">
        <v>21</v>
      </c>
      <c r="B18" s="1">
        <v>22</v>
      </c>
      <c r="C18" s="1">
        <v>7</v>
      </c>
      <c r="D18" s="1">
        <f t="shared" si="0"/>
        <v>29</v>
      </c>
    </row>
    <row r="19" spans="1:4" x14ac:dyDescent="0.25">
      <c r="A19" s="1" t="s">
        <v>36</v>
      </c>
      <c r="B19" s="1">
        <v>25</v>
      </c>
      <c r="C19" s="1">
        <v>6</v>
      </c>
      <c r="D19" s="1">
        <f t="shared" si="0"/>
        <v>31</v>
      </c>
    </row>
    <row r="20" spans="1:4" x14ac:dyDescent="0.25">
      <c r="A20" s="1" t="s">
        <v>9</v>
      </c>
      <c r="B20" s="1">
        <v>10</v>
      </c>
      <c r="C20" s="1">
        <v>24</v>
      </c>
      <c r="D20" s="1">
        <f t="shared" si="0"/>
        <v>34</v>
      </c>
    </row>
    <row r="21" spans="1:4" x14ac:dyDescent="0.25">
      <c r="A21" s="1" t="s">
        <v>16</v>
      </c>
      <c r="B21" s="1">
        <v>17</v>
      </c>
      <c r="C21" s="1">
        <v>18</v>
      </c>
      <c r="D21" s="1">
        <f t="shared" si="0"/>
        <v>35</v>
      </c>
    </row>
    <row r="22" spans="1:4" x14ac:dyDescent="0.25">
      <c r="A22" s="1" t="s">
        <v>22</v>
      </c>
      <c r="B22" s="1">
        <v>22</v>
      </c>
      <c r="C22" s="1">
        <v>15</v>
      </c>
      <c r="D22" s="1">
        <f t="shared" si="0"/>
        <v>37</v>
      </c>
    </row>
    <row r="23" spans="1:4" x14ac:dyDescent="0.25">
      <c r="A23" s="1" t="s">
        <v>15</v>
      </c>
      <c r="B23" s="1">
        <v>15</v>
      </c>
      <c r="C23" s="1">
        <v>23</v>
      </c>
      <c r="D23" s="1">
        <f t="shared" si="0"/>
        <v>38</v>
      </c>
    </row>
    <row r="24" spans="1:4" x14ac:dyDescent="0.25">
      <c r="A24" s="1" t="s">
        <v>18</v>
      </c>
      <c r="B24" s="1">
        <v>19</v>
      </c>
      <c r="C24" s="1">
        <v>19</v>
      </c>
      <c r="D24" s="1">
        <f t="shared" si="0"/>
        <v>38</v>
      </c>
    </row>
    <row r="25" spans="1:4" x14ac:dyDescent="0.25">
      <c r="A25" s="1" t="s">
        <v>19</v>
      </c>
      <c r="B25" s="1">
        <v>19</v>
      </c>
      <c r="C25" s="1">
        <v>20</v>
      </c>
      <c r="D25" s="1">
        <f t="shared" si="0"/>
        <v>39</v>
      </c>
    </row>
    <row r="26" spans="1:4" x14ac:dyDescent="0.25">
      <c r="A26" s="1" t="s">
        <v>23</v>
      </c>
      <c r="B26" s="1">
        <v>24</v>
      </c>
      <c r="C26" s="1">
        <v>25</v>
      </c>
      <c r="D26" s="1">
        <f t="shared" si="0"/>
        <v>49</v>
      </c>
    </row>
  </sheetData>
  <sortState xmlns:xlrd2="http://schemas.microsoft.com/office/spreadsheetml/2017/richdata2" ref="A2:D26">
    <sortCondition ref="D2:D26"/>
  </sortState>
  <conditionalFormatting sqref="B2:B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1" width="11.42578125" bestFit="1" customWidth="1"/>
    <col min="2" max="2" width="13.42578125" customWidth="1"/>
    <col min="3" max="3" width="14.140625" bestFit="1" customWidth="1"/>
    <col min="4" max="4" width="13.28515625" bestFit="1" customWidth="1"/>
    <col min="5" max="5" width="11" bestFit="1" customWidth="1"/>
    <col min="9" max="9" width="10" bestFit="1" customWidth="1"/>
    <col min="10" max="10" width="11.5703125" customWidth="1"/>
  </cols>
  <sheetData>
    <row r="1" spans="1:10" ht="15.75" thickBot="1" x14ac:dyDescent="0.3">
      <c r="A1" s="3" t="s">
        <v>24</v>
      </c>
      <c r="B1" s="4" t="s">
        <v>25</v>
      </c>
      <c r="C1" s="6" t="s">
        <v>26</v>
      </c>
      <c r="D1" s="4" t="s">
        <v>27</v>
      </c>
      <c r="E1" s="5" t="s">
        <v>28</v>
      </c>
    </row>
    <row r="2" spans="1:10" x14ac:dyDescent="0.25">
      <c r="A2" s="2" t="s">
        <v>0</v>
      </c>
      <c r="B2" s="2">
        <v>398</v>
      </c>
      <c r="C2" s="7">
        <v>97237</v>
      </c>
      <c r="D2" s="2">
        <f>_xlfn.RANK.EQ(B2,$B$2:$B$26)</f>
        <v>1</v>
      </c>
      <c r="E2" s="2">
        <f>_xlfn.RANK.EQ(C2,$C$2:$C$26)</f>
        <v>17</v>
      </c>
      <c r="H2" s="9"/>
      <c r="I2" s="10" t="s">
        <v>29</v>
      </c>
    </row>
    <row r="3" spans="1:10" ht="15.75" thickBot="1" x14ac:dyDescent="0.3">
      <c r="A3" s="1" t="s">
        <v>1</v>
      </c>
      <c r="B3" s="1">
        <v>256</v>
      </c>
      <c r="C3" s="8">
        <v>87288</v>
      </c>
      <c r="D3" s="1">
        <f t="shared" ref="D3:D26" si="0">_xlfn.RANK.EQ(B3,$B$2:$B$26)</f>
        <v>2</v>
      </c>
      <c r="E3" s="1">
        <f t="shared" ref="E3:E26" si="1">_xlfn.RANK.EQ(C3,$C$2:$C$26)</f>
        <v>22</v>
      </c>
    </row>
    <row r="4" spans="1:10" ht="15.75" thickBot="1" x14ac:dyDescent="0.3">
      <c r="A4" s="1" t="s">
        <v>2</v>
      </c>
      <c r="B4" s="1">
        <v>236</v>
      </c>
      <c r="C4" s="8">
        <v>101397</v>
      </c>
      <c r="D4" s="1">
        <f t="shared" si="0"/>
        <v>3</v>
      </c>
      <c r="E4" s="1">
        <f t="shared" si="1"/>
        <v>10</v>
      </c>
      <c r="F4" s="9"/>
      <c r="H4" s="22"/>
      <c r="I4" s="11" t="s">
        <v>25</v>
      </c>
      <c r="J4" s="5" t="s">
        <v>34</v>
      </c>
    </row>
    <row r="5" spans="1:10" x14ac:dyDescent="0.25">
      <c r="A5" s="1" t="s">
        <v>3</v>
      </c>
      <c r="B5" s="1">
        <v>230</v>
      </c>
      <c r="C5" s="8">
        <v>99288</v>
      </c>
      <c r="D5" s="1">
        <f t="shared" si="0"/>
        <v>4</v>
      </c>
      <c r="E5" s="1">
        <f t="shared" si="1"/>
        <v>12</v>
      </c>
      <c r="F5" s="9"/>
      <c r="H5" s="12" t="s">
        <v>30</v>
      </c>
      <c r="I5" s="18">
        <f>MIN(B2:B26)</f>
        <v>17</v>
      </c>
      <c r="J5" s="17">
        <f>MIN(C2:C26)</f>
        <v>81634</v>
      </c>
    </row>
    <row r="6" spans="1:10" x14ac:dyDescent="0.25">
      <c r="A6" s="1" t="s">
        <v>4</v>
      </c>
      <c r="B6" s="1">
        <v>148</v>
      </c>
      <c r="C6" s="8">
        <v>100499</v>
      </c>
      <c r="D6" s="1">
        <f t="shared" si="0"/>
        <v>5</v>
      </c>
      <c r="E6" s="1">
        <f t="shared" si="1"/>
        <v>11</v>
      </c>
      <c r="F6" s="9"/>
      <c r="H6" s="13" t="s">
        <v>31</v>
      </c>
      <c r="I6" s="19">
        <f>MAX(B2:B26)</f>
        <v>398</v>
      </c>
      <c r="J6" s="15">
        <f>MAX(C2:C26)</f>
        <v>115320</v>
      </c>
    </row>
    <row r="7" spans="1:10" x14ac:dyDescent="0.25">
      <c r="A7" s="1" t="s">
        <v>5</v>
      </c>
      <c r="B7" s="1">
        <v>110</v>
      </c>
      <c r="C7" s="8">
        <v>97431</v>
      </c>
      <c r="D7" s="1">
        <f t="shared" si="0"/>
        <v>6</v>
      </c>
      <c r="E7" s="1">
        <f t="shared" si="1"/>
        <v>16</v>
      </c>
      <c r="H7" s="13" t="s">
        <v>32</v>
      </c>
      <c r="I7" s="20">
        <f>AVERAGE(B2:B26)</f>
        <v>80.12</v>
      </c>
      <c r="J7" s="15">
        <f>AVERAGE(C2:C26)</f>
        <v>99028.92</v>
      </c>
    </row>
    <row r="8" spans="1:10" ht="15.75" thickBot="1" x14ac:dyDescent="0.3">
      <c r="A8" s="1" t="s">
        <v>6</v>
      </c>
      <c r="B8" s="1">
        <v>63</v>
      </c>
      <c r="C8" s="8">
        <v>98902</v>
      </c>
      <c r="D8" s="1">
        <f t="shared" si="0"/>
        <v>7</v>
      </c>
      <c r="E8" s="1">
        <f t="shared" si="1"/>
        <v>13</v>
      </c>
      <c r="H8" s="14" t="s">
        <v>33</v>
      </c>
      <c r="I8" s="21">
        <f>MEDIAN(B2:B26)</f>
        <v>35</v>
      </c>
      <c r="J8" s="16">
        <f>MEDIAN(C2:C26)</f>
        <v>98902</v>
      </c>
    </row>
    <row r="9" spans="1:10" x14ac:dyDescent="0.25">
      <c r="A9" s="1" t="s">
        <v>7</v>
      </c>
      <c r="B9" s="1">
        <v>58</v>
      </c>
      <c r="C9" s="8">
        <v>88701</v>
      </c>
      <c r="D9" s="1">
        <f t="shared" si="0"/>
        <v>8</v>
      </c>
      <c r="E9" s="1">
        <f t="shared" si="1"/>
        <v>21</v>
      </c>
    </row>
    <row r="10" spans="1:10" x14ac:dyDescent="0.25">
      <c r="A10" s="1" t="s">
        <v>8</v>
      </c>
      <c r="B10" s="1">
        <v>49</v>
      </c>
      <c r="C10" s="8">
        <v>103795</v>
      </c>
      <c r="D10" s="1">
        <f t="shared" si="0"/>
        <v>9</v>
      </c>
      <c r="E10" s="1">
        <f t="shared" si="1"/>
        <v>9</v>
      </c>
      <c r="F10" s="9"/>
    </row>
    <row r="11" spans="1:10" x14ac:dyDescent="0.25">
      <c r="A11" s="1" t="s">
        <v>9</v>
      </c>
      <c r="B11" s="1">
        <v>48</v>
      </c>
      <c r="C11" s="8">
        <v>82576</v>
      </c>
      <c r="D11" s="1">
        <f t="shared" si="0"/>
        <v>10</v>
      </c>
      <c r="E11" s="1">
        <f t="shared" si="1"/>
        <v>24</v>
      </c>
    </row>
    <row r="12" spans="1:10" x14ac:dyDescent="0.25">
      <c r="A12" s="1" t="s">
        <v>10</v>
      </c>
      <c r="B12" s="1">
        <v>37</v>
      </c>
      <c r="C12" s="8">
        <v>112948</v>
      </c>
      <c r="D12" s="1">
        <f t="shared" si="0"/>
        <v>11</v>
      </c>
      <c r="E12" s="1">
        <f t="shared" si="1"/>
        <v>3</v>
      </c>
      <c r="F12" s="9"/>
    </row>
    <row r="13" spans="1:10" x14ac:dyDescent="0.25">
      <c r="A13" s="1" t="s">
        <v>11</v>
      </c>
      <c r="B13" s="1">
        <v>37</v>
      </c>
      <c r="C13" s="8">
        <v>104534</v>
      </c>
      <c r="D13" s="1">
        <f t="shared" si="0"/>
        <v>11</v>
      </c>
      <c r="E13" s="1">
        <f t="shared" si="1"/>
        <v>8</v>
      </c>
      <c r="F13" s="9"/>
    </row>
    <row r="14" spans="1:10" x14ac:dyDescent="0.25">
      <c r="A14" s="1" t="s">
        <v>12</v>
      </c>
      <c r="B14" s="1">
        <v>35</v>
      </c>
      <c r="C14" s="8">
        <v>97786</v>
      </c>
      <c r="D14" s="1">
        <f t="shared" si="0"/>
        <v>13</v>
      </c>
      <c r="E14" s="1">
        <f t="shared" si="1"/>
        <v>14</v>
      </c>
    </row>
    <row r="15" spans="1:10" x14ac:dyDescent="0.25">
      <c r="A15" s="1" t="s">
        <v>13</v>
      </c>
      <c r="B15" s="1">
        <v>34</v>
      </c>
      <c r="C15" s="8">
        <v>111225</v>
      </c>
      <c r="D15" s="1">
        <f t="shared" si="0"/>
        <v>14</v>
      </c>
      <c r="E15" s="1">
        <f t="shared" si="1"/>
        <v>4</v>
      </c>
    </row>
    <row r="16" spans="1:10" x14ac:dyDescent="0.25">
      <c r="A16" s="1" t="s">
        <v>14</v>
      </c>
      <c r="B16" s="1">
        <v>32</v>
      </c>
      <c r="C16" s="8">
        <v>108317</v>
      </c>
      <c r="D16" s="1">
        <f t="shared" si="0"/>
        <v>15</v>
      </c>
      <c r="E16" s="1">
        <f t="shared" si="1"/>
        <v>5</v>
      </c>
    </row>
    <row r="17" spans="1:5" x14ac:dyDescent="0.25">
      <c r="A17" s="1" t="s">
        <v>15</v>
      </c>
      <c r="B17" s="1">
        <v>32</v>
      </c>
      <c r="C17" s="8">
        <v>86088</v>
      </c>
      <c r="D17" s="1">
        <f t="shared" si="0"/>
        <v>15</v>
      </c>
      <c r="E17" s="1">
        <f t="shared" si="1"/>
        <v>23</v>
      </c>
    </row>
    <row r="18" spans="1:5" x14ac:dyDescent="0.25">
      <c r="A18" s="1" t="s">
        <v>16</v>
      </c>
      <c r="B18" s="1">
        <v>28</v>
      </c>
      <c r="C18" s="8">
        <v>97200</v>
      </c>
      <c r="D18" s="1">
        <f t="shared" si="0"/>
        <v>17</v>
      </c>
      <c r="E18" s="1">
        <f t="shared" si="1"/>
        <v>18</v>
      </c>
    </row>
    <row r="19" spans="1:5" x14ac:dyDescent="0.25">
      <c r="A19" s="1" t="s">
        <v>17</v>
      </c>
      <c r="B19" s="1">
        <v>27</v>
      </c>
      <c r="C19" s="8">
        <v>115320</v>
      </c>
      <c r="D19" s="1">
        <f t="shared" si="0"/>
        <v>18</v>
      </c>
      <c r="E19" s="1">
        <f t="shared" si="1"/>
        <v>1</v>
      </c>
    </row>
    <row r="20" spans="1:5" x14ac:dyDescent="0.25">
      <c r="A20" s="1" t="s">
        <v>18</v>
      </c>
      <c r="B20" s="1">
        <v>24</v>
      </c>
      <c r="C20" s="8">
        <v>92170</v>
      </c>
      <c r="D20" s="1">
        <f t="shared" si="0"/>
        <v>19</v>
      </c>
      <c r="E20" s="1">
        <f t="shared" si="1"/>
        <v>19</v>
      </c>
    </row>
    <row r="21" spans="1:5" x14ac:dyDescent="0.25">
      <c r="A21" s="1" t="s">
        <v>19</v>
      </c>
      <c r="B21" s="1">
        <v>24</v>
      </c>
      <c r="C21" s="8">
        <v>88783</v>
      </c>
      <c r="D21" s="1">
        <f t="shared" si="0"/>
        <v>19</v>
      </c>
      <c r="E21" s="1">
        <f t="shared" si="1"/>
        <v>20</v>
      </c>
    </row>
    <row r="22" spans="1:5" x14ac:dyDescent="0.25">
      <c r="A22" s="1" t="s">
        <v>20</v>
      </c>
      <c r="B22" s="1">
        <v>22</v>
      </c>
      <c r="C22" s="8">
        <v>113193</v>
      </c>
      <c r="D22" s="1">
        <f t="shared" si="0"/>
        <v>21</v>
      </c>
      <c r="E22" s="1">
        <f t="shared" si="1"/>
        <v>2</v>
      </c>
    </row>
    <row r="23" spans="1:5" x14ac:dyDescent="0.25">
      <c r="A23" s="1" t="s">
        <v>21</v>
      </c>
      <c r="B23" s="1">
        <v>20</v>
      </c>
      <c r="C23" s="8">
        <v>104918</v>
      </c>
      <c r="D23" s="1">
        <f t="shared" si="0"/>
        <v>22</v>
      </c>
      <c r="E23" s="1">
        <f t="shared" si="1"/>
        <v>7</v>
      </c>
    </row>
    <row r="24" spans="1:5" x14ac:dyDescent="0.25">
      <c r="A24" s="1" t="s">
        <v>22</v>
      </c>
      <c r="B24" s="1">
        <v>20</v>
      </c>
      <c r="C24" s="8">
        <v>97587</v>
      </c>
      <c r="D24" s="1">
        <f t="shared" si="0"/>
        <v>22</v>
      </c>
      <c r="E24" s="1">
        <f t="shared" si="1"/>
        <v>15</v>
      </c>
    </row>
    <row r="25" spans="1:5" x14ac:dyDescent="0.25">
      <c r="A25" s="1" t="s">
        <v>23</v>
      </c>
      <c r="B25" s="1">
        <v>18</v>
      </c>
      <c r="C25" s="8">
        <v>81634</v>
      </c>
      <c r="D25" s="1">
        <f t="shared" si="0"/>
        <v>24</v>
      </c>
      <c r="E25" s="1">
        <f t="shared" si="1"/>
        <v>25</v>
      </c>
    </row>
    <row r="26" spans="1:5" x14ac:dyDescent="0.25">
      <c r="A26" s="1" t="s">
        <v>36</v>
      </c>
      <c r="B26" s="1">
        <v>17</v>
      </c>
      <c r="C26" s="8">
        <v>106906</v>
      </c>
      <c r="D26" s="1">
        <f t="shared" si="0"/>
        <v>25</v>
      </c>
      <c r="E26" s="1">
        <f t="shared" si="1"/>
        <v>6</v>
      </c>
    </row>
  </sheetData>
  <conditionalFormatting sqref="D2:D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Insights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Norval</dc:creator>
  <cp:lastModifiedBy>Brennan Norval</cp:lastModifiedBy>
  <dcterms:created xsi:type="dcterms:W3CDTF">2015-06-05T18:17:20Z</dcterms:created>
  <dcterms:modified xsi:type="dcterms:W3CDTF">2024-04-22T21:53:10Z</dcterms:modified>
</cp:coreProperties>
</file>