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DieseArbeitsmappe" defaultThemeVersion="124226"/>
  <mc:AlternateContent xmlns:mc="http://schemas.openxmlformats.org/markup-compatibility/2006">
    <mc:Choice Requires="x15">
      <x15ac:absPath xmlns:x15ac="http://schemas.microsoft.com/office/spreadsheetml/2010/11/ac" url="E:\vfs\CANoe\Rumpelkammer\11.0_Main\Doc\VTSystem\CalibrationManager\Templates\VT2816\"/>
    </mc:Choice>
  </mc:AlternateContent>
  <bookViews>
    <workbookView xWindow="120" yWindow="45" windowWidth="21315" windowHeight="13605"/>
  </bookViews>
  <sheets>
    <sheet name="Overview" sheetId="2" r:id="rId1"/>
    <sheet name="ImportExport" sheetId="11" r:id="rId2"/>
    <sheet name="Measurement60V" sheetId="1" r:id="rId3"/>
    <sheet name="Measurement10V" sheetId="4" r:id="rId4"/>
    <sheet name="Measurement5A" sheetId="7" r:id="rId5"/>
    <sheet name="Output28V" sheetId="5" r:id="rId6"/>
    <sheet name="Output10V" sheetId="6" r:id="rId7"/>
    <sheet name="Params" sheetId="10" state="hidden" r:id="rId8"/>
  </sheets>
  <calcPr calcId="171027"/>
</workbook>
</file>

<file path=xl/calcChain.xml><?xml version="1.0" encoding="utf-8"?>
<calcChain xmlns="http://schemas.openxmlformats.org/spreadsheetml/2006/main">
  <c r="C7" i="1" l="1" a="1"/>
  <c r="C7" i="1" s="1"/>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6" i="7" s="1"/>
  <c r="C53" i="10"/>
  <c r="E6" i="7" s="1"/>
  <c r="C54" i="10"/>
  <c r="G6" i="7" s="1"/>
  <c r="C55" i="10"/>
  <c r="I6" i="7" s="1"/>
  <c r="C56" i="10"/>
  <c r="K6" i="7" s="1"/>
  <c r="C57" i="10"/>
  <c r="M6" i="7" s="1"/>
  <c r="C58" i="10"/>
  <c r="O6" i="7" s="1"/>
  <c r="C59" i="10"/>
  <c r="Q6" i="7" s="1"/>
  <c r="C60" i="10"/>
  <c r="C7" i="7" s="1"/>
  <c r="C61" i="10"/>
  <c r="E7" i="7" s="1"/>
  <c r="C62" i="10"/>
  <c r="G7" i="7" s="1"/>
  <c r="C63" i="10"/>
  <c r="I7" i="7" s="1"/>
  <c r="C64" i="10"/>
  <c r="K7" i="7" s="1"/>
  <c r="C65" i="10"/>
  <c r="M7" i="7" s="1"/>
  <c r="C66" i="10"/>
  <c r="O7" i="7" s="1"/>
  <c r="C67" i="10"/>
  <c r="Q7" i="7" s="1"/>
  <c r="C68" i="10"/>
  <c r="C69" i="10"/>
  <c r="C70" i="10"/>
  <c r="C71" i="10"/>
  <c r="C72" i="10"/>
  <c r="C73" i="10"/>
  <c r="C74" i="10"/>
  <c r="C75" i="10"/>
  <c r="C76" i="10"/>
  <c r="C77" i="10"/>
  <c r="C78" i="10"/>
  <c r="C79" i="10"/>
  <c r="C80" i="10"/>
  <c r="C81" i="10"/>
  <c r="C82" i="10"/>
  <c r="C83" i="10"/>
  <c r="C4" i="10"/>
  <c r="C7" i="4" l="1" a="1"/>
  <c r="H7" i="4" s="1"/>
  <c r="C7" i="5" a="1"/>
  <c r="F7" i="5" s="1"/>
  <c r="C6" i="5" a="1"/>
  <c r="D6" i="5" s="1"/>
  <c r="C6" i="4" a="1"/>
  <c r="G6" i="4" s="1"/>
  <c r="C7" i="6" a="1"/>
  <c r="F7" i="6" s="1"/>
  <c r="C6" i="6" a="1"/>
  <c r="C6" i="6" s="1"/>
  <c r="C6" i="1" a="1"/>
  <c r="C6" i="1" s="1"/>
  <c r="J7" i="1"/>
  <c r="I7" i="1"/>
  <c r="H7" i="1"/>
  <c r="G7" i="1"/>
  <c r="F7" i="1"/>
  <c r="E7" i="1"/>
  <c r="L7" i="1"/>
  <c r="D7" i="1"/>
  <c r="N7" i="1"/>
  <c r="M7" i="1"/>
  <c r="K7" i="1"/>
  <c r="E23" i="7"/>
  <c r="E29" i="7" s="1"/>
  <c r="G23" i="7"/>
  <c r="G29" i="7" s="1"/>
  <c r="I23" i="7"/>
  <c r="I29" i="7" s="1"/>
  <c r="K23" i="7"/>
  <c r="K29" i="7" s="1"/>
  <c r="M23" i="7"/>
  <c r="M29" i="7" s="1"/>
  <c r="O23" i="7"/>
  <c r="O29" i="7" s="1"/>
  <c r="Q23" i="7"/>
  <c r="Q29" i="7" s="1"/>
  <c r="E24" i="7"/>
  <c r="G24" i="7"/>
  <c r="I24" i="7"/>
  <c r="K24" i="7"/>
  <c r="M24" i="7"/>
  <c r="O24" i="7"/>
  <c r="Q24" i="7"/>
  <c r="C24" i="7"/>
  <c r="C23" i="7"/>
  <c r="C29" i="7" s="1"/>
  <c r="D52" i="10" s="1"/>
  <c r="B223" i="10" s="1"/>
  <c r="F25" i="6"/>
  <c r="E25" i="6"/>
  <c r="D25" i="6"/>
  <c r="C25" i="6"/>
  <c r="F24" i="6"/>
  <c r="E24" i="6"/>
  <c r="D24" i="6"/>
  <c r="C24" i="6"/>
  <c r="F26" i="5"/>
  <c r="E26" i="5"/>
  <c r="D26" i="5"/>
  <c r="C26" i="5"/>
  <c r="F25" i="5"/>
  <c r="E25" i="5"/>
  <c r="D25" i="5"/>
  <c r="C25" i="5"/>
  <c r="N25" i="4"/>
  <c r="M25" i="4"/>
  <c r="L25" i="4"/>
  <c r="K25" i="4"/>
  <c r="J25" i="4"/>
  <c r="I25" i="4"/>
  <c r="H25" i="4"/>
  <c r="G25" i="4"/>
  <c r="F25" i="4"/>
  <c r="E25" i="4"/>
  <c r="D25" i="4"/>
  <c r="C25" i="4"/>
  <c r="N24" i="4"/>
  <c r="M24" i="4"/>
  <c r="L24" i="4"/>
  <c r="K24" i="4"/>
  <c r="J24" i="4"/>
  <c r="I24" i="4"/>
  <c r="H24" i="4"/>
  <c r="G24" i="4"/>
  <c r="F24" i="4"/>
  <c r="E24" i="4"/>
  <c r="D24" i="4"/>
  <c r="C24" i="4"/>
  <c r="E7" i="4" l="1"/>
  <c r="G7" i="4"/>
  <c r="I7" i="4"/>
  <c r="L7" i="4"/>
  <c r="K7" i="4"/>
  <c r="D7" i="4"/>
  <c r="M7" i="4"/>
  <c r="D6" i="4"/>
  <c r="D30" i="4" s="1"/>
  <c r="D31" i="4" s="1"/>
  <c r="F6" i="6"/>
  <c r="F30" i="6" s="1"/>
  <c r="F31" i="6" s="1"/>
  <c r="C7" i="6"/>
  <c r="G30" i="4"/>
  <c r="E6" i="5"/>
  <c r="D6" i="6"/>
  <c r="D30" i="6" s="1"/>
  <c r="C7" i="4"/>
  <c r="N7" i="4"/>
  <c r="J7" i="4"/>
  <c r="E7" i="6"/>
  <c r="J6" i="4"/>
  <c r="J30" i="4" s="1"/>
  <c r="F7" i="4"/>
  <c r="E31" i="5"/>
  <c r="M6" i="4"/>
  <c r="M30" i="4" s="1"/>
  <c r="I6" i="4"/>
  <c r="I30" i="4" s="1"/>
  <c r="N6" i="1"/>
  <c r="C6" i="5"/>
  <c r="C31" i="5" s="1"/>
  <c r="I6" i="1"/>
  <c r="C6" i="4"/>
  <c r="C30" i="6"/>
  <c r="C31" i="6" s="1"/>
  <c r="E6" i="1"/>
  <c r="E6" i="4"/>
  <c r="E30" i="4" s="1"/>
  <c r="F6" i="5"/>
  <c r="F31" i="5" s="1"/>
  <c r="F32" i="5" s="1"/>
  <c r="D31" i="5"/>
  <c r="M6" i="1"/>
  <c r="H6" i="4"/>
  <c r="H30" i="4" s="1"/>
  <c r="H31" i="4" s="1"/>
  <c r="E7" i="5"/>
  <c r="C7" i="5"/>
  <c r="F6" i="1"/>
  <c r="K6" i="4"/>
  <c r="K30" i="4" s="1"/>
  <c r="K31" i="4" s="1"/>
  <c r="D7" i="5"/>
  <c r="D6" i="1"/>
  <c r="H6" i="1"/>
  <c r="L6" i="4"/>
  <c r="L30" i="4" s="1"/>
  <c r="F6" i="4"/>
  <c r="F30" i="4" s="1"/>
  <c r="E6" i="6"/>
  <c r="E30" i="6" s="1"/>
  <c r="K6" i="1"/>
  <c r="J6" i="1"/>
  <c r="L6" i="1"/>
  <c r="G6" i="1"/>
  <c r="N6" i="4"/>
  <c r="N30" i="4" s="1"/>
  <c r="D7" i="6"/>
  <c r="Q30" i="7"/>
  <c r="D67" i="10" s="1"/>
  <c r="B238" i="10" s="1"/>
  <c r="D59" i="10"/>
  <c r="B230" i="10" s="1"/>
  <c r="O30" i="7"/>
  <c r="D66" i="10" s="1"/>
  <c r="B237" i="10" s="1"/>
  <c r="D58" i="10"/>
  <c r="B229" i="10" s="1"/>
  <c r="M30" i="7"/>
  <c r="D65" i="10" s="1"/>
  <c r="B236" i="10" s="1"/>
  <c r="D57" i="10"/>
  <c r="B228" i="10" s="1"/>
  <c r="K30" i="7"/>
  <c r="D64" i="10" s="1"/>
  <c r="B235" i="10" s="1"/>
  <c r="D56" i="10"/>
  <c r="B227" i="10" s="1"/>
  <c r="I30" i="7"/>
  <c r="D63" i="10" s="1"/>
  <c r="B234" i="10" s="1"/>
  <c r="D55" i="10"/>
  <c r="B226" i="10" s="1"/>
  <c r="G30" i="7"/>
  <c r="D62" i="10" s="1"/>
  <c r="B233" i="10" s="1"/>
  <c r="D54" i="10"/>
  <c r="B225" i="10" s="1"/>
  <c r="E30" i="7"/>
  <c r="D61" i="10" s="1"/>
  <c r="B232" i="10" s="1"/>
  <c r="D53" i="10"/>
  <c r="B224" i="10" s="1"/>
  <c r="C30" i="4"/>
  <c r="C30" i="7"/>
  <c r="D60" i="10" s="1"/>
  <c r="B231" i="10" s="1"/>
  <c r="D27" i="1"/>
  <c r="E27" i="1"/>
  <c r="F27" i="1"/>
  <c r="G27" i="1"/>
  <c r="H27" i="1"/>
  <c r="I27" i="1"/>
  <c r="J27" i="1"/>
  <c r="K27" i="1"/>
  <c r="L27" i="1"/>
  <c r="M27" i="1"/>
  <c r="N27" i="1"/>
  <c r="C27" i="1"/>
  <c r="I31" i="4" l="1"/>
  <c r="L31" i="4"/>
  <c r="E31" i="4"/>
  <c r="E32" i="5"/>
  <c r="G31" i="4"/>
  <c r="M31" i="4"/>
  <c r="F31" i="4"/>
  <c r="J31" i="4"/>
  <c r="N31" i="4"/>
  <c r="D32" i="5"/>
  <c r="D68" i="10" a="1"/>
  <c r="D71" i="10" s="1"/>
  <c r="B242" i="10" s="1"/>
  <c r="E31" i="6"/>
  <c r="D31" i="6"/>
  <c r="C32" i="5"/>
  <c r="D76" i="10" a="1"/>
  <c r="C31" i="4"/>
  <c r="D28" i="10" a="1"/>
  <c r="D26" i="1"/>
  <c r="D32" i="1" s="1"/>
  <c r="D33" i="1" s="1"/>
  <c r="E26" i="1"/>
  <c r="E32" i="1" s="1"/>
  <c r="E33" i="1" s="1"/>
  <c r="F26" i="1"/>
  <c r="F32" i="1" s="1"/>
  <c r="F33" i="1" s="1"/>
  <c r="G26" i="1"/>
  <c r="G32" i="1" s="1"/>
  <c r="G33" i="1" s="1"/>
  <c r="H26" i="1"/>
  <c r="H32" i="1" s="1"/>
  <c r="H33" i="1" s="1"/>
  <c r="I26" i="1"/>
  <c r="J26" i="1"/>
  <c r="K26" i="1"/>
  <c r="L26" i="1"/>
  <c r="L32" i="1" s="1"/>
  <c r="L33" i="1" s="1"/>
  <c r="M26" i="1"/>
  <c r="M32" i="1" s="1"/>
  <c r="M33" i="1" s="1"/>
  <c r="N26" i="1"/>
  <c r="N32" i="1" s="1"/>
  <c r="N33" i="1" s="1"/>
  <c r="C26" i="1"/>
  <c r="C32" i="1" s="1"/>
  <c r="D80" i="10" l="1" a="1"/>
  <c r="D83" i="10" s="1"/>
  <c r="B254" i="10" s="1"/>
  <c r="D68" i="10"/>
  <c r="B239" i="10" s="1"/>
  <c r="D40" i="10" a="1"/>
  <c r="D44" i="10" s="1"/>
  <c r="B215" i="10" s="1"/>
  <c r="D69" i="10"/>
  <c r="B240" i="10" s="1"/>
  <c r="D70" i="10"/>
  <c r="B241" i="10" s="1"/>
  <c r="D72" i="10" a="1"/>
  <c r="D73" i="10" s="1"/>
  <c r="B244" i="10" s="1"/>
  <c r="D40" i="10"/>
  <c r="B211" i="10" s="1"/>
  <c r="D47" i="10"/>
  <c r="B218" i="10" s="1"/>
  <c r="D51" i="10"/>
  <c r="B222" i="10" s="1"/>
  <c r="D81" i="10"/>
  <c r="B252" i="10" s="1"/>
  <c r="D28" i="10"/>
  <c r="B199" i="10" s="1"/>
  <c r="D32" i="10"/>
  <c r="B203" i="10" s="1"/>
  <c r="D39" i="10"/>
  <c r="B210" i="10" s="1"/>
  <c r="D30" i="10"/>
  <c r="B201" i="10" s="1"/>
  <c r="D37" i="10"/>
  <c r="B208" i="10" s="1"/>
  <c r="D29" i="10"/>
  <c r="B200" i="10" s="1"/>
  <c r="D35" i="10"/>
  <c r="B206" i="10" s="1"/>
  <c r="D31" i="10"/>
  <c r="B202" i="10" s="1"/>
  <c r="D34" i="10"/>
  <c r="B205" i="10" s="1"/>
  <c r="D38" i="10"/>
  <c r="B209" i="10" s="1"/>
  <c r="D33" i="10"/>
  <c r="B204" i="10" s="1"/>
  <c r="D36" i="10"/>
  <c r="B207" i="10" s="1"/>
  <c r="D76" i="10"/>
  <c r="B247" i="10" s="1"/>
  <c r="D79" i="10"/>
  <c r="B250" i="10" s="1"/>
  <c r="D78" i="10"/>
  <c r="B249" i="10" s="1"/>
  <c r="D77" i="10"/>
  <c r="B248" i="10" s="1"/>
  <c r="C33" i="1"/>
  <c r="K32" i="1"/>
  <c r="K33" i="1" s="1"/>
  <c r="J32" i="1"/>
  <c r="J33" i="1" s="1"/>
  <c r="I32" i="1"/>
  <c r="I33" i="1" s="1"/>
  <c r="D45" i="10" l="1"/>
  <c r="B216" i="10" s="1"/>
  <c r="D50" i="10"/>
  <c r="B221" i="10" s="1"/>
  <c r="D46" i="10"/>
  <c r="B217" i="10" s="1"/>
  <c r="D48" i="10"/>
  <c r="B219" i="10" s="1"/>
  <c r="D82" i="10"/>
  <c r="B253" i="10" s="1"/>
  <c r="D80" i="10"/>
  <c r="B251" i="10" s="1"/>
  <c r="D49" i="10"/>
  <c r="B220" i="10" s="1"/>
  <c r="D42" i="10"/>
  <c r="B213" i="10" s="1"/>
  <c r="D43" i="10"/>
  <c r="B214" i="10" s="1"/>
  <c r="D74" i="10"/>
  <c r="B245" i="10" s="1"/>
  <c r="D41" i="10"/>
  <c r="B212" i="10" s="1"/>
  <c r="D75" i="10"/>
  <c r="B246" i="10" s="1"/>
  <c r="D72" i="10"/>
  <c r="B243" i="10" s="1"/>
  <c r="D16" i="10" a="1"/>
  <c r="D4" i="10" a="1"/>
  <c r="D7" i="10" l="1"/>
  <c r="B178" i="10" s="1"/>
  <c r="D15" i="10"/>
  <c r="B186" i="10" s="1"/>
  <c r="D14" i="10"/>
  <c r="B185" i="10" s="1"/>
  <c r="D8" i="10"/>
  <c r="B179" i="10" s="1"/>
  <c r="D11" i="10"/>
  <c r="B182" i="10" s="1"/>
  <c r="D9" i="10"/>
  <c r="B180" i="10" s="1"/>
  <c r="D10" i="10"/>
  <c r="B181" i="10" s="1"/>
  <c r="D4" i="10"/>
  <c r="B175" i="10" s="1"/>
  <c r="D12" i="10"/>
  <c r="B183" i="10" s="1"/>
  <c r="D5" i="10"/>
  <c r="B176" i="10" s="1"/>
  <c r="D13" i="10"/>
  <c r="B184" i="10" s="1"/>
  <c r="D6" i="10"/>
  <c r="B177" i="10" s="1"/>
  <c r="D16" i="10"/>
  <c r="B187" i="10" s="1"/>
  <c r="D24" i="10"/>
  <c r="B195" i="10" s="1"/>
  <c r="D23" i="10"/>
  <c r="B194" i="10" s="1"/>
  <c r="D17" i="10"/>
  <c r="B188" i="10" s="1"/>
  <c r="D25" i="10"/>
  <c r="B196" i="10" s="1"/>
  <c r="D20" i="10"/>
  <c r="B191" i="10" s="1"/>
  <c r="D18" i="10"/>
  <c r="B189" i="10" s="1"/>
  <c r="D26" i="10"/>
  <c r="B197" i="10" s="1"/>
  <c r="D19" i="10"/>
  <c r="B190" i="10" s="1"/>
  <c r="D27" i="10"/>
  <c r="B198" i="10" s="1"/>
  <c r="D21" i="10"/>
  <c r="B192" i="10" s="1"/>
  <c r="D22" i="10"/>
  <c r="B193" i="10" s="1"/>
</calcChain>
</file>

<file path=xl/connections.xml><?xml version="1.0" encoding="utf-8"?>
<connections xmlns="http://schemas.openxmlformats.org/spreadsheetml/2006/main">
  <connection id="1" name="Exported" type="4" refreshedVersion="0" background="1">
    <webPr xml="1" sourceData="1" parsePre="1" consecutive="1" url="C:\Users\visdsr\Desktop\VT2816_Calib\NewTest\ResetedValues\Initial\Params.vtparam" htmlTables="1"/>
  </connection>
  <connection id="2" name="NewValues" type="4" refreshedVersion="0" background="1">
    <webPr xml="1" sourceData="1" url="E:\vfs\VT System\CalibrationManager\Help\VTSystem\CalibrationManager\Templates\VT2816\NewValues.xml" htmlTables="1" htmlFormat="all"/>
  </connection>
</connections>
</file>

<file path=xl/sharedStrings.xml><?xml version="1.0" encoding="utf-8"?>
<sst xmlns="http://schemas.openxmlformats.org/spreadsheetml/2006/main" count="804" uniqueCount="168">
  <si>
    <t>Channel 1</t>
  </si>
  <si>
    <t>Channel 2</t>
  </si>
  <si>
    <t>Channel 3</t>
  </si>
  <si>
    <t>Channel 4</t>
  </si>
  <si>
    <t>Channel 5</t>
  </si>
  <si>
    <t>Channel 6</t>
  </si>
  <si>
    <t>Channel 7</t>
  </si>
  <si>
    <t>Channel 8</t>
  </si>
  <si>
    <t>Channel 9</t>
  </si>
  <si>
    <t>Channel 10</t>
  </si>
  <si>
    <t>Channel 11</t>
  </si>
  <si>
    <t>Channel 12</t>
  </si>
  <si>
    <t>Target Voltage</t>
  </si>
  <si>
    <t>1. Actual correction values:</t>
  </si>
  <si>
    <t>2. Measured voltage:</t>
  </si>
  <si>
    <t>3. New correction values:</t>
  </si>
  <si>
    <r>
      <t>Actual Scaling m</t>
    </r>
    <r>
      <rPr>
        <b/>
        <vertAlign val="subscript"/>
        <sz val="11"/>
        <color theme="1"/>
        <rFont val="Calibri"/>
        <family val="2"/>
        <scheme val="minor"/>
      </rPr>
      <t>C_Old</t>
    </r>
  </si>
  <si>
    <r>
      <t>Actual Offset t</t>
    </r>
    <r>
      <rPr>
        <b/>
        <vertAlign val="subscript"/>
        <sz val="11"/>
        <color theme="1"/>
        <rFont val="Calibri"/>
        <family val="2"/>
        <scheme val="minor"/>
      </rPr>
      <t>C_Old</t>
    </r>
  </si>
  <si>
    <r>
      <t>Regression Gradient m</t>
    </r>
    <r>
      <rPr>
        <b/>
        <vertAlign val="subscript"/>
        <sz val="11"/>
        <color theme="1"/>
        <rFont val="Calibri"/>
        <family val="2"/>
        <scheme val="minor"/>
      </rPr>
      <t>R</t>
    </r>
  </si>
  <si>
    <r>
      <t>Regression Offset m</t>
    </r>
    <r>
      <rPr>
        <b/>
        <vertAlign val="subscript"/>
        <sz val="11"/>
        <color theme="1"/>
        <rFont val="Calibri"/>
        <family val="2"/>
        <scheme val="minor"/>
      </rPr>
      <t>R</t>
    </r>
  </si>
  <si>
    <r>
      <t>New Scaling m</t>
    </r>
    <r>
      <rPr>
        <b/>
        <vertAlign val="subscript"/>
        <sz val="11"/>
        <color theme="1"/>
        <rFont val="Calibri"/>
        <family val="2"/>
        <scheme val="minor"/>
      </rPr>
      <t>C</t>
    </r>
  </si>
  <si>
    <r>
      <t>New Offset t</t>
    </r>
    <r>
      <rPr>
        <b/>
        <vertAlign val="subscript"/>
        <sz val="11"/>
        <color theme="1"/>
        <rFont val="Calibri"/>
        <family val="2"/>
        <scheme val="minor"/>
      </rPr>
      <t>C</t>
    </r>
  </si>
  <si>
    <t>Reference Voltage</t>
  </si>
  <si>
    <t>Module Measured Voltage</t>
  </si>
  <si>
    <t>Output Range 0..28V</t>
  </si>
  <si>
    <t>Measured Output Voltage</t>
  </si>
  <si>
    <t>Output Range ±10V</t>
  </si>
  <si>
    <t>Measurement Range ±10V</t>
  </si>
  <si>
    <t>Measurement Range ±60V</t>
  </si>
  <si>
    <t>Measurement Range ±5A</t>
  </si>
  <si>
    <t>Ref. Current</t>
  </si>
  <si>
    <t>Meas. Current</t>
  </si>
  <si>
    <t>2. Measured current:</t>
  </si>
  <si>
    <t>VT2816 External Calibration Template</t>
  </si>
  <si>
    <t>Note:</t>
  </si>
  <si>
    <t>Template</t>
  </si>
  <si>
    <t>Version 1.0</t>
  </si>
  <si>
    <t>Template for the calculation of calibration parameters</t>
  </si>
  <si>
    <t>id</t>
  </si>
  <si>
    <t>data</t>
  </si>
  <si>
    <t>name</t>
  </si>
  <si>
    <t>channel</t>
  </si>
  <si>
    <t>000B0000</t>
  </si>
  <si>
    <t>01100100</t>
  </si>
  <si>
    <t>01100200</t>
  </si>
  <si>
    <t>01100300</t>
  </si>
  <si>
    <t>01100400</t>
  </si>
  <si>
    <t>01100500</t>
  </si>
  <si>
    <t>01100600</t>
  </si>
  <si>
    <t>01100700</t>
  </si>
  <si>
    <t>01100800</t>
  </si>
  <si>
    <t>01100900</t>
  </si>
  <si>
    <t>01100A00</t>
  </si>
  <si>
    <t>01100B00</t>
  </si>
  <si>
    <t>01100C00</t>
  </si>
  <si>
    <t>01100D00</t>
  </si>
  <si>
    <t>01100E00</t>
  </si>
  <si>
    <t>01100F00</t>
  </si>
  <si>
    <t>01101000</t>
  </si>
  <si>
    <t>01101100</t>
  </si>
  <si>
    <t>01101200</t>
  </si>
  <si>
    <t>01101300</t>
  </si>
  <si>
    <t>01101400</t>
  </si>
  <si>
    <t>01101500</t>
  </si>
  <si>
    <t>01101600</t>
  </si>
  <si>
    <t>01101700</t>
  </si>
  <si>
    <t>01101800</t>
  </si>
  <si>
    <t>01101900</t>
  </si>
  <si>
    <t>01101A00</t>
  </si>
  <si>
    <t>01101B00</t>
  </si>
  <si>
    <t>01101C00</t>
  </si>
  <si>
    <t>01101D00</t>
  </si>
  <si>
    <t>01101E00</t>
  </si>
  <si>
    <t>01101F00</t>
  </si>
  <si>
    <t>01102000</t>
  </si>
  <si>
    <t>01102100</t>
  </si>
  <si>
    <t>01102200</t>
  </si>
  <si>
    <t>01102300</t>
  </si>
  <si>
    <t>01102400</t>
  </si>
  <si>
    <t>01102500</t>
  </si>
  <si>
    <t>01102600</t>
  </si>
  <si>
    <t>01102700</t>
  </si>
  <si>
    <t>01102800</t>
  </si>
  <si>
    <t>01102900</t>
  </si>
  <si>
    <t>01102A00</t>
  </si>
  <si>
    <t>01102B00</t>
  </si>
  <si>
    <t>01102C00</t>
  </si>
  <si>
    <t>01102D00</t>
  </si>
  <si>
    <t>01102E00</t>
  </si>
  <si>
    <t>01102F00</t>
  </si>
  <si>
    <t>01103000</t>
  </si>
  <si>
    <t>01103100</t>
  </si>
  <si>
    <t>01103200</t>
  </si>
  <si>
    <t>01103300</t>
  </si>
  <si>
    <t>01103400</t>
  </si>
  <si>
    <t>01103500</t>
  </si>
  <si>
    <t>01103600</t>
  </si>
  <si>
    <t>01103700</t>
  </si>
  <si>
    <t>01103800</t>
  </si>
  <si>
    <t>01103900</t>
  </si>
  <si>
    <t>01103A00</t>
  </si>
  <si>
    <t>01103B00</t>
  </si>
  <si>
    <t>01103C00</t>
  </si>
  <si>
    <t>01103D00</t>
  </si>
  <si>
    <t>01103E00</t>
  </si>
  <si>
    <t>01103F00</t>
  </si>
  <si>
    <t>01104000</t>
  </si>
  <si>
    <t>01104100</t>
  </si>
  <si>
    <t>01104200</t>
  </si>
  <si>
    <t>01104300</t>
  </si>
  <si>
    <t>01104400</t>
  </si>
  <si>
    <t>01104500</t>
  </si>
  <si>
    <t>01104600</t>
  </si>
  <si>
    <t>01104700</t>
  </si>
  <si>
    <t>01104800</t>
  </si>
  <si>
    <t>01104900</t>
  </si>
  <si>
    <t>01104A00</t>
  </si>
  <si>
    <t>01104B00</t>
  </si>
  <si>
    <t>01104C00</t>
  </si>
  <si>
    <t>01104D00</t>
  </si>
  <si>
    <t>01104E00</t>
  </si>
  <si>
    <t>01104F00</t>
  </si>
  <si>
    <t>01105000</t>
  </si>
  <si>
    <t>Scale Measurement +/-60V</t>
  </si>
  <si>
    <t>Offset Measurement +/-60V</t>
  </si>
  <si>
    <t>Scale Measurement +/-10V</t>
  </si>
  <si>
    <t>Offset Measurement +/-10V</t>
  </si>
  <si>
    <t>Scale Measurement +/-5A</t>
  </si>
  <si>
    <t>Offset Measurement +/-5A</t>
  </si>
  <si>
    <t>Scale Output 0..28V</t>
  </si>
  <si>
    <t>Offset Output 0..28V</t>
  </si>
  <si>
    <t>Scale output +/-10V</t>
  </si>
  <si>
    <t>Offset output +/-10V</t>
  </si>
  <si>
    <t>Channel 13</t>
  </si>
  <si>
    <t>Channel 14</t>
  </si>
  <si>
    <t>Channel 15</t>
  </si>
  <si>
    <t>Channel 16</t>
  </si>
  <si>
    <t>ID</t>
  </si>
  <si>
    <t>1.0</t>
  </si>
  <si>
    <t>Version</t>
  </si>
  <si>
    <t>ProductCode</t>
  </si>
  <si>
    <t>Measurement +/-60V Scale</t>
  </si>
  <si>
    <t>Measurement +/-60V Offset</t>
  </si>
  <si>
    <t>Measurement +/-10V Scale</t>
  </si>
  <si>
    <t>Measurement +/-5A Scale</t>
  </si>
  <si>
    <t>Measurement +/-5A Offset</t>
  </si>
  <si>
    <t>Measurement +/-10V Offset</t>
  </si>
  <si>
    <t>Output 28V Scale</t>
  </si>
  <si>
    <t>Output 28V Offset</t>
  </si>
  <si>
    <t>Output 10V Scale</t>
  </si>
  <si>
    <t>Output 10V Offset</t>
  </si>
  <si>
    <t>Actual Params</t>
  </si>
  <si>
    <t>New Params</t>
  </si>
  <si>
    <t>Params</t>
  </si>
  <si>
    <t>To import the actual parameter values into this document make following steps.</t>
  </si>
  <si>
    <t>1.</t>
  </si>
  <si>
    <t>2.</t>
  </si>
  <si>
    <t>3.</t>
  </si>
  <si>
    <t>Go to the developer tab in the ribbon bar and press Import in the XML group. (Hint: If the developer tab isn’t visible in the ribbon bar you may have to activate it first in the Excel Options).</t>
  </si>
  <si>
    <t>Now select the exported parameter file of the VT System Calibration Manager and press import.</t>
  </si>
  <si>
    <t>In the next dialog choose the entry ActualParams_ForImport and press OK. Now all actual parameters should be imported.</t>
  </si>
  <si>
    <t>Import Parameter Values</t>
  </si>
  <si>
    <t>Export Parameter Values</t>
  </si>
  <si>
    <t>Go to the developer tab in the ribbon bar and press Export in the XML group. (Hint: If the developer tab isn’t visible in the ribbon bar you may have to activate it first in the Excel Options).</t>
  </si>
  <si>
    <t>Now choose the entry NewParams_ForExport and press OK.</t>
  </si>
  <si>
    <t>In the file dialog enter the file name and press Export to export all new parameters to file. Now this file can be imported into the VT System Calibration Manager and the parameters can be written to the module.</t>
  </si>
  <si>
    <t>To export the new parameter values into a file make following steps:</t>
  </si>
  <si>
    <t>This template helps by the calculation of the new correction values for the VT2816 module. Each measurement and output range has an own sheet. To calculate the new values make following steps for each range:
1. First enter or import the actual values for scale and offset   
    into the cells actual scaling and actual offset for each
    channel.
2. Now make measurements at some points in the
    measurement or output range and enter the values into 
    measurement or output value tables.
3. The new corrections values for scale and offset now are 
    present in cells new scaling and new offset for 
    each channel.
For a description how to import the actual parameter values form file and how to export the new parameter values to a file have a lock at sheet ImportExport.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</si>
</sst>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bscript"/>
      <sz val="11"/>
      <color theme="1"/>
      <name val="Calibri"/>
      <family val="2"/>
      <scheme val="minor"/>
    </font>
    <font>
      <b/>
      <u/>
      <sz val="18"/>
      <color theme="1"/>
      <name val="Calibri"/>
      <family val="2"/>
      <scheme val="minor"/>
    </font>
    <font>
      <b/>
      <sz val="20"/>
      <color theme="1"/>
      <name val="Officina Sans ITC TT"/>
    </font>
    <font>
      <b/>
      <sz val="28"/>
      <color rgb="FFB70032"/>
      <name val="Officina Sans ITC TT"/>
    </font>
    <font>
      <sz val="16"/>
      <color theme="1"/>
      <name val="Officina Sans ITC TT"/>
    </font>
    <font>
      <b/>
      <sz val="16"/>
      <color theme="1"/>
      <name val="Officina Sans ITC TT"/>
    </font>
    <font>
      <b/>
      <sz val="16"/>
      <color rgb="FF9C9D9F"/>
      <name val="Calibri"/>
      <family val="2"/>
      <scheme val="minor"/>
    </font>
    <font>
      <sz val="12"/>
      <color rgb="FF9C9D9F"/>
      <name val="Calibri"/>
      <family val="2"/>
      <scheme val="minor"/>
    </font>
    <font>
      <b/>
      <sz val="14"/>
      <color theme="1"/>
      <name val="Calibri"/>
      <family val="2"/>
      <scheme val="minor"/>
    </font>
    <font>
      <sz val="12"/>
      <color theme="1"/>
      <name val="Calibri"/>
      <family val="2"/>
      <scheme val="minor"/>
    </font>
    <font>
      <b/>
      <u/>
      <sz val="20"/>
      <color theme="1"/>
      <name val="Officina Sans ITC TT"/>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5">
    <xf numFmtId="0" fontId="0" fillId="0" borderId="0" xfId="0"/>
    <xf numFmtId="0" fontId="0" fillId="33" borderId="0" xfId="0" applyFill="1"/>
    <xf numFmtId="165" fontId="0" fillId="33" borderId="12" xfId="0" applyNumberFormat="1" applyFill="1" applyBorder="1"/>
    <xf numFmtId="165" fontId="0" fillId="33" borderId="18" xfId="0" applyNumberFormat="1" applyFill="1" applyBorder="1"/>
    <xf numFmtId="165" fontId="0" fillId="33" borderId="19" xfId="0" applyNumberFormat="1" applyFill="1" applyBorder="1"/>
    <xf numFmtId="165" fontId="0" fillId="33" borderId="20" xfId="0" applyNumberFormat="1" applyFill="1" applyBorder="1"/>
    <xf numFmtId="0" fontId="16" fillId="34" borderId="10" xfId="0" applyFont="1" applyFill="1" applyBorder="1"/>
    <xf numFmtId="0" fontId="16" fillId="34" borderId="11" xfId="0" applyFont="1" applyFill="1" applyBorder="1"/>
    <xf numFmtId="0" fontId="16" fillId="34" borderId="22" xfId="0" applyFont="1" applyFill="1" applyBorder="1"/>
    <xf numFmtId="0" fontId="16" fillId="33" borderId="0" xfId="0" applyFont="1" applyFill="1"/>
    <xf numFmtId="0" fontId="19" fillId="33" borderId="0" xfId="0" applyFont="1" applyFill="1"/>
    <xf numFmtId="0" fontId="0" fillId="33" borderId="0" xfId="0" applyFont="1" applyFill="1"/>
    <xf numFmtId="0" fontId="0" fillId="33" borderId="0" xfId="0" applyFill="1" applyBorder="1"/>
    <xf numFmtId="165" fontId="0" fillId="33" borderId="29" xfId="0" applyNumberFormat="1" applyFill="1" applyBorder="1"/>
    <xf numFmtId="164" fontId="0" fillId="33" borderId="24" xfId="0" applyNumberFormat="1" applyFont="1" applyFill="1" applyBorder="1"/>
    <xf numFmtId="164" fontId="0" fillId="33" borderId="32" xfId="0" applyNumberFormat="1" applyFont="1" applyFill="1" applyBorder="1"/>
    <xf numFmtId="164" fontId="0" fillId="33" borderId="15" xfId="0" applyNumberFormat="1" applyFont="1" applyFill="1" applyBorder="1"/>
    <xf numFmtId="164" fontId="0" fillId="33" borderId="19" xfId="0" applyNumberFormat="1" applyFont="1" applyFill="1" applyBorder="1"/>
    <xf numFmtId="164" fontId="0" fillId="33" borderId="20" xfId="0" applyNumberFormat="1" applyFont="1" applyFill="1" applyBorder="1"/>
    <xf numFmtId="164" fontId="0" fillId="33" borderId="17" xfId="0" applyNumberFormat="1" applyFont="1" applyFill="1" applyBorder="1"/>
    <xf numFmtId="165" fontId="0" fillId="33" borderId="34" xfId="0" applyNumberFormat="1" applyFill="1" applyBorder="1"/>
    <xf numFmtId="165" fontId="0" fillId="33" borderId="17" xfId="0" applyNumberFormat="1" applyFill="1" applyBorder="1"/>
    <xf numFmtId="0" fontId="16" fillId="34" borderId="31" xfId="0" applyFont="1" applyFill="1" applyBorder="1"/>
    <xf numFmtId="0" fontId="16" fillId="34" borderId="33" xfId="0" applyFont="1" applyFill="1" applyBorder="1"/>
    <xf numFmtId="0" fontId="16" fillId="34" borderId="28" xfId="0" applyFont="1" applyFill="1" applyBorder="1"/>
    <xf numFmtId="0" fontId="16" fillId="34" borderId="30" xfId="0" applyFont="1" applyFill="1" applyBorder="1"/>
    <xf numFmtId="0" fontId="16" fillId="34" borderId="23" xfId="0" applyFont="1" applyFill="1" applyBorder="1" applyAlignment="1">
      <alignment horizontal="left"/>
    </xf>
    <xf numFmtId="164" fontId="0" fillId="34" borderId="14" xfId="0" applyNumberFormat="1" applyFont="1" applyFill="1" applyBorder="1"/>
    <xf numFmtId="164" fontId="0" fillId="34" borderId="32" xfId="0" applyNumberFormat="1" applyFont="1" applyFill="1" applyBorder="1"/>
    <xf numFmtId="164" fontId="0" fillId="34" borderId="25" xfId="0" applyNumberFormat="1" applyFont="1" applyFill="1" applyBorder="1"/>
    <xf numFmtId="164" fontId="0" fillId="34" borderId="26" xfId="0" applyNumberFormat="1" applyFont="1" applyFill="1" applyBorder="1"/>
    <xf numFmtId="164" fontId="0" fillId="34" borderId="16" xfId="0" applyNumberFormat="1" applyFont="1" applyFill="1" applyBorder="1"/>
    <xf numFmtId="164" fontId="0" fillId="34" borderId="20" xfId="0" applyNumberFormat="1" applyFont="1" applyFill="1" applyBorder="1"/>
    <xf numFmtId="164" fontId="0" fillId="34" borderId="27" xfId="0" applyNumberFormat="1" applyFont="1" applyFill="1" applyBorder="1"/>
    <xf numFmtId="164" fontId="0" fillId="34" borderId="21" xfId="0" applyNumberFormat="1" applyFont="1" applyFill="1" applyBorder="1"/>
    <xf numFmtId="164" fontId="0" fillId="35" borderId="24" xfId="0" applyNumberFormat="1" applyFont="1" applyFill="1" applyBorder="1"/>
    <xf numFmtId="164" fontId="0" fillId="35" borderId="32" xfId="0" applyNumberFormat="1" applyFont="1" applyFill="1" applyBorder="1"/>
    <xf numFmtId="164" fontId="0" fillId="35" borderId="15" xfId="0" applyNumberFormat="1" applyFont="1" applyFill="1" applyBorder="1"/>
    <xf numFmtId="164" fontId="0" fillId="35" borderId="19" xfId="0" applyNumberFormat="1" applyFont="1" applyFill="1" applyBorder="1"/>
    <xf numFmtId="164" fontId="0" fillId="35" borderId="20" xfId="0" applyNumberFormat="1" applyFont="1" applyFill="1" applyBorder="1"/>
    <xf numFmtId="164" fontId="0" fillId="35" borderId="17" xfId="0" applyNumberFormat="1" applyFont="1" applyFill="1" applyBorder="1"/>
    <xf numFmtId="0" fontId="0" fillId="33" borderId="0" xfId="0" applyFont="1" applyFill="1" applyBorder="1"/>
    <xf numFmtId="165" fontId="0" fillId="33" borderId="43" xfId="0" applyNumberFormat="1" applyFill="1" applyBorder="1"/>
    <xf numFmtId="165" fontId="0" fillId="33" borderId="21" xfId="0" applyNumberFormat="1" applyFill="1" applyBorder="1"/>
    <xf numFmtId="0" fontId="16" fillId="34" borderId="10" xfId="0" applyFont="1" applyFill="1" applyBorder="1" applyAlignment="1">
      <alignment horizontal="left"/>
    </xf>
    <xf numFmtId="0" fontId="21" fillId="33" borderId="0" xfId="0" applyFont="1" applyFill="1" applyAlignment="1">
      <alignment wrapText="1"/>
    </xf>
    <xf numFmtId="0" fontId="22" fillId="33" borderId="0" xfId="0" applyFont="1" applyFill="1" applyAlignment="1">
      <alignment wrapText="1"/>
    </xf>
    <xf numFmtId="0" fontId="0" fillId="33" borderId="0" xfId="0" applyFill="1"/>
    <xf numFmtId="0" fontId="20" fillId="33" borderId="0" xfId="0" applyFont="1" applyFill="1"/>
    <xf numFmtId="0" fontId="23" fillId="33" borderId="0" xfId="0" applyFont="1" applyFill="1"/>
    <xf numFmtId="0" fontId="24" fillId="33" borderId="0" xfId="0" applyFont="1" applyFill="1" applyAlignment="1">
      <alignment vertical="top"/>
    </xf>
    <xf numFmtId="0" fontId="25" fillId="33" borderId="0" xfId="0" applyFont="1" applyFill="1" applyAlignment="1">
      <alignment vertical="top" wrapText="1"/>
    </xf>
    <xf numFmtId="0" fontId="22" fillId="33" borderId="0" xfId="0" applyFont="1" applyFill="1" applyAlignment="1">
      <alignment vertical="center" wrapText="1"/>
    </xf>
    <xf numFmtId="0" fontId="0" fillId="33" borderId="0" xfId="0" applyFill="1"/>
    <xf numFmtId="0" fontId="23" fillId="33" borderId="0" xfId="0" applyFont="1" applyFill="1"/>
    <xf numFmtId="49" fontId="0" fillId="0" borderId="0" xfId="0" applyNumberFormat="1"/>
    <xf numFmtId="49" fontId="0" fillId="0" borderId="0" xfId="0" applyNumberFormat="1" applyFont="1" applyFill="1" applyBorder="1"/>
    <xf numFmtId="0" fontId="16" fillId="34" borderId="39" xfId="0" applyFont="1" applyFill="1" applyBorder="1"/>
    <xf numFmtId="164" fontId="0" fillId="0" borderId="0" xfId="0" applyNumberFormat="1"/>
    <xf numFmtId="0" fontId="0" fillId="0" borderId="25" xfId="0" applyBorder="1"/>
    <xf numFmtId="0" fontId="0" fillId="0" borderId="26" xfId="0" applyBorder="1"/>
    <xf numFmtId="0" fontId="0" fillId="0" borderId="0" xfId="0" applyBorder="1"/>
    <xf numFmtId="0" fontId="0" fillId="0" borderId="43" xfId="0" applyBorder="1"/>
    <xf numFmtId="0" fontId="0" fillId="0" borderId="27" xfId="0" applyBorder="1"/>
    <xf numFmtId="0" fontId="0" fillId="0" borderId="21" xfId="0" applyBorder="1"/>
    <xf numFmtId="49" fontId="0" fillId="0" borderId="25" xfId="0" applyNumberFormat="1" applyFont="1" applyFill="1" applyBorder="1"/>
    <xf numFmtId="49" fontId="0" fillId="0" borderId="27" xfId="0" applyNumberFormat="1" applyFont="1" applyFill="1" applyBorder="1"/>
    <xf numFmtId="0" fontId="26" fillId="0" borderId="0" xfId="0" applyFont="1"/>
    <xf numFmtId="0" fontId="0" fillId="33" borderId="0" xfId="0" quotePrefix="1" applyFill="1" applyAlignment="1">
      <alignment horizontal="right" vertical="top"/>
    </xf>
    <xf numFmtId="0" fontId="27" fillId="0" borderId="0" xfId="0" applyFont="1"/>
    <xf numFmtId="0" fontId="0" fillId="33" borderId="0" xfId="0" applyFill="1" applyBorder="1" applyAlignment="1">
      <alignment vertical="top" wrapText="1"/>
    </xf>
    <xf numFmtId="0" fontId="28" fillId="33" borderId="0" xfId="0" applyFont="1" applyFill="1"/>
    <xf numFmtId="0" fontId="16" fillId="34" borderId="13" xfId="0" applyFont="1" applyFill="1" applyBorder="1" applyAlignment="1">
      <alignment horizontal="center"/>
    </xf>
    <xf numFmtId="0" fontId="16" fillId="34" borderId="25" xfId="0" applyFont="1" applyFill="1" applyBorder="1" applyAlignment="1">
      <alignment horizontal="center"/>
    </xf>
    <xf numFmtId="0" fontId="16" fillId="34" borderId="26" xfId="0" applyFont="1" applyFill="1" applyBorder="1" applyAlignment="1">
      <alignment horizontal="center"/>
    </xf>
    <xf numFmtId="164" fontId="0" fillId="33" borderId="37" xfId="0" applyNumberFormat="1" applyFont="1" applyFill="1" applyBorder="1" applyAlignment="1">
      <alignment horizontal="right"/>
    </xf>
    <xf numFmtId="164" fontId="0" fillId="33" borderId="16" xfId="0" applyNumberFormat="1" applyFont="1" applyFill="1" applyBorder="1" applyAlignment="1">
      <alignment horizontal="right"/>
    </xf>
    <xf numFmtId="164" fontId="0" fillId="33" borderId="21" xfId="0" applyNumberFormat="1" applyFont="1" applyFill="1" applyBorder="1" applyAlignment="1">
      <alignment horizontal="right"/>
    </xf>
    <xf numFmtId="0" fontId="16" fillId="34" borderId="35" xfId="0" applyFont="1" applyFill="1" applyBorder="1" applyAlignment="1">
      <alignment horizontal="center"/>
    </xf>
    <xf numFmtId="0" fontId="16" fillId="34" borderId="40" xfId="0" applyFont="1" applyFill="1" applyBorder="1" applyAlignment="1">
      <alignment horizontal="center"/>
    </xf>
    <xf numFmtId="0" fontId="16" fillId="34" borderId="22" xfId="0" applyFont="1" applyFill="1" applyBorder="1" applyAlignment="1">
      <alignment horizontal="center"/>
    </xf>
    <xf numFmtId="164" fontId="0" fillId="33" borderId="25" xfId="0" applyNumberFormat="1" applyFont="1" applyFill="1" applyBorder="1" applyAlignment="1" applyProtection="1">
      <alignment horizontal="right"/>
    </xf>
    <xf numFmtId="164" fontId="0" fillId="33" borderId="14" xfId="0" applyNumberFormat="1" applyFont="1" applyFill="1" applyBorder="1" applyAlignment="1" applyProtection="1">
      <alignment horizontal="right"/>
    </xf>
    <xf numFmtId="164" fontId="0" fillId="33" borderId="36" xfId="0" applyNumberFormat="1" applyFont="1" applyFill="1" applyBorder="1" applyAlignment="1">
      <alignment horizontal="right"/>
    </xf>
    <xf numFmtId="164" fontId="0" fillId="33" borderId="14" xfId="0" applyNumberFormat="1" applyFont="1" applyFill="1" applyBorder="1" applyAlignment="1">
      <alignment horizontal="right"/>
    </xf>
    <xf numFmtId="164" fontId="0" fillId="33" borderId="26" xfId="0" applyNumberFormat="1" applyFont="1" applyFill="1" applyBorder="1" applyAlignment="1">
      <alignment horizontal="right"/>
    </xf>
    <xf numFmtId="0" fontId="16" fillId="34" borderId="39" xfId="0" applyFont="1" applyFill="1" applyBorder="1" applyAlignment="1">
      <alignment horizontal="center"/>
    </xf>
    <xf numFmtId="164" fontId="0" fillId="35" borderId="13" xfId="0" applyNumberFormat="1" applyFont="1" applyFill="1" applyBorder="1" applyAlignment="1">
      <alignment horizontal="right"/>
    </xf>
    <xf numFmtId="164" fontId="0" fillId="35" borderId="14" xfId="0" applyNumberFormat="1" applyFont="1" applyFill="1" applyBorder="1" applyAlignment="1">
      <alignment horizontal="right"/>
    </xf>
    <xf numFmtId="164" fontId="0" fillId="35" borderId="38" xfId="0" applyNumberFormat="1" applyFont="1" applyFill="1" applyBorder="1" applyAlignment="1">
      <alignment horizontal="right"/>
    </xf>
    <xf numFmtId="164" fontId="0" fillId="35" borderId="16" xfId="0" applyNumberFormat="1" applyFont="1" applyFill="1" applyBorder="1" applyAlignment="1">
      <alignment horizontal="right"/>
    </xf>
    <xf numFmtId="164" fontId="0" fillId="34" borderId="37" xfId="0" applyNumberFormat="1" applyFont="1" applyFill="1" applyBorder="1" applyAlignment="1">
      <alignment horizontal="right"/>
    </xf>
    <xf numFmtId="164" fontId="0" fillId="34" borderId="21" xfId="0" applyNumberFormat="1" applyFont="1" applyFill="1" applyBorder="1" applyAlignment="1">
      <alignment horizontal="right"/>
    </xf>
    <xf numFmtId="164" fontId="0" fillId="34" borderId="16" xfId="0" applyNumberFormat="1" applyFont="1" applyFill="1" applyBorder="1" applyAlignment="1">
      <alignment horizontal="right"/>
    </xf>
    <xf numFmtId="164" fontId="0" fillId="34" borderId="27" xfId="0" applyNumberFormat="1" applyFont="1" applyFill="1" applyBorder="1" applyAlignment="1">
      <alignment horizontal="right"/>
    </xf>
    <xf numFmtId="164" fontId="0" fillId="34" borderId="41" xfId="0" applyNumberFormat="1" applyFont="1" applyFill="1" applyBorder="1" applyAlignment="1">
      <alignment horizontal="right"/>
    </xf>
    <xf numFmtId="164" fontId="0" fillId="34" borderId="42" xfId="0" applyNumberFormat="1" applyFont="1" applyFill="1" applyBorder="1" applyAlignment="1">
      <alignment horizontal="right"/>
    </xf>
    <xf numFmtId="164" fontId="0" fillId="34" borderId="43" xfId="0" applyNumberFormat="1" applyFont="1" applyFill="1" applyBorder="1" applyAlignment="1">
      <alignment horizontal="right"/>
    </xf>
    <xf numFmtId="164" fontId="0" fillId="33" borderId="25" xfId="0" applyNumberFormat="1" applyFont="1" applyFill="1" applyBorder="1" applyAlignment="1">
      <alignment horizontal="right"/>
    </xf>
    <xf numFmtId="164" fontId="0" fillId="33" borderId="27" xfId="0" applyNumberFormat="1" applyFont="1" applyFill="1" applyBorder="1" applyAlignment="1">
      <alignment horizontal="right"/>
    </xf>
    <xf numFmtId="164" fontId="0" fillId="34" borderId="0" xfId="0" applyNumberFormat="1" applyFont="1" applyFill="1" applyBorder="1" applyAlignment="1">
      <alignment horizontal="right"/>
    </xf>
    <xf numFmtId="0" fontId="16" fillId="34" borderId="31" xfId="0" applyFont="1" applyFill="1" applyBorder="1" applyAlignment="1">
      <alignment horizontal="center"/>
    </xf>
    <xf numFmtId="0" fontId="0" fillId="34" borderId="28" xfId="0" applyFill="1" applyBorder="1" applyAlignment="1">
      <alignment horizontal="center" vertical="center" textRotation="90"/>
    </xf>
    <xf numFmtId="0" fontId="0" fillId="34" borderId="29" xfId="0" applyFill="1" applyBorder="1" applyAlignment="1">
      <alignment horizontal="center" vertical="center" textRotation="90"/>
    </xf>
    <xf numFmtId="0" fontId="0" fillId="34" borderId="30" xfId="0" applyFill="1" applyBorder="1" applyAlignment="1">
      <alignment horizontal="center" vertical="center" textRotation="9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numFmt numFmtId="30" formatCode="@"/>
    </dxf>
    <dxf>
      <numFmt numFmtId="30" formatCode="@"/>
    </dxf>
    <dxf>
      <numFmt numFmtId="164" formatCode="0.00000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border diagonalUp="0" diagonalDown="0" outline="0">
        <left style="thin">
          <color theme="4" tint="0.39997558519241921"/>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Schema ID="Schema2">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Map ID="1" Name="ActualParams_ForImport" RootElement="params_data" SchemaID="Schema1" ShowImportExportValidationErrors="false" AutoFit="true" Append="false" PreserveSortAFLayout="true" PreserveFormat="true">
    <DataBinding FileBinding="true" ConnectionID="1" DataBindingLoadMode="1"/>
  </Map>
  <Map ID="2" Name="NewParams_ForExport" RootElement="params_data"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xmlMaps" Target="xmlMap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57149</xdr:colOff>
      <xdr:row>7</xdr:row>
      <xdr:rowOff>106829</xdr:rowOff>
    </xdr:from>
    <xdr:to>
      <xdr:col>1</xdr:col>
      <xdr:colOff>927537</xdr:colOff>
      <xdr:row>11</xdr:row>
      <xdr:rowOff>180975</xdr:rowOff>
    </xdr:to>
    <xdr:pic>
      <xdr:nvPicPr>
        <xdr:cNvPr id="3" name="Grafik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49" y="1440329"/>
          <a:ext cx="1899088" cy="2083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ActualParams" displayName="ActualParams" ref="A87:D167" tableType="xml" totalsRowShown="0" connectionId="1">
  <autoFilter ref="A87:D167"/>
  <tableColumns count="4">
    <tableColumn id="3" uniqueName="id" name="id">
      <xmlColumnPr mapId="1" xpath="/params_data/data/data_item/@id" xmlDataType="string"/>
    </tableColumn>
    <tableColumn id="4" uniqueName="data" name="data">
      <xmlColumnPr mapId="1" xpath="/params_data/data/data_item/@data" xmlDataType="double"/>
    </tableColumn>
    <tableColumn id="5" uniqueName="name" name="name">
      <xmlColumnPr mapId="1" xpath="/params_data/data/data_item/@name" xmlDataType="string"/>
    </tableColumn>
    <tableColumn id="6" uniqueName="channel" name="channel">
      <xmlColumnPr mapId="1" xpath="/params_data/data/data_item/@channel" xmlDataType="string"/>
    </tableColumn>
  </tableColumns>
  <tableStyleInfo name="TableStyleMedium2" showFirstColumn="0" showLastColumn="0" showRowStripes="1" showColumnStripes="0"/>
</table>
</file>

<file path=xl/tables/table2.xml><?xml version="1.0" encoding="utf-8"?>
<table xmlns="http://schemas.openxmlformats.org/spreadsheetml/2006/main" id="7" name="NewParams" displayName="NewParams" ref="A174:D254" tableType="xml" totalsRowShown="0" connectionId="2">
  <autoFilter ref="A174:D254"/>
  <tableColumns count="4">
    <tableColumn id="1" uniqueName="id" name="id" dataDxfId="3">
      <xmlColumnPr mapId="2" xpath="/params_data/data/data_item/@id" xmlDataType="string"/>
    </tableColumn>
    <tableColumn id="2" uniqueName="data" name="data" dataDxfId="2">
      <calculatedColumnFormula>VLOOKUP(NewParams[[#This Row],[id]],Params!$B$4:$D$83,3)</calculatedColumnFormula>
      <xmlColumnPr mapId="2" xpath="/params_data/data/data_item/@data" xmlDataType="double"/>
    </tableColumn>
    <tableColumn id="3" uniqueName="name" name="name" dataDxfId="1">
      <xmlColumnPr mapId="2" xpath="/params_data/data/data_item/@name" xmlDataType="string"/>
    </tableColumn>
    <tableColumn id="4" uniqueName="channel" name="channel" dataDxfId="0">
      <xmlColumnPr mapId="2" xpath="/params_data/data/data_item/@channel"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5" r="B171" connectionId="2">
    <xmlCellPr id="1" uniqueName="version">
      <xmlPr mapId="2" xpath="/params_data/@version" xmlDataType="double"/>
    </xmlCellPr>
  </singleXmlCell>
  <singleXmlCell id="6" r="B172" connectionId="2">
    <xmlCellPr id="1" uniqueName="productCode">
      <xmlPr mapId="2" xpath="/params_data/@productCode" xmlDataType="string"/>
    </xmlCellPr>
  </singleXmlCell>
</singleXmlCell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C15"/>
  <sheetViews>
    <sheetView tabSelected="1" view="pageLayout" topLeftCell="A4" zoomScaleNormal="100" workbookViewId="0">
      <selection activeCell="C12" sqref="C12"/>
    </sheetView>
  </sheetViews>
  <sheetFormatPr baseColWidth="10" defaultRowHeight="15" x14ac:dyDescent="0.25"/>
  <cols>
    <col min="1" max="1" width="14.42578125" style="1" customWidth="1"/>
    <col min="2" max="2" width="14.85546875" style="1" customWidth="1"/>
    <col min="3" max="3" width="56.5703125" style="1" customWidth="1"/>
    <col min="4" max="16384" width="11.42578125" style="1"/>
  </cols>
  <sheetData>
    <row r="1" spans="1:3" x14ac:dyDescent="0.25">
      <c r="A1" s="47"/>
      <c r="B1" s="47"/>
      <c r="C1" s="47"/>
    </row>
    <row r="2" spans="1:3" x14ac:dyDescent="0.25">
      <c r="A2" s="47"/>
      <c r="B2" s="47"/>
      <c r="C2" s="47"/>
    </row>
    <row r="3" spans="1:3" x14ac:dyDescent="0.25">
      <c r="A3" s="47"/>
      <c r="B3" s="47"/>
      <c r="C3" s="47"/>
    </row>
    <row r="4" spans="1:3" s="47" customFormat="1" x14ac:dyDescent="0.25"/>
    <row r="5" spans="1:3" x14ac:dyDescent="0.25">
      <c r="A5" s="47"/>
      <c r="B5" s="47"/>
      <c r="C5" s="47"/>
    </row>
    <row r="6" spans="1:3" x14ac:dyDescent="0.25">
      <c r="A6" s="47"/>
      <c r="B6" s="47"/>
      <c r="C6" s="47"/>
    </row>
    <row r="7" spans="1:3" x14ac:dyDescent="0.25">
      <c r="A7" s="47"/>
      <c r="B7" s="47"/>
      <c r="C7" s="47"/>
    </row>
    <row r="8" spans="1:3" ht="26.25" x14ac:dyDescent="0.4">
      <c r="A8" s="47"/>
      <c r="B8" s="47"/>
      <c r="C8" s="48" t="s">
        <v>35</v>
      </c>
    </row>
    <row r="9" spans="1:3" ht="75" customHeight="1" x14ac:dyDescent="0.55000000000000004">
      <c r="A9" s="47"/>
      <c r="B9" s="47"/>
      <c r="C9" s="45" t="s">
        <v>33</v>
      </c>
    </row>
    <row r="10" spans="1:3" ht="44.25" customHeight="1" x14ac:dyDescent="0.3">
      <c r="A10" s="47"/>
      <c r="B10" s="47"/>
      <c r="C10" s="46" t="s">
        <v>37</v>
      </c>
    </row>
    <row r="11" spans="1:3" s="53" customFormat="1" ht="12.75" customHeight="1" x14ac:dyDescent="0.25">
      <c r="C11" s="52"/>
    </row>
    <row r="12" spans="1:3" s="47" customFormat="1" ht="21" x14ac:dyDescent="0.35">
      <c r="C12" s="54" t="s">
        <v>36</v>
      </c>
    </row>
    <row r="13" spans="1:3" ht="21" x14ac:dyDescent="0.35">
      <c r="A13" s="47"/>
      <c r="B13" s="47"/>
      <c r="C13" s="49"/>
    </row>
    <row r="14" spans="1:3" ht="315" x14ac:dyDescent="0.25">
      <c r="A14" s="47"/>
      <c r="B14" s="50" t="s">
        <v>34</v>
      </c>
      <c r="C14" s="51" t="s">
        <v>167</v>
      </c>
    </row>
    <row r="15" spans="1:3" ht="21" x14ac:dyDescent="0.25">
      <c r="B15" s="50"/>
      <c r="C15" s="51"/>
    </row>
  </sheetData>
  <sheetProtection sheet="1" objects="1" scenarios="1"/>
  <pageMargins left="0.7" right="0.7" top="0.78740157499999996" bottom="0.78740157499999996" header="0.3" footer="0.3"/>
  <pageSetup paperSize="9" orientation="portrait" r:id="rId1"/>
  <headerFooter>
    <oddHeader>&amp;CVT2816 External Calibration Template&amp;R&amp;D</oddHeader>
    <oddFooter>&amp;L©Vector Informatik GmbH</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5"/>
  <sheetViews>
    <sheetView zoomScaleNormal="100" workbookViewId="0">
      <selection activeCell="A2" sqref="A2"/>
    </sheetView>
  </sheetViews>
  <sheetFormatPr baseColWidth="10" defaultRowHeight="15" x14ac:dyDescent="0.25"/>
  <cols>
    <col min="1" max="1" width="4" style="53" customWidth="1"/>
    <col min="2" max="2" width="73.85546875" style="53" customWidth="1"/>
    <col min="3" max="16384" width="11.42578125" style="53"/>
  </cols>
  <sheetData>
    <row r="1" spans="1:2" ht="26.25" x14ac:dyDescent="0.4">
      <c r="A1" s="71" t="s">
        <v>161</v>
      </c>
    </row>
    <row r="3" spans="1:2" ht="15.75" x14ac:dyDescent="0.25">
      <c r="A3" s="69" t="s">
        <v>154</v>
      </c>
    </row>
    <row r="5" spans="1:2" ht="47.25" customHeight="1" x14ac:dyDescent="0.25">
      <c r="A5" s="68" t="s">
        <v>155</v>
      </c>
      <c r="B5" s="70" t="s">
        <v>158</v>
      </c>
    </row>
    <row r="6" spans="1:2" ht="33" customHeight="1" x14ac:dyDescent="0.25">
      <c r="A6" s="68" t="s">
        <v>156</v>
      </c>
      <c r="B6" s="70" t="s">
        <v>159</v>
      </c>
    </row>
    <row r="7" spans="1:2" ht="30" x14ac:dyDescent="0.25">
      <c r="A7" s="68" t="s">
        <v>157</v>
      </c>
      <c r="B7" s="70" t="s">
        <v>160</v>
      </c>
    </row>
    <row r="9" spans="1:2" ht="26.25" x14ac:dyDescent="0.4">
      <c r="A9" s="71" t="s">
        <v>162</v>
      </c>
    </row>
    <row r="11" spans="1:2" ht="15.75" x14ac:dyDescent="0.25">
      <c r="A11" s="69" t="s">
        <v>166</v>
      </c>
    </row>
    <row r="13" spans="1:2" ht="48.75" customHeight="1" x14ac:dyDescent="0.25">
      <c r="A13" s="68" t="s">
        <v>155</v>
      </c>
      <c r="B13" s="70" t="s">
        <v>163</v>
      </c>
    </row>
    <row r="14" spans="1:2" ht="21" customHeight="1" x14ac:dyDescent="0.25">
      <c r="A14" s="68" t="s">
        <v>156</v>
      </c>
      <c r="B14" s="70" t="s">
        <v>164</v>
      </c>
    </row>
    <row r="15" spans="1:2" ht="48.75" customHeight="1" x14ac:dyDescent="0.25">
      <c r="A15" s="68" t="s">
        <v>157</v>
      </c>
      <c r="B15" s="70" t="s">
        <v>165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N33"/>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6384" width="11.42578125" style="1"/>
  </cols>
  <sheetData>
    <row r="1" spans="1:14" ht="23.25" x14ac:dyDescent="0.35">
      <c r="A1" s="10" t="s">
        <v>28</v>
      </c>
    </row>
    <row r="3" spans="1:14" x14ac:dyDescent="0.25">
      <c r="A3" s="9" t="s">
        <v>13</v>
      </c>
    </row>
    <row r="4" spans="1:14" ht="15.75" thickBot="1" x14ac:dyDescent="0.3"/>
    <row r="5" spans="1:14" ht="15.75" thickBot="1" x14ac:dyDescent="0.3">
      <c r="B5" s="11"/>
      <c r="C5" s="6" t="s">
        <v>0</v>
      </c>
      <c r="D5" s="7" t="s">
        <v>1</v>
      </c>
      <c r="E5" s="7" t="s">
        <v>2</v>
      </c>
      <c r="F5" s="7" t="s">
        <v>3</v>
      </c>
      <c r="G5" s="7" t="s">
        <v>4</v>
      </c>
      <c r="H5" s="7" t="s">
        <v>5</v>
      </c>
      <c r="I5" s="22" t="s">
        <v>6</v>
      </c>
      <c r="J5" s="7" t="s">
        <v>7</v>
      </c>
      <c r="K5" s="22" t="s">
        <v>8</v>
      </c>
      <c r="L5" s="7" t="s">
        <v>9</v>
      </c>
      <c r="M5" s="22" t="s">
        <v>10</v>
      </c>
      <c r="N5" s="23" t="s">
        <v>11</v>
      </c>
    </row>
    <row r="6" spans="1:14" ht="18" x14ac:dyDescent="0.35">
      <c r="B6" s="24" t="s">
        <v>16</v>
      </c>
      <c r="C6" s="14">
        <f t="array" ref="C6:N6">TRANSPOSE(Params!C4:C15)</f>
        <v>1</v>
      </c>
      <c r="D6" s="15">
        <v>1</v>
      </c>
      <c r="E6" s="15">
        <v>1</v>
      </c>
      <c r="F6" s="15">
        <v>1</v>
      </c>
      <c r="G6" s="15">
        <v>1</v>
      </c>
      <c r="H6" s="15">
        <v>1</v>
      </c>
      <c r="I6" s="15">
        <v>1</v>
      </c>
      <c r="J6" s="15">
        <v>1</v>
      </c>
      <c r="K6" s="15">
        <v>1</v>
      </c>
      <c r="L6" s="15">
        <v>1</v>
      </c>
      <c r="M6" s="15">
        <v>1</v>
      </c>
      <c r="N6" s="16">
        <v>1</v>
      </c>
    </row>
    <row r="7" spans="1:14" ht="18.75" thickBot="1" x14ac:dyDescent="0.4">
      <c r="B7" s="25" t="s">
        <v>17</v>
      </c>
      <c r="C7" s="17">
        <f t="array" ref="C7:N7">TRANSPOSE(Params!B100:B111)</f>
        <v>0</v>
      </c>
      <c r="D7" s="18">
        <v>0</v>
      </c>
      <c r="E7" s="18">
        <v>0</v>
      </c>
      <c r="F7" s="18">
        <v>0</v>
      </c>
      <c r="G7" s="18">
        <v>0</v>
      </c>
      <c r="H7" s="18">
        <v>0</v>
      </c>
      <c r="I7" s="18">
        <v>0</v>
      </c>
      <c r="J7" s="18">
        <v>0</v>
      </c>
      <c r="K7" s="18">
        <v>0</v>
      </c>
      <c r="L7" s="18">
        <v>0</v>
      </c>
      <c r="M7" s="18">
        <v>0</v>
      </c>
      <c r="N7" s="19">
        <v>0</v>
      </c>
    </row>
    <row r="8" spans="1:14" x14ac:dyDescent="0.25">
      <c r="B8" s="11"/>
      <c r="C8" s="11"/>
      <c r="D8" s="11"/>
      <c r="E8" s="11"/>
      <c r="F8" s="11"/>
      <c r="G8" s="11"/>
      <c r="H8" s="11"/>
      <c r="I8" s="11"/>
      <c r="J8" s="11"/>
      <c r="K8" s="11"/>
      <c r="L8" s="11"/>
      <c r="M8" s="11"/>
      <c r="N8" s="11"/>
    </row>
    <row r="9" spans="1:14" x14ac:dyDescent="0.25">
      <c r="A9" s="9" t="s">
        <v>14</v>
      </c>
      <c r="B9" s="11"/>
      <c r="C9" s="11"/>
      <c r="D9" s="11"/>
      <c r="E9" s="11"/>
      <c r="F9" s="11"/>
      <c r="G9" s="11"/>
      <c r="H9" s="11"/>
      <c r="I9" s="11"/>
      <c r="J9" s="11"/>
      <c r="K9" s="11"/>
      <c r="L9" s="11"/>
      <c r="M9" s="11"/>
      <c r="N9" s="11"/>
    </row>
    <row r="10" spans="1:14" ht="15.75" thickBot="1" x14ac:dyDescent="0.3">
      <c r="B10" s="11"/>
      <c r="C10" s="11"/>
      <c r="D10" s="11"/>
      <c r="E10" s="11"/>
      <c r="F10" s="11"/>
      <c r="G10" s="11"/>
      <c r="H10" s="11"/>
      <c r="I10" s="11"/>
      <c r="J10" s="11"/>
      <c r="K10" s="11"/>
      <c r="L10" s="11"/>
      <c r="M10" s="11"/>
      <c r="N10" s="11"/>
    </row>
    <row r="11" spans="1:14" ht="15.75" thickBot="1" x14ac:dyDescent="0.3">
      <c r="B11" s="11"/>
      <c r="C11" s="72" t="s">
        <v>23</v>
      </c>
      <c r="D11" s="73"/>
      <c r="E11" s="73"/>
      <c r="F11" s="73"/>
      <c r="G11" s="73"/>
      <c r="H11" s="73"/>
      <c r="I11" s="73"/>
      <c r="J11" s="73"/>
      <c r="K11" s="73"/>
      <c r="L11" s="73"/>
      <c r="M11" s="73"/>
      <c r="N11" s="74"/>
    </row>
    <row r="12" spans="1:14" ht="15.75" thickBot="1" x14ac:dyDescent="0.3">
      <c r="B12" s="26" t="s">
        <v>22</v>
      </c>
      <c r="C12" s="6" t="s">
        <v>0</v>
      </c>
      <c r="D12" s="7" t="s">
        <v>1</v>
      </c>
      <c r="E12" s="7" t="s">
        <v>2</v>
      </c>
      <c r="F12" s="22" t="s">
        <v>3</v>
      </c>
      <c r="G12" s="7" t="s">
        <v>4</v>
      </c>
      <c r="H12" s="22" t="s">
        <v>5</v>
      </c>
      <c r="I12" s="7" t="s">
        <v>6</v>
      </c>
      <c r="J12" s="22" t="s">
        <v>7</v>
      </c>
      <c r="K12" s="7" t="s">
        <v>8</v>
      </c>
      <c r="L12" s="22" t="s">
        <v>9</v>
      </c>
      <c r="M12" s="7" t="s">
        <v>10</v>
      </c>
      <c r="N12" s="8" t="s">
        <v>11</v>
      </c>
    </row>
    <row r="13" spans="1:14" x14ac:dyDescent="0.25">
      <c r="B13" s="13">
        <v>-55</v>
      </c>
      <c r="C13" s="3">
        <v>-55</v>
      </c>
      <c r="D13" s="2">
        <v>-55</v>
      </c>
      <c r="E13" s="2">
        <v>-55</v>
      </c>
      <c r="F13" s="2">
        <v>-55</v>
      </c>
      <c r="G13" s="2">
        <v>-55</v>
      </c>
      <c r="H13" s="2">
        <v>-55</v>
      </c>
      <c r="I13" s="2">
        <v>-55</v>
      </c>
      <c r="J13" s="2">
        <v>-55</v>
      </c>
      <c r="K13" s="2">
        <v>-55</v>
      </c>
      <c r="L13" s="2">
        <v>-55</v>
      </c>
      <c r="M13" s="2">
        <v>-55</v>
      </c>
      <c r="N13" s="20">
        <v>-55</v>
      </c>
    </row>
    <row r="14" spans="1:14" x14ac:dyDescent="0.25">
      <c r="B14" s="13">
        <v>-50</v>
      </c>
      <c r="C14" s="3">
        <v>-50</v>
      </c>
      <c r="D14" s="2">
        <v>-50</v>
      </c>
      <c r="E14" s="2">
        <v>-50</v>
      </c>
      <c r="F14" s="2">
        <v>-50</v>
      </c>
      <c r="G14" s="2">
        <v>-50</v>
      </c>
      <c r="H14" s="2">
        <v>-50</v>
      </c>
      <c r="I14" s="2">
        <v>-50</v>
      </c>
      <c r="J14" s="2">
        <v>-50</v>
      </c>
      <c r="K14" s="2">
        <v>-50</v>
      </c>
      <c r="L14" s="2">
        <v>-50</v>
      </c>
      <c r="M14" s="2">
        <v>-50</v>
      </c>
      <c r="N14" s="20">
        <v>-50</v>
      </c>
    </row>
    <row r="15" spans="1:14" x14ac:dyDescent="0.25">
      <c r="B15" s="13">
        <v>-40</v>
      </c>
      <c r="C15" s="3">
        <v>-40</v>
      </c>
      <c r="D15" s="2">
        <v>-40</v>
      </c>
      <c r="E15" s="2">
        <v>-40</v>
      </c>
      <c r="F15" s="2">
        <v>-40</v>
      </c>
      <c r="G15" s="2">
        <v>-40</v>
      </c>
      <c r="H15" s="2">
        <v>-40</v>
      </c>
      <c r="I15" s="2">
        <v>-40</v>
      </c>
      <c r="J15" s="2">
        <v>-40</v>
      </c>
      <c r="K15" s="2">
        <v>-40</v>
      </c>
      <c r="L15" s="2">
        <v>-40</v>
      </c>
      <c r="M15" s="2">
        <v>-40</v>
      </c>
      <c r="N15" s="20">
        <v>-40</v>
      </c>
    </row>
    <row r="16" spans="1:14" x14ac:dyDescent="0.25">
      <c r="B16" s="13">
        <v>-30</v>
      </c>
      <c r="C16" s="3">
        <v>-30</v>
      </c>
      <c r="D16" s="2">
        <v>-30</v>
      </c>
      <c r="E16" s="2">
        <v>-30</v>
      </c>
      <c r="F16" s="2">
        <v>-30</v>
      </c>
      <c r="G16" s="2">
        <v>-30</v>
      </c>
      <c r="H16" s="2">
        <v>-30</v>
      </c>
      <c r="I16" s="2">
        <v>-30</v>
      </c>
      <c r="J16" s="2">
        <v>-30</v>
      </c>
      <c r="K16" s="2">
        <v>-30</v>
      </c>
      <c r="L16" s="2">
        <v>-30</v>
      </c>
      <c r="M16" s="2">
        <v>-30</v>
      </c>
      <c r="N16" s="20">
        <v>-30</v>
      </c>
    </row>
    <row r="17" spans="1:14" x14ac:dyDescent="0.25">
      <c r="B17" s="13">
        <v>-20</v>
      </c>
      <c r="C17" s="3">
        <v>-20</v>
      </c>
      <c r="D17" s="2">
        <v>-20</v>
      </c>
      <c r="E17" s="2">
        <v>-20</v>
      </c>
      <c r="F17" s="2">
        <v>-20</v>
      </c>
      <c r="G17" s="2">
        <v>-20</v>
      </c>
      <c r="H17" s="2">
        <v>-20</v>
      </c>
      <c r="I17" s="2">
        <v>-20</v>
      </c>
      <c r="J17" s="2">
        <v>-20</v>
      </c>
      <c r="K17" s="2">
        <v>-20</v>
      </c>
      <c r="L17" s="2">
        <v>-20</v>
      </c>
      <c r="M17" s="2">
        <v>-20</v>
      </c>
      <c r="N17" s="20">
        <v>-20</v>
      </c>
    </row>
    <row r="18" spans="1:14" x14ac:dyDescent="0.25">
      <c r="B18" s="13">
        <v>-10</v>
      </c>
      <c r="C18" s="3">
        <v>-10</v>
      </c>
      <c r="D18" s="2">
        <v>-10</v>
      </c>
      <c r="E18" s="2">
        <v>-10</v>
      </c>
      <c r="F18" s="2">
        <v>-10</v>
      </c>
      <c r="G18" s="2">
        <v>-10</v>
      </c>
      <c r="H18" s="2">
        <v>-10</v>
      </c>
      <c r="I18" s="2">
        <v>-10</v>
      </c>
      <c r="J18" s="2">
        <v>-10</v>
      </c>
      <c r="K18" s="2">
        <v>-10</v>
      </c>
      <c r="L18" s="2">
        <v>-10</v>
      </c>
      <c r="M18" s="2">
        <v>-10</v>
      </c>
      <c r="N18" s="20">
        <v>-10</v>
      </c>
    </row>
    <row r="19" spans="1:14" x14ac:dyDescent="0.25">
      <c r="B19" s="13">
        <v>0</v>
      </c>
      <c r="C19" s="3">
        <v>0</v>
      </c>
      <c r="D19" s="2">
        <v>0</v>
      </c>
      <c r="E19" s="2">
        <v>0</v>
      </c>
      <c r="F19" s="2">
        <v>0</v>
      </c>
      <c r="G19" s="2">
        <v>0</v>
      </c>
      <c r="H19" s="2">
        <v>0</v>
      </c>
      <c r="I19" s="2">
        <v>0</v>
      </c>
      <c r="J19" s="2">
        <v>0</v>
      </c>
      <c r="K19" s="2">
        <v>0</v>
      </c>
      <c r="L19" s="2">
        <v>0</v>
      </c>
      <c r="M19" s="2">
        <v>0</v>
      </c>
      <c r="N19" s="20">
        <v>0</v>
      </c>
    </row>
    <row r="20" spans="1:14" x14ac:dyDescent="0.25">
      <c r="B20" s="13">
        <v>10</v>
      </c>
      <c r="C20" s="3">
        <v>10</v>
      </c>
      <c r="D20" s="2">
        <v>10</v>
      </c>
      <c r="E20" s="2">
        <v>10</v>
      </c>
      <c r="F20" s="2">
        <v>10</v>
      </c>
      <c r="G20" s="2">
        <v>10</v>
      </c>
      <c r="H20" s="2">
        <v>10</v>
      </c>
      <c r="I20" s="2">
        <v>10</v>
      </c>
      <c r="J20" s="2">
        <v>10</v>
      </c>
      <c r="K20" s="2">
        <v>10</v>
      </c>
      <c r="L20" s="2">
        <v>10</v>
      </c>
      <c r="M20" s="2">
        <v>10</v>
      </c>
      <c r="N20" s="20">
        <v>10</v>
      </c>
    </row>
    <row r="21" spans="1:14" x14ac:dyDescent="0.25">
      <c r="B21" s="13">
        <v>20</v>
      </c>
      <c r="C21" s="3">
        <v>20</v>
      </c>
      <c r="D21" s="2">
        <v>20</v>
      </c>
      <c r="E21" s="2">
        <v>20</v>
      </c>
      <c r="F21" s="2">
        <v>20</v>
      </c>
      <c r="G21" s="2">
        <v>20</v>
      </c>
      <c r="H21" s="2">
        <v>20</v>
      </c>
      <c r="I21" s="2">
        <v>20</v>
      </c>
      <c r="J21" s="2">
        <v>20</v>
      </c>
      <c r="K21" s="2">
        <v>20</v>
      </c>
      <c r="L21" s="2">
        <v>20</v>
      </c>
      <c r="M21" s="2">
        <v>20</v>
      </c>
      <c r="N21" s="20">
        <v>20</v>
      </c>
    </row>
    <row r="22" spans="1:14" x14ac:dyDescent="0.25">
      <c r="B22" s="13">
        <v>30</v>
      </c>
      <c r="C22" s="3">
        <v>30</v>
      </c>
      <c r="D22" s="2">
        <v>30</v>
      </c>
      <c r="E22" s="2">
        <v>30</v>
      </c>
      <c r="F22" s="2">
        <v>30</v>
      </c>
      <c r="G22" s="2">
        <v>30</v>
      </c>
      <c r="H22" s="2">
        <v>30</v>
      </c>
      <c r="I22" s="2">
        <v>30</v>
      </c>
      <c r="J22" s="2">
        <v>30</v>
      </c>
      <c r="K22" s="2">
        <v>30</v>
      </c>
      <c r="L22" s="2">
        <v>30</v>
      </c>
      <c r="M22" s="2">
        <v>30</v>
      </c>
      <c r="N22" s="20">
        <v>30</v>
      </c>
    </row>
    <row r="23" spans="1:14" x14ac:dyDescent="0.25">
      <c r="B23" s="13">
        <v>40</v>
      </c>
      <c r="C23" s="3">
        <v>40</v>
      </c>
      <c r="D23" s="2">
        <v>40</v>
      </c>
      <c r="E23" s="2">
        <v>40</v>
      </c>
      <c r="F23" s="2">
        <v>40</v>
      </c>
      <c r="G23" s="2">
        <v>40</v>
      </c>
      <c r="H23" s="2">
        <v>40</v>
      </c>
      <c r="I23" s="2">
        <v>40</v>
      </c>
      <c r="J23" s="2">
        <v>40</v>
      </c>
      <c r="K23" s="2">
        <v>40</v>
      </c>
      <c r="L23" s="2">
        <v>40</v>
      </c>
      <c r="M23" s="2">
        <v>40</v>
      </c>
      <c r="N23" s="20">
        <v>40</v>
      </c>
    </row>
    <row r="24" spans="1:14" x14ac:dyDescent="0.25">
      <c r="B24" s="13">
        <v>50</v>
      </c>
      <c r="C24" s="3">
        <v>50</v>
      </c>
      <c r="D24" s="2">
        <v>50</v>
      </c>
      <c r="E24" s="2">
        <v>50</v>
      </c>
      <c r="F24" s="2">
        <v>50</v>
      </c>
      <c r="G24" s="2">
        <v>50</v>
      </c>
      <c r="H24" s="2">
        <v>50</v>
      </c>
      <c r="I24" s="2">
        <v>50</v>
      </c>
      <c r="J24" s="2">
        <v>50</v>
      </c>
      <c r="K24" s="2">
        <v>50</v>
      </c>
      <c r="L24" s="2">
        <v>50</v>
      </c>
      <c r="M24" s="2">
        <v>50</v>
      </c>
      <c r="N24" s="20">
        <v>50</v>
      </c>
    </row>
    <row r="25" spans="1:14" ht="15.75" thickBot="1" x14ac:dyDescent="0.3">
      <c r="B25" s="13">
        <v>55</v>
      </c>
      <c r="C25" s="4">
        <v>55</v>
      </c>
      <c r="D25" s="5">
        <v>55</v>
      </c>
      <c r="E25" s="5">
        <v>55</v>
      </c>
      <c r="F25" s="5">
        <v>55</v>
      </c>
      <c r="G25" s="5">
        <v>55</v>
      </c>
      <c r="H25" s="5">
        <v>55</v>
      </c>
      <c r="I25" s="5">
        <v>55</v>
      </c>
      <c r="J25" s="5">
        <v>55</v>
      </c>
      <c r="K25" s="5">
        <v>55</v>
      </c>
      <c r="L25" s="5">
        <v>55</v>
      </c>
      <c r="M25" s="5">
        <v>55</v>
      </c>
      <c r="N25" s="21">
        <v>55</v>
      </c>
    </row>
    <row r="26" spans="1:14" ht="18" x14ac:dyDescent="0.35">
      <c r="B26" s="24" t="s">
        <v>18</v>
      </c>
      <c r="C26" s="27">
        <f>SLOPE(C13:C25,$B13:$B25)</f>
        <v>1</v>
      </c>
      <c r="D26" s="28">
        <f t="shared" ref="D26:N26" si="0">SLOPE(D13:D25,$B13:$B25)</f>
        <v>1</v>
      </c>
      <c r="E26" s="28">
        <f t="shared" si="0"/>
        <v>1</v>
      </c>
      <c r="F26" s="29">
        <f t="shared" si="0"/>
        <v>1</v>
      </c>
      <c r="G26" s="28">
        <f t="shared" si="0"/>
        <v>1</v>
      </c>
      <c r="H26" s="29">
        <f t="shared" si="0"/>
        <v>1</v>
      </c>
      <c r="I26" s="28">
        <f t="shared" si="0"/>
        <v>1</v>
      </c>
      <c r="J26" s="29">
        <f t="shared" si="0"/>
        <v>1</v>
      </c>
      <c r="K26" s="28">
        <f t="shared" si="0"/>
        <v>1</v>
      </c>
      <c r="L26" s="29">
        <f t="shared" si="0"/>
        <v>1</v>
      </c>
      <c r="M26" s="28">
        <f t="shared" si="0"/>
        <v>1</v>
      </c>
      <c r="N26" s="30">
        <f t="shared" si="0"/>
        <v>1</v>
      </c>
    </row>
    <row r="27" spans="1:14" ht="18.75" thickBot="1" x14ac:dyDescent="0.4">
      <c r="B27" s="25" t="s">
        <v>19</v>
      </c>
      <c r="C27" s="31">
        <f>INTERCEPT(C13:C25,$B13:$B25)</f>
        <v>0</v>
      </c>
      <c r="D27" s="32">
        <f t="shared" ref="D27:N27" si="1">INTERCEPT(D13:D25,$B13:$B25)</f>
        <v>0</v>
      </c>
      <c r="E27" s="32">
        <f t="shared" si="1"/>
        <v>0</v>
      </c>
      <c r="F27" s="33">
        <f t="shared" si="1"/>
        <v>0</v>
      </c>
      <c r="G27" s="32">
        <f t="shared" si="1"/>
        <v>0</v>
      </c>
      <c r="H27" s="33">
        <f t="shared" si="1"/>
        <v>0</v>
      </c>
      <c r="I27" s="32">
        <f t="shared" si="1"/>
        <v>0</v>
      </c>
      <c r="J27" s="33">
        <f t="shared" si="1"/>
        <v>0</v>
      </c>
      <c r="K27" s="32">
        <f t="shared" si="1"/>
        <v>0</v>
      </c>
      <c r="L27" s="33">
        <f t="shared" si="1"/>
        <v>0</v>
      </c>
      <c r="M27" s="32">
        <f t="shared" si="1"/>
        <v>0</v>
      </c>
      <c r="N27" s="34">
        <f t="shared" si="1"/>
        <v>0</v>
      </c>
    </row>
    <row r="28" spans="1:14" x14ac:dyDescent="0.25">
      <c r="B28" s="12"/>
      <c r="C28" s="12"/>
      <c r="D28" s="12"/>
      <c r="E28" s="12"/>
      <c r="F28" s="12"/>
      <c r="G28" s="12"/>
      <c r="H28" s="12"/>
      <c r="I28" s="12"/>
      <c r="J28" s="12"/>
      <c r="K28" s="12"/>
      <c r="L28" s="12"/>
      <c r="M28" s="12"/>
      <c r="N28" s="12"/>
    </row>
    <row r="29" spans="1:14" x14ac:dyDescent="0.25">
      <c r="A29" s="9" t="s">
        <v>15</v>
      </c>
      <c r="B29" s="12"/>
      <c r="C29" s="12"/>
      <c r="D29" s="12"/>
      <c r="E29" s="12"/>
      <c r="F29" s="12"/>
      <c r="G29" s="12"/>
      <c r="H29" s="12"/>
      <c r="I29" s="12"/>
      <c r="J29" s="12"/>
      <c r="K29" s="12"/>
      <c r="L29" s="12"/>
      <c r="M29" s="12"/>
      <c r="N29" s="12"/>
    </row>
    <row r="30" spans="1:14" ht="15.75" thickBot="1" x14ac:dyDescent="0.3">
      <c r="B30" s="12"/>
      <c r="C30" s="12"/>
      <c r="D30" s="12"/>
      <c r="E30" s="12"/>
      <c r="F30" s="12"/>
      <c r="G30" s="12"/>
      <c r="H30" s="12"/>
      <c r="I30" s="12"/>
      <c r="J30" s="12"/>
      <c r="K30" s="12"/>
      <c r="L30" s="12"/>
      <c r="M30" s="12"/>
      <c r="N30" s="12"/>
    </row>
    <row r="31" spans="1:14" ht="15.75" thickBot="1" x14ac:dyDescent="0.3">
      <c r="C31" s="6" t="s">
        <v>0</v>
      </c>
      <c r="D31" s="22" t="s">
        <v>1</v>
      </c>
      <c r="E31" s="7" t="s">
        <v>2</v>
      </c>
      <c r="F31" s="22" t="s">
        <v>3</v>
      </c>
      <c r="G31" s="7" t="s">
        <v>4</v>
      </c>
      <c r="H31" s="22" t="s">
        <v>5</v>
      </c>
      <c r="I31" s="7" t="s">
        <v>6</v>
      </c>
      <c r="J31" s="22" t="s">
        <v>7</v>
      </c>
      <c r="K31" s="7" t="s">
        <v>8</v>
      </c>
      <c r="L31" s="22" t="s">
        <v>9</v>
      </c>
      <c r="M31" s="7" t="s">
        <v>10</v>
      </c>
      <c r="N31" s="8" t="s">
        <v>11</v>
      </c>
    </row>
    <row r="32" spans="1:14" ht="18" x14ac:dyDescent="0.35">
      <c r="B32" s="24" t="s">
        <v>20</v>
      </c>
      <c r="C32" s="35">
        <f>C6/C26</f>
        <v>1</v>
      </c>
      <c r="D32" s="36">
        <f t="shared" ref="D32:N32" si="2">D6/D26</f>
        <v>1</v>
      </c>
      <c r="E32" s="36">
        <f t="shared" si="2"/>
        <v>1</v>
      </c>
      <c r="F32" s="36">
        <f t="shared" si="2"/>
        <v>1</v>
      </c>
      <c r="G32" s="36">
        <f t="shared" si="2"/>
        <v>1</v>
      </c>
      <c r="H32" s="36">
        <f t="shared" si="2"/>
        <v>1</v>
      </c>
      <c r="I32" s="36">
        <f t="shared" si="2"/>
        <v>1</v>
      </c>
      <c r="J32" s="36">
        <f t="shared" si="2"/>
        <v>1</v>
      </c>
      <c r="K32" s="36">
        <f t="shared" si="2"/>
        <v>1</v>
      </c>
      <c r="L32" s="36">
        <f t="shared" si="2"/>
        <v>1</v>
      </c>
      <c r="M32" s="36">
        <f t="shared" si="2"/>
        <v>1</v>
      </c>
      <c r="N32" s="37">
        <f t="shared" si="2"/>
        <v>1</v>
      </c>
    </row>
    <row r="33" spans="2:14" ht="18.75" thickBot="1" x14ac:dyDescent="0.4">
      <c r="B33" s="25" t="s">
        <v>21</v>
      </c>
      <c r="C33" s="38">
        <f>C32*(C7-C27)/C6</f>
        <v>0</v>
      </c>
      <c r="D33" s="39">
        <f t="shared" ref="D33:N33" si="3">D32*(D7-D27)/D6</f>
        <v>0</v>
      </c>
      <c r="E33" s="39">
        <f t="shared" si="3"/>
        <v>0</v>
      </c>
      <c r="F33" s="39">
        <f t="shared" si="3"/>
        <v>0</v>
      </c>
      <c r="G33" s="39">
        <f t="shared" si="3"/>
        <v>0</v>
      </c>
      <c r="H33" s="39">
        <f t="shared" si="3"/>
        <v>0</v>
      </c>
      <c r="I33" s="39">
        <f t="shared" si="3"/>
        <v>0</v>
      </c>
      <c r="J33" s="39">
        <f t="shared" si="3"/>
        <v>0</v>
      </c>
      <c r="K33" s="39">
        <f t="shared" si="3"/>
        <v>0</v>
      </c>
      <c r="L33" s="39">
        <f t="shared" si="3"/>
        <v>0</v>
      </c>
      <c r="M33" s="39">
        <f t="shared" si="3"/>
        <v>0</v>
      </c>
      <c r="N33" s="40">
        <f t="shared" si="3"/>
        <v>0</v>
      </c>
    </row>
  </sheetData>
  <sheetProtection sheet="1" objects="1" scenarios="1"/>
  <protectedRanges>
    <protectedRange sqref="C6:N7" name="OldCorrection"/>
    <protectedRange sqref="B13:N25" name="MeasValues"/>
  </protectedRanges>
  <mergeCells count="1">
    <mergeCell ref="C11:N11"/>
  </mergeCells>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31"/>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6384" width="11.42578125" style="1"/>
  </cols>
  <sheetData>
    <row r="1" spans="1:14" ht="23.25" x14ac:dyDescent="0.35">
      <c r="A1" s="10" t="s">
        <v>27</v>
      </c>
    </row>
    <row r="3" spans="1:14" x14ac:dyDescent="0.25">
      <c r="A3" s="9" t="s">
        <v>13</v>
      </c>
    </row>
    <row r="4" spans="1:14" ht="15.75" thickBot="1" x14ac:dyDescent="0.3"/>
    <row r="5" spans="1:14" ht="15.75" thickBot="1" x14ac:dyDescent="0.3">
      <c r="B5" s="11"/>
      <c r="C5" s="6" t="s">
        <v>0</v>
      </c>
      <c r="D5" s="7" t="s">
        <v>1</v>
      </c>
      <c r="E5" s="7" t="s">
        <v>2</v>
      </c>
      <c r="F5" s="7" t="s">
        <v>3</v>
      </c>
      <c r="G5" s="7" t="s">
        <v>4</v>
      </c>
      <c r="H5" s="7" t="s">
        <v>5</v>
      </c>
      <c r="I5" s="22" t="s">
        <v>6</v>
      </c>
      <c r="J5" s="7" t="s">
        <v>7</v>
      </c>
      <c r="K5" s="22" t="s">
        <v>8</v>
      </c>
      <c r="L5" s="7" t="s">
        <v>9</v>
      </c>
      <c r="M5" s="22" t="s">
        <v>10</v>
      </c>
      <c r="N5" s="23" t="s">
        <v>11</v>
      </c>
    </row>
    <row r="6" spans="1:14" ht="18" x14ac:dyDescent="0.35">
      <c r="B6" s="24" t="s">
        <v>16</v>
      </c>
      <c r="C6" s="14">
        <f t="array" ref="C6:N6">TRANSPOSE(Params!C28:C39)</f>
        <v>1</v>
      </c>
      <c r="D6" s="15">
        <v>1</v>
      </c>
      <c r="E6" s="15">
        <v>1</v>
      </c>
      <c r="F6" s="15">
        <v>1</v>
      </c>
      <c r="G6" s="15">
        <v>1</v>
      </c>
      <c r="H6" s="15">
        <v>1</v>
      </c>
      <c r="I6" s="15">
        <v>1</v>
      </c>
      <c r="J6" s="15">
        <v>1</v>
      </c>
      <c r="K6" s="15">
        <v>1</v>
      </c>
      <c r="L6" s="15">
        <v>1</v>
      </c>
      <c r="M6" s="15">
        <v>1</v>
      </c>
      <c r="N6" s="16">
        <v>1</v>
      </c>
    </row>
    <row r="7" spans="1:14" ht="18.75" thickBot="1" x14ac:dyDescent="0.4">
      <c r="B7" s="25" t="s">
        <v>17</v>
      </c>
      <c r="C7" s="17">
        <f t="array" ref="C7:N7">TRANSPOSE(Params!C40:C51)</f>
        <v>0</v>
      </c>
      <c r="D7" s="18">
        <v>0</v>
      </c>
      <c r="E7" s="18">
        <v>0</v>
      </c>
      <c r="F7" s="18">
        <v>0</v>
      </c>
      <c r="G7" s="18">
        <v>0</v>
      </c>
      <c r="H7" s="18">
        <v>0</v>
      </c>
      <c r="I7" s="18">
        <v>0</v>
      </c>
      <c r="J7" s="18">
        <v>0</v>
      </c>
      <c r="K7" s="18">
        <v>0</v>
      </c>
      <c r="L7" s="18">
        <v>0</v>
      </c>
      <c r="M7" s="18">
        <v>0</v>
      </c>
      <c r="N7" s="19">
        <v>0</v>
      </c>
    </row>
    <row r="8" spans="1:14" x14ac:dyDescent="0.25">
      <c r="B8" s="11"/>
      <c r="C8" s="11"/>
      <c r="D8" s="11"/>
      <c r="E8" s="11"/>
      <c r="F8" s="11"/>
      <c r="G8" s="11"/>
      <c r="H8" s="11"/>
      <c r="I8" s="11"/>
      <c r="J8" s="11"/>
      <c r="K8" s="11"/>
      <c r="L8" s="11"/>
      <c r="M8" s="11"/>
      <c r="N8" s="11"/>
    </row>
    <row r="9" spans="1:14" x14ac:dyDescent="0.25">
      <c r="A9" s="9" t="s">
        <v>14</v>
      </c>
      <c r="B9" s="11"/>
      <c r="C9" s="11"/>
      <c r="D9" s="11"/>
      <c r="E9" s="11"/>
      <c r="F9" s="11"/>
      <c r="G9" s="11"/>
      <c r="H9" s="11"/>
      <c r="I9" s="11"/>
      <c r="J9" s="11"/>
      <c r="K9" s="11"/>
      <c r="L9" s="11"/>
      <c r="M9" s="11"/>
      <c r="N9" s="11"/>
    </row>
    <row r="10" spans="1:14" ht="15.75" thickBot="1" x14ac:dyDescent="0.3">
      <c r="B10" s="11"/>
      <c r="C10" s="11"/>
      <c r="D10" s="11"/>
      <c r="E10" s="11"/>
      <c r="F10" s="11"/>
      <c r="G10" s="11"/>
      <c r="H10" s="11"/>
      <c r="I10" s="11"/>
      <c r="J10" s="11"/>
      <c r="K10" s="11"/>
      <c r="L10" s="11"/>
      <c r="M10" s="11"/>
      <c r="N10" s="11"/>
    </row>
    <row r="11" spans="1:14" ht="15.75" thickBot="1" x14ac:dyDescent="0.3">
      <c r="B11" s="11"/>
      <c r="C11" s="72" t="s">
        <v>23</v>
      </c>
      <c r="D11" s="73"/>
      <c r="E11" s="73"/>
      <c r="F11" s="73"/>
      <c r="G11" s="73"/>
      <c r="H11" s="73"/>
      <c r="I11" s="73"/>
      <c r="J11" s="73"/>
      <c r="K11" s="73"/>
      <c r="L11" s="73"/>
      <c r="M11" s="73"/>
      <c r="N11" s="74"/>
    </row>
    <row r="12" spans="1:14" ht="15.75" thickBot="1" x14ac:dyDescent="0.3">
      <c r="B12" s="26" t="s">
        <v>22</v>
      </c>
      <c r="C12" s="6" t="s">
        <v>0</v>
      </c>
      <c r="D12" s="7" t="s">
        <v>1</v>
      </c>
      <c r="E12" s="7" t="s">
        <v>2</v>
      </c>
      <c r="F12" s="22" t="s">
        <v>3</v>
      </c>
      <c r="G12" s="7" t="s">
        <v>4</v>
      </c>
      <c r="H12" s="22" t="s">
        <v>5</v>
      </c>
      <c r="I12" s="7" t="s">
        <v>6</v>
      </c>
      <c r="J12" s="22" t="s">
        <v>7</v>
      </c>
      <c r="K12" s="7" t="s">
        <v>8</v>
      </c>
      <c r="L12" s="22" t="s">
        <v>9</v>
      </c>
      <c r="M12" s="7" t="s">
        <v>10</v>
      </c>
      <c r="N12" s="8" t="s">
        <v>11</v>
      </c>
    </row>
    <row r="13" spans="1:14" x14ac:dyDescent="0.25">
      <c r="B13" s="13">
        <v>-9.5</v>
      </c>
      <c r="C13" s="3">
        <v>-9.5</v>
      </c>
      <c r="D13" s="2">
        <v>-9.5</v>
      </c>
      <c r="E13" s="2">
        <v>-9.5</v>
      </c>
      <c r="F13" s="2">
        <v>-9.5</v>
      </c>
      <c r="G13" s="2">
        <v>-9.5</v>
      </c>
      <c r="H13" s="2">
        <v>-9.5</v>
      </c>
      <c r="I13" s="2">
        <v>-9.5</v>
      </c>
      <c r="J13" s="2">
        <v>-9.5</v>
      </c>
      <c r="K13" s="2">
        <v>-9.5</v>
      </c>
      <c r="L13" s="2">
        <v>-9.5</v>
      </c>
      <c r="M13" s="2">
        <v>-9.5</v>
      </c>
      <c r="N13" s="20">
        <v>-9.5</v>
      </c>
    </row>
    <row r="14" spans="1:14" x14ac:dyDescent="0.25">
      <c r="B14" s="13">
        <v>-8</v>
      </c>
      <c r="C14" s="3">
        <v>-8</v>
      </c>
      <c r="D14" s="2">
        <v>-8</v>
      </c>
      <c r="E14" s="2">
        <v>-8</v>
      </c>
      <c r="F14" s="2">
        <v>-8</v>
      </c>
      <c r="G14" s="2">
        <v>-8</v>
      </c>
      <c r="H14" s="2">
        <v>-8</v>
      </c>
      <c r="I14" s="2">
        <v>-8</v>
      </c>
      <c r="J14" s="2">
        <v>-8</v>
      </c>
      <c r="K14" s="2">
        <v>-8</v>
      </c>
      <c r="L14" s="2">
        <v>-8</v>
      </c>
      <c r="M14" s="2">
        <v>-8</v>
      </c>
      <c r="N14" s="20">
        <v>-8</v>
      </c>
    </row>
    <row r="15" spans="1:14" x14ac:dyDescent="0.25">
      <c r="B15" s="13">
        <v>-6</v>
      </c>
      <c r="C15" s="3">
        <v>-6</v>
      </c>
      <c r="D15" s="2">
        <v>-6</v>
      </c>
      <c r="E15" s="2">
        <v>-6</v>
      </c>
      <c r="F15" s="2">
        <v>-6</v>
      </c>
      <c r="G15" s="2">
        <v>-6</v>
      </c>
      <c r="H15" s="2">
        <v>-6</v>
      </c>
      <c r="I15" s="2">
        <v>-6</v>
      </c>
      <c r="J15" s="2">
        <v>-6</v>
      </c>
      <c r="K15" s="2">
        <v>-6</v>
      </c>
      <c r="L15" s="2">
        <v>-6</v>
      </c>
      <c r="M15" s="2">
        <v>-6</v>
      </c>
      <c r="N15" s="20">
        <v>-6</v>
      </c>
    </row>
    <row r="16" spans="1:14" x14ac:dyDescent="0.25">
      <c r="B16" s="13">
        <v>-4</v>
      </c>
      <c r="C16" s="3">
        <v>-4</v>
      </c>
      <c r="D16" s="2">
        <v>-4</v>
      </c>
      <c r="E16" s="2">
        <v>-4</v>
      </c>
      <c r="F16" s="2">
        <v>-4</v>
      </c>
      <c r="G16" s="2">
        <v>-4</v>
      </c>
      <c r="H16" s="2">
        <v>-4</v>
      </c>
      <c r="I16" s="2">
        <v>-4</v>
      </c>
      <c r="J16" s="2">
        <v>-4</v>
      </c>
      <c r="K16" s="2">
        <v>-4</v>
      </c>
      <c r="L16" s="2">
        <v>-4</v>
      </c>
      <c r="M16" s="2">
        <v>-4</v>
      </c>
      <c r="N16" s="20">
        <v>-4</v>
      </c>
    </row>
    <row r="17" spans="1:14" x14ac:dyDescent="0.25">
      <c r="B17" s="13">
        <v>-2</v>
      </c>
      <c r="C17" s="3">
        <v>-2</v>
      </c>
      <c r="D17" s="2">
        <v>-2</v>
      </c>
      <c r="E17" s="2">
        <v>-2</v>
      </c>
      <c r="F17" s="2">
        <v>-2</v>
      </c>
      <c r="G17" s="2">
        <v>-2</v>
      </c>
      <c r="H17" s="2">
        <v>-2</v>
      </c>
      <c r="I17" s="2">
        <v>-2</v>
      </c>
      <c r="J17" s="2">
        <v>-2</v>
      </c>
      <c r="K17" s="2">
        <v>-2</v>
      </c>
      <c r="L17" s="2">
        <v>-2</v>
      </c>
      <c r="M17" s="2">
        <v>-2</v>
      </c>
      <c r="N17" s="20">
        <v>-2</v>
      </c>
    </row>
    <row r="18" spans="1:14" x14ac:dyDescent="0.25">
      <c r="B18" s="13">
        <v>0</v>
      </c>
      <c r="C18" s="3">
        <v>0</v>
      </c>
      <c r="D18" s="2">
        <v>0</v>
      </c>
      <c r="E18" s="2">
        <v>0</v>
      </c>
      <c r="F18" s="2">
        <v>0</v>
      </c>
      <c r="G18" s="2">
        <v>0</v>
      </c>
      <c r="H18" s="2">
        <v>0</v>
      </c>
      <c r="I18" s="2">
        <v>0</v>
      </c>
      <c r="J18" s="2">
        <v>0</v>
      </c>
      <c r="K18" s="2">
        <v>0</v>
      </c>
      <c r="L18" s="2">
        <v>0</v>
      </c>
      <c r="M18" s="2">
        <v>0</v>
      </c>
      <c r="N18" s="20">
        <v>0</v>
      </c>
    </row>
    <row r="19" spans="1:14" x14ac:dyDescent="0.25">
      <c r="B19" s="13">
        <v>2</v>
      </c>
      <c r="C19" s="3">
        <v>2</v>
      </c>
      <c r="D19" s="2">
        <v>2</v>
      </c>
      <c r="E19" s="2">
        <v>2</v>
      </c>
      <c r="F19" s="2">
        <v>2</v>
      </c>
      <c r="G19" s="2">
        <v>2</v>
      </c>
      <c r="H19" s="2">
        <v>2</v>
      </c>
      <c r="I19" s="2">
        <v>2</v>
      </c>
      <c r="J19" s="2">
        <v>2</v>
      </c>
      <c r="K19" s="2">
        <v>2</v>
      </c>
      <c r="L19" s="2">
        <v>2</v>
      </c>
      <c r="M19" s="2">
        <v>2</v>
      </c>
      <c r="N19" s="20">
        <v>2</v>
      </c>
    </row>
    <row r="20" spans="1:14" x14ac:dyDescent="0.25">
      <c r="B20" s="13">
        <v>4</v>
      </c>
      <c r="C20" s="3">
        <v>4</v>
      </c>
      <c r="D20" s="2">
        <v>4</v>
      </c>
      <c r="E20" s="2">
        <v>4</v>
      </c>
      <c r="F20" s="2">
        <v>4</v>
      </c>
      <c r="G20" s="2">
        <v>4</v>
      </c>
      <c r="H20" s="2">
        <v>4</v>
      </c>
      <c r="I20" s="2">
        <v>4</v>
      </c>
      <c r="J20" s="2">
        <v>4</v>
      </c>
      <c r="K20" s="2">
        <v>4</v>
      </c>
      <c r="L20" s="2">
        <v>4</v>
      </c>
      <c r="M20" s="2">
        <v>4</v>
      </c>
      <c r="N20" s="20">
        <v>4</v>
      </c>
    </row>
    <row r="21" spans="1:14" x14ac:dyDescent="0.25">
      <c r="B21" s="13">
        <v>6</v>
      </c>
      <c r="C21" s="3">
        <v>6</v>
      </c>
      <c r="D21" s="2">
        <v>6</v>
      </c>
      <c r="E21" s="2">
        <v>6</v>
      </c>
      <c r="F21" s="2">
        <v>6</v>
      </c>
      <c r="G21" s="2">
        <v>6</v>
      </c>
      <c r="H21" s="2">
        <v>6</v>
      </c>
      <c r="I21" s="2">
        <v>6</v>
      </c>
      <c r="J21" s="2">
        <v>6</v>
      </c>
      <c r="K21" s="2">
        <v>6</v>
      </c>
      <c r="L21" s="2">
        <v>6</v>
      </c>
      <c r="M21" s="2">
        <v>6</v>
      </c>
      <c r="N21" s="20">
        <v>6</v>
      </c>
    </row>
    <row r="22" spans="1:14" x14ac:dyDescent="0.25">
      <c r="B22" s="13">
        <v>8</v>
      </c>
      <c r="C22" s="3">
        <v>8</v>
      </c>
      <c r="D22" s="2">
        <v>8</v>
      </c>
      <c r="E22" s="2">
        <v>8</v>
      </c>
      <c r="F22" s="2">
        <v>8</v>
      </c>
      <c r="G22" s="2">
        <v>8</v>
      </c>
      <c r="H22" s="2">
        <v>8</v>
      </c>
      <c r="I22" s="2">
        <v>8</v>
      </c>
      <c r="J22" s="2">
        <v>8</v>
      </c>
      <c r="K22" s="2">
        <v>8</v>
      </c>
      <c r="L22" s="2">
        <v>8</v>
      </c>
      <c r="M22" s="2">
        <v>8</v>
      </c>
      <c r="N22" s="20">
        <v>8</v>
      </c>
    </row>
    <row r="23" spans="1:14" ht="15.75" thickBot="1" x14ac:dyDescent="0.3">
      <c r="B23" s="13">
        <v>9.5</v>
      </c>
      <c r="C23" s="3">
        <v>9.5</v>
      </c>
      <c r="D23" s="2">
        <v>9.5</v>
      </c>
      <c r="E23" s="2">
        <v>9.5</v>
      </c>
      <c r="F23" s="2">
        <v>9.5</v>
      </c>
      <c r="G23" s="2">
        <v>9.5</v>
      </c>
      <c r="H23" s="2">
        <v>9.5</v>
      </c>
      <c r="I23" s="2">
        <v>9.5</v>
      </c>
      <c r="J23" s="2">
        <v>9.5</v>
      </c>
      <c r="K23" s="2">
        <v>9.5</v>
      </c>
      <c r="L23" s="2">
        <v>9.5</v>
      </c>
      <c r="M23" s="2">
        <v>9.5</v>
      </c>
      <c r="N23" s="20">
        <v>9.5</v>
      </c>
    </row>
    <row r="24" spans="1:14" ht="18" x14ac:dyDescent="0.35">
      <c r="B24" s="24" t="s">
        <v>18</v>
      </c>
      <c r="C24" s="27">
        <f t="shared" ref="C24:N24" si="0">SLOPE(C13:C23,$B13:$B23)</f>
        <v>1</v>
      </c>
      <c r="D24" s="28">
        <f t="shared" si="0"/>
        <v>1</v>
      </c>
      <c r="E24" s="28">
        <f t="shared" si="0"/>
        <v>1</v>
      </c>
      <c r="F24" s="29">
        <f t="shared" si="0"/>
        <v>1</v>
      </c>
      <c r="G24" s="28">
        <f t="shared" si="0"/>
        <v>1</v>
      </c>
      <c r="H24" s="29">
        <f t="shared" si="0"/>
        <v>1</v>
      </c>
      <c r="I24" s="28">
        <f t="shared" si="0"/>
        <v>1</v>
      </c>
      <c r="J24" s="29">
        <f t="shared" si="0"/>
        <v>1</v>
      </c>
      <c r="K24" s="28">
        <f t="shared" si="0"/>
        <v>1</v>
      </c>
      <c r="L24" s="29">
        <f t="shared" si="0"/>
        <v>1</v>
      </c>
      <c r="M24" s="28">
        <f t="shared" si="0"/>
        <v>1</v>
      </c>
      <c r="N24" s="30">
        <f t="shared" si="0"/>
        <v>1</v>
      </c>
    </row>
    <row r="25" spans="1:14" ht="18.75" thickBot="1" x14ac:dyDescent="0.4">
      <c r="B25" s="25" t="s">
        <v>19</v>
      </c>
      <c r="C25" s="31">
        <f t="shared" ref="C25:N25" si="1">INTERCEPT(C13:C23,$B13:$B23)</f>
        <v>0</v>
      </c>
      <c r="D25" s="32">
        <f t="shared" si="1"/>
        <v>0</v>
      </c>
      <c r="E25" s="32">
        <f t="shared" si="1"/>
        <v>0</v>
      </c>
      <c r="F25" s="33">
        <f t="shared" si="1"/>
        <v>0</v>
      </c>
      <c r="G25" s="32">
        <f t="shared" si="1"/>
        <v>0</v>
      </c>
      <c r="H25" s="33">
        <f t="shared" si="1"/>
        <v>0</v>
      </c>
      <c r="I25" s="32">
        <f t="shared" si="1"/>
        <v>0</v>
      </c>
      <c r="J25" s="33">
        <f t="shared" si="1"/>
        <v>0</v>
      </c>
      <c r="K25" s="32">
        <f t="shared" si="1"/>
        <v>0</v>
      </c>
      <c r="L25" s="33">
        <f t="shared" si="1"/>
        <v>0</v>
      </c>
      <c r="M25" s="32">
        <f t="shared" si="1"/>
        <v>0</v>
      </c>
      <c r="N25" s="34">
        <f t="shared" si="1"/>
        <v>0</v>
      </c>
    </row>
    <row r="26" spans="1:14" x14ac:dyDescent="0.25">
      <c r="B26" s="12"/>
      <c r="C26" s="12"/>
      <c r="D26" s="12"/>
      <c r="E26" s="12"/>
      <c r="F26" s="12"/>
      <c r="G26" s="12"/>
      <c r="H26" s="12"/>
      <c r="I26" s="12"/>
      <c r="J26" s="12"/>
      <c r="K26" s="12"/>
      <c r="L26" s="12"/>
      <c r="M26" s="12"/>
      <c r="N26" s="12"/>
    </row>
    <row r="27" spans="1:14" x14ac:dyDescent="0.25">
      <c r="A27" s="9" t="s">
        <v>15</v>
      </c>
      <c r="B27" s="12"/>
      <c r="C27" s="12"/>
      <c r="D27" s="12"/>
      <c r="E27" s="12"/>
      <c r="F27" s="12"/>
      <c r="G27" s="12"/>
      <c r="H27" s="12"/>
      <c r="I27" s="12"/>
      <c r="J27" s="12"/>
      <c r="K27" s="12"/>
      <c r="L27" s="12"/>
      <c r="M27" s="12"/>
      <c r="N27" s="12"/>
    </row>
    <row r="28" spans="1:14" ht="15.75" thickBot="1" x14ac:dyDescent="0.3">
      <c r="B28" s="12"/>
      <c r="C28" s="12"/>
      <c r="D28" s="12"/>
      <c r="E28" s="12"/>
      <c r="F28" s="12"/>
      <c r="G28" s="12"/>
      <c r="H28" s="12"/>
      <c r="I28" s="12"/>
      <c r="J28" s="12"/>
      <c r="K28" s="12"/>
      <c r="L28" s="12"/>
      <c r="M28" s="12"/>
      <c r="N28" s="12"/>
    </row>
    <row r="29" spans="1:14" ht="15.75" thickBot="1" x14ac:dyDescent="0.3">
      <c r="C29" s="6" t="s">
        <v>0</v>
      </c>
      <c r="D29" s="22" t="s">
        <v>1</v>
      </c>
      <c r="E29" s="7" t="s">
        <v>2</v>
      </c>
      <c r="F29" s="22" t="s">
        <v>3</v>
      </c>
      <c r="G29" s="7" t="s">
        <v>4</v>
      </c>
      <c r="H29" s="22" t="s">
        <v>5</v>
      </c>
      <c r="I29" s="7" t="s">
        <v>6</v>
      </c>
      <c r="J29" s="22" t="s">
        <v>7</v>
      </c>
      <c r="K29" s="7" t="s">
        <v>8</v>
      </c>
      <c r="L29" s="22" t="s">
        <v>9</v>
      </c>
      <c r="M29" s="7" t="s">
        <v>10</v>
      </c>
      <c r="N29" s="8" t="s">
        <v>11</v>
      </c>
    </row>
    <row r="30" spans="1:14" ht="18" x14ac:dyDescent="0.35">
      <c r="B30" s="24" t="s">
        <v>20</v>
      </c>
      <c r="C30" s="35">
        <f t="shared" ref="C30:N30" si="2">C6/C24</f>
        <v>1</v>
      </c>
      <c r="D30" s="36">
        <f t="shared" si="2"/>
        <v>1</v>
      </c>
      <c r="E30" s="36">
        <f t="shared" si="2"/>
        <v>1</v>
      </c>
      <c r="F30" s="36">
        <f t="shared" si="2"/>
        <v>1</v>
      </c>
      <c r="G30" s="36">
        <f t="shared" si="2"/>
        <v>1</v>
      </c>
      <c r="H30" s="36">
        <f t="shared" si="2"/>
        <v>1</v>
      </c>
      <c r="I30" s="36">
        <f t="shared" si="2"/>
        <v>1</v>
      </c>
      <c r="J30" s="36">
        <f t="shared" si="2"/>
        <v>1</v>
      </c>
      <c r="K30" s="36">
        <f t="shared" si="2"/>
        <v>1</v>
      </c>
      <c r="L30" s="36">
        <f t="shared" si="2"/>
        <v>1</v>
      </c>
      <c r="M30" s="36">
        <f t="shared" si="2"/>
        <v>1</v>
      </c>
      <c r="N30" s="37">
        <f t="shared" si="2"/>
        <v>1</v>
      </c>
    </row>
    <row r="31" spans="1:14" ht="18.75" thickBot="1" x14ac:dyDescent="0.4">
      <c r="B31" s="25" t="s">
        <v>21</v>
      </c>
      <c r="C31" s="38">
        <f t="shared" ref="C31:N31" si="3">C30*(C7-C25)/C6</f>
        <v>0</v>
      </c>
      <c r="D31" s="39">
        <f t="shared" si="3"/>
        <v>0</v>
      </c>
      <c r="E31" s="39">
        <f t="shared" si="3"/>
        <v>0</v>
      </c>
      <c r="F31" s="39">
        <f t="shared" si="3"/>
        <v>0</v>
      </c>
      <c r="G31" s="39">
        <f t="shared" si="3"/>
        <v>0</v>
      </c>
      <c r="H31" s="39">
        <f t="shared" si="3"/>
        <v>0</v>
      </c>
      <c r="I31" s="39">
        <f t="shared" si="3"/>
        <v>0</v>
      </c>
      <c r="J31" s="39">
        <f t="shared" si="3"/>
        <v>0</v>
      </c>
      <c r="K31" s="39">
        <f t="shared" si="3"/>
        <v>0</v>
      </c>
      <c r="L31" s="39">
        <f t="shared" si="3"/>
        <v>0</v>
      </c>
      <c r="M31" s="39">
        <f t="shared" si="3"/>
        <v>0</v>
      </c>
      <c r="N31" s="40">
        <f t="shared" si="3"/>
        <v>0</v>
      </c>
    </row>
  </sheetData>
  <sheetProtection sheet="1" objects="1" scenarios="1"/>
  <protectedRanges>
    <protectedRange sqref="B13:N23" name="MeasValues"/>
    <protectedRange sqref="C6:N7" name="OldCorrection"/>
  </protectedRanges>
  <mergeCells count="1">
    <mergeCell ref="C11:N11"/>
  </mergeCells>
  <pageMargins left="0.7" right="0.7" top="0.78740157499999996" bottom="0.78740157499999996"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R30"/>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8" width="13.7109375" style="1" customWidth="1"/>
    <col min="19" max="16384" width="11.42578125" style="1"/>
  </cols>
  <sheetData>
    <row r="1" spans="1:18" ht="23.25" x14ac:dyDescent="0.35">
      <c r="A1" s="10" t="s">
        <v>29</v>
      </c>
    </row>
    <row r="3" spans="1:18" x14ac:dyDescent="0.25">
      <c r="A3" s="9" t="s">
        <v>13</v>
      </c>
    </row>
    <row r="4" spans="1:18" ht="15.75" thickBot="1" x14ac:dyDescent="0.3">
      <c r="K4" s="12"/>
      <c r="L4" s="12"/>
      <c r="M4" s="12"/>
      <c r="N4" s="12"/>
    </row>
    <row r="5" spans="1:18" ht="15.75" thickBot="1" x14ac:dyDescent="0.3">
      <c r="B5" s="41"/>
      <c r="C5" s="86" t="s">
        <v>0</v>
      </c>
      <c r="D5" s="79"/>
      <c r="E5" s="78" t="s">
        <v>1</v>
      </c>
      <c r="F5" s="79"/>
      <c r="G5" s="78" t="s">
        <v>2</v>
      </c>
      <c r="H5" s="79"/>
      <c r="I5" s="78" t="s">
        <v>3</v>
      </c>
      <c r="J5" s="79"/>
      <c r="K5" s="78" t="s">
        <v>4</v>
      </c>
      <c r="L5" s="79"/>
      <c r="M5" s="78" t="s">
        <v>5</v>
      </c>
      <c r="N5" s="79"/>
      <c r="O5" s="78" t="s">
        <v>6</v>
      </c>
      <c r="P5" s="79"/>
      <c r="Q5" s="78" t="s">
        <v>7</v>
      </c>
      <c r="R5" s="80"/>
    </row>
    <row r="6" spans="1:18" ht="18" x14ac:dyDescent="0.35">
      <c r="B6" s="24" t="s">
        <v>16</v>
      </c>
      <c r="C6" s="98">
        <f>Params!C52</f>
        <v>1</v>
      </c>
      <c r="D6" s="84"/>
      <c r="E6" s="81">
        <f>Params!C53</f>
        <v>1</v>
      </c>
      <c r="F6" s="82"/>
      <c r="G6" s="83">
        <f>Params!C54</f>
        <v>1</v>
      </c>
      <c r="H6" s="84"/>
      <c r="I6" s="83">
        <f>Params!C55</f>
        <v>1</v>
      </c>
      <c r="J6" s="84"/>
      <c r="K6" s="83">
        <f>Params!C56</f>
        <v>1</v>
      </c>
      <c r="L6" s="84"/>
      <c r="M6" s="83">
        <f>Params!C57</f>
        <v>1</v>
      </c>
      <c r="N6" s="84"/>
      <c r="O6" s="83">
        <f>Params!C58</f>
        <v>1</v>
      </c>
      <c r="P6" s="84"/>
      <c r="Q6" s="83">
        <f>Params!C59</f>
        <v>1</v>
      </c>
      <c r="R6" s="85"/>
    </row>
    <row r="7" spans="1:18" ht="18.75" thickBot="1" x14ac:dyDescent="0.4">
      <c r="B7" s="25" t="s">
        <v>17</v>
      </c>
      <c r="C7" s="99">
        <f>Params!C60</f>
        <v>0</v>
      </c>
      <c r="D7" s="76"/>
      <c r="E7" s="75">
        <f>Params!C61</f>
        <v>0</v>
      </c>
      <c r="F7" s="76"/>
      <c r="G7" s="75">
        <f>Params!C62</f>
        <v>0</v>
      </c>
      <c r="H7" s="76"/>
      <c r="I7" s="75">
        <f>Params!C63</f>
        <v>0</v>
      </c>
      <c r="J7" s="76"/>
      <c r="K7" s="75">
        <f>Params!C64</f>
        <v>0</v>
      </c>
      <c r="L7" s="76"/>
      <c r="M7" s="75">
        <f>Params!C65</f>
        <v>0</v>
      </c>
      <c r="N7" s="76"/>
      <c r="O7" s="75">
        <f>Params!C66</f>
        <v>0</v>
      </c>
      <c r="P7" s="76"/>
      <c r="Q7" s="75">
        <f>Params!C67</f>
        <v>0</v>
      </c>
      <c r="R7" s="77"/>
    </row>
    <row r="8" spans="1:18" x14ac:dyDescent="0.25">
      <c r="B8" s="11"/>
      <c r="C8" s="11"/>
      <c r="D8" s="11"/>
      <c r="E8" s="11"/>
      <c r="F8" s="11"/>
      <c r="G8" s="11"/>
      <c r="H8" s="11"/>
      <c r="I8" s="11"/>
      <c r="J8" s="11"/>
      <c r="K8" s="11"/>
      <c r="L8" s="11"/>
      <c r="M8" s="11"/>
      <c r="N8" s="11"/>
    </row>
    <row r="9" spans="1:18" ht="15.75" thickBot="1" x14ac:dyDescent="0.3">
      <c r="A9" s="9" t="s">
        <v>32</v>
      </c>
      <c r="B9" s="11"/>
      <c r="C9" s="11"/>
      <c r="D9" s="11"/>
      <c r="E9" s="11"/>
      <c r="F9" s="11"/>
      <c r="G9" s="11"/>
      <c r="H9" s="11"/>
      <c r="I9" s="11"/>
      <c r="J9" s="11"/>
      <c r="K9" s="11"/>
      <c r="L9" s="11"/>
      <c r="M9" s="11"/>
      <c r="N9" s="11"/>
    </row>
    <row r="10" spans="1:18" ht="15.75" thickBot="1" x14ac:dyDescent="0.3">
      <c r="B10" s="11"/>
      <c r="C10" s="72" t="s">
        <v>0</v>
      </c>
      <c r="D10" s="74"/>
      <c r="E10" s="72" t="s">
        <v>1</v>
      </c>
      <c r="F10" s="74"/>
      <c r="G10" s="72" t="s">
        <v>2</v>
      </c>
      <c r="H10" s="74"/>
      <c r="I10" s="72" t="s">
        <v>3</v>
      </c>
      <c r="J10" s="74"/>
      <c r="K10" s="72" t="s">
        <v>4</v>
      </c>
      <c r="L10" s="74"/>
      <c r="M10" s="72" t="s">
        <v>5</v>
      </c>
      <c r="N10" s="74"/>
      <c r="O10" s="72" t="s">
        <v>6</v>
      </c>
      <c r="P10" s="74"/>
      <c r="Q10" s="72" t="s">
        <v>7</v>
      </c>
      <c r="R10" s="74"/>
    </row>
    <row r="11" spans="1:18" ht="15.75" thickBot="1" x14ac:dyDescent="0.3">
      <c r="C11" s="44" t="s">
        <v>30</v>
      </c>
      <c r="D11" s="8" t="s">
        <v>31</v>
      </c>
      <c r="E11" s="44" t="s">
        <v>30</v>
      </c>
      <c r="F11" s="8" t="s">
        <v>31</v>
      </c>
      <c r="G11" s="44" t="s">
        <v>30</v>
      </c>
      <c r="H11" s="8" t="s">
        <v>31</v>
      </c>
      <c r="I11" s="44" t="s">
        <v>30</v>
      </c>
      <c r="J11" s="8" t="s">
        <v>31</v>
      </c>
      <c r="K11" s="44" t="s">
        <v>30</v>
      </c>
      <c r="L11" s="8" t="s">
        <v>31</v>
      </c>
      <c r="M11" s="44" t="s">
        <v>30</v>
      </c>
      <c r="N11" s="8" t="s">
        <v>31</v>
      </c>
      <c r="O11" s="44" t="s">
        <v>30</v>
      </c>
      <c r="P11" s="8" t="s">
        <v>31</v>
      </c>
      <c r="Q11" s="44" t="s">
        <v>30</v>
      </c>
      <c r="R11" s="8" t="s">
        <v>31</v>
      </c>
    </row>
    <row r="12" spans="1:18" x14ac:dyDescent="0.25">
      <c r="C12" s="3">
        <v>-4.5</v>
      </c>
      <c r="D12" s="42">
        <v>-4.5</v>
      </c>
      <c r="E12" s="3">
        <v>-4.5</v>
      </c>
      <c r="F12" s="42">
        <v>-4.5</v>
      </c>
      <c r="G12" s="3">
        <v>-4.5</v>
      </c>
      <c r="H12" s="42">
        <v>-4.5</v>
      </c>
      <c r="I12" s="3">
        <v>-4.5</v>
      </c>
      <c r="J12" s="42">
        <v>-4.5</v>
      </c>
      <c r="K12" s="3">
        <v>-4.5</v>
      </c>
      <c r="L12" s="42">
        <v>-4.5</v>
      </c>
      <c r="M12" s="3">
        <v>-4.5</v>
      </c>
      <c r="N12" s="42">
        <v>-4.5</v>
      </c>
      <c r="O12" s="3">
        <v>-4.5</v>
      </c>
      <c r="P12" s="42">
        <v>-4.5</v>
      </c>
      <c r="Q12" s="3">
        <v>-4.5</v>
      </c>
      <c r="R12" s="42">
        <v>-4.5</v>
      </c>
    </row>
    <row r="13" spans="1:18" x14ac:dyDescent="0.25">
      <c r="C13" s="3">
        <v>-4</v>
      </c>
      <c r="D13" s="42">
        <v>-4</v>
      </c>
      <c r="E13" s="3">
        <v>-4</v>
      </c>
      <c r="F13" s="42">
        <v>-4</v>
      </c>
      <c r="G13" s="3">
        <v>-4</v>
      </c>
      <c r="H13" s="42">
        <v>-4</v>
      </c>
      <c r="I13" s="3">
        <v>-4</v>
      </c>
      <c r="J13" s="42">
        <v>-4</v>
      </c>
      <c r="K13" s="3">
        <v>-4</v>
      </c>
      <c r="L13" s="42">
        <v>-4</v>
      </c>
      <c r="M13" s="3">
        <v>-4</v>
      </c>
      <c r="N13" s="42">
        <v>-4</v>
      </c>
      <c r="O13" s="3">
        <v>-4</v>
      </c>
      <c r="P13" s="42">
        <v>-4</v>
      </c>
      <c r="Q13" s="3">
        <v>-4</v>
      </c>
      <c r="R13" s="42">
        <v>-4</v>
      </c>
    </row>
    <row r="14" spans="1:18" x14ac:dyDescent="0.25">
      <c r="C14" s="3">
        <v>-3</v>
      </c>
      <c r="D14" s="42">
        <v>-3</v>
      </c>
      <c r="E14" s="3">
        <v>-3</v>
      </c>
      <c r="F14" s="42">
        <v>-3</v>
      </c>
      <c r="G14" s="3">
        <v>-3</v>
      </c>
      <c r="H14" s="42">
        <v>-3</v>
      </c>
      <c r="I14" s="3">
        <v>-3</v>
      </c>
      <c r="J14" s="42">
        <v>-3</v>
      </c>
      <c r="K14" s="3">
        <v>-3</v>
      </c>
      <c r="L14" s="42">
        <v>-3</v>
      </c>
      <c r="M14" s="3">
        <v>-3</v>
      </c>
      <c r="N14" s="42">
        <v>-3</v>
      </c>
      <c r="O14" s="3">
        <v>-3</v>
      </c>
      <c r="P14" s="42">
        <v>-3</v>
      </c>
      <c r="Q14" s="3">
        <v>-3</v>
      </c>
      <c r="R14" s="42">
        <v>-3</v>
      </c>
    </row>
    <row r="15" spans="1:18" x14ac:dyDescent="0.25">
      <c r="C15" s="3">
        <v>-2</v>
      </c>
      <c r="D15" s="42">
        <v>-2</v>
      </c>
      <c r="E15" s="3">
        <v>-2</v>
      </c>
      <c r="F15" s="42">
        <v>-2</v>
      </c>
      <c r="G15" s="3">
        <v>-2</v>
      </c>
      <c r="H15" s="42">
        <v>-2</v>
      </c>
      <c r="I15" s="3">
        <v>-2</v>
      </c>
      <c r="J15" s="42">
        <v>-2</v>
      </c>
      <c r="K15" s="3">
        <v>-2</v>
      </c>
      <c r="L15" s="42">
        <v>-2</v>
      </c>
      <c r="M15" s="3">
        <v>-2</v>
      </c>
      <c r="N15" s="42">
        <v>-2</v>
      </c>
      <c r="O15" s="3">
        <v>-2</v>
      </c>
      <c r="P15" s="42">
        <v>-2</v>
      </c>
      <c r="Q15" s="3">
        <v>-2</v>
      </c>
      <c r="R15" s="42">
        <v>-2</v>
      </c>
    </row>
    <row r="16" spans="1:18" x14ac:dyDescent="0.25">
      <c r="C16" s="3">
        <v>-1</v>
      </c>
      <c r="D16" s="42">
        <v>-1</v>
      </c>
      <c r="E16" s="3">
        <v>-1</v>
      </c>
      <c r="F16" s="42">
        <v>-1</v>
      </c>
      <c r="G16" s="3">
        <v>-1</v>
      </c>
      <c r="H16" s="42">
        <v>-1</v>
      </c>
      <c r="I16" s="3">
        <v>-1</v>
      </c>
      <c r="J16" s="42">
        <v>-1</v>
      </c>
      <c r="K16" s="3">
        <v>-1</v>
      </c>
      <c r="L16" s="42">
        <v>-1</v>
      </c>
      <c r="M16" s="3">
        <v>-1</v>
      </c>
      <c r="N16" s="42">
        <v>-1</v>
      </c>
      <c r="O16" s="3">
        <v>-1</v>
      </c>
      <c r="P16" s="42">
        <v>-1</v>
      </c>
      <c r="Q16" s="3">
        <v>-1</v>
      </c>
      <c r="R16" s="42">
        <v>-1</v>
      </c>
    </row>
    <row r="17" spans="1:18" x14ac:dyDescent="0.25">
      <c r="C17" s="3">
        <v>0</v>
      </c>
      <c r="D17" s="42">
        <v>0</v>
      </c>
      <c r="E17" s="3">
        <v>0</v>
      </c>
      <c r="F17" s="42">
        <v>0</v>
      </c>
      <c r="G17" s="3">
        <v>0</v>
      </c>
      <c r="H17" s="42">
        <v>0</v>
      </c>
      <c r="I17" s="3">
        <v>0</v>
      </c>
      <c r="J17" s="42">
        <v>0</v>
      </c>
      <c r="K17" s="3">
        <v>0</v>
      </c>
      <c r="L17" s="42">
        <v>0</v>
      </c>
      <c r="M17" s="3">
        <v>0</v>
      </c>
      <c r="N17" s="42">
        <v>0</v>
      </c>
      <c r="O17" s="3">
        <v>0</v>
      </c>
      <c r="P17" s="42">
        <v>0</v>
      </c>
      <c r="Q17" s="3">
        <v>0</v>
      </c>
      <c r="R17" s="42">
        <v>0</v>
      </c>
    </row>
    <row r="18" spans="1:18" x14ac:dyDescent="0.25">
      <c r="C18" s="3">
        <v>1</v>
      </c>
      <c r="D18" s="42">
        <v>1</v>
      </c>
      <c r="E18" s="3">
        <v>1</v>
      </c>
      <c r="F18" s="42">
        <v>1</v>
      </c>
      <c r="G18" s="3">
        <v>1</v>
      </c>
      <c r="H18" s="42">
        <v>1</v>
      </c>
      <c r="I18" s="3">
        <v>1</v>
      </c>
      <c r="J18" s="42">
        <v>1</v>
      </c>
      <c r="K18" s="3">
        <v>1</v>
      </c>
      <c r="L18" s="42">
        <v>1</v>
      </c>
      <c r="M18" s="3">
        <v>1</v>
      </c>
      <c r="N18" s="42">
        <v>1</v>
      </c>
      <c r="O18" s="3">
        <v>1</v>
      </c>
      <c r="P18" s="42">
        <v>1</v>
      </c>
      <c r="Q18" s="3">
        <v>1</v>
      </c>
      <c r="R18" s="42">
        <v>1</v>
      </c>
    </row>
    <row r="19" spans="1:18" x14ac:dyDescent="0.25">
      <c r="C19" s="3">
        <v>2</v>
      </c>
      <c r="D19" s="42">
        <v>2</v>
      </c>
      <c r="E19" s="3">
        <v>2</v>
      </c>
      <c r="F19" s="42">
        <v>2</v>
      </c>
      <c r="G19" s="3">
        <v>2</v>
      </c>
      <c r="H19" s="42">
        <v>2</v>
      </c>
      <c r="I19" s="3">
        <v>2</v>
      </c>
      <c r="J19" s="42">
        <v>2</v>
      </c>
      <c r="K19" s="3">
        <v>2</v>
      </c>
      <c r="L19" s="42">
        <v>2</v>
      </c>
      <c r="M19" s="3">
        <v>2</v>
      </c>
      <c r="N19" s="42">
        <v>2</v>
      </c>
      <c r="O19" s="3">
        <v>2</v>
      </c>
      <c r="P19" s="42">
        <v>2</v>
      </c>
      <c r="Q19" s="3">
        <v>2</v>
      </c>
      <c r="R19" s="42">
        <v>2</v>
      </c>
    </row>
    <row r="20" spans="1:18" x14ac:dyDescent="0.25">
      <c r="C20" s="3">
        <v>3</v>
      </c>
      <c r="D20" s="42">
        <v>3</v>
      </c>
      <c r="E20" s="3">
        <v>3</v>
      </c>
      <c r="F20" s="42">
        <v>3</v>
      </c>
      <c r="G20" s="3">
        <v>3</v>
      </c>
      <c r="H20" s="42">
        <v>3</v>
      </c>
      <c r="I20" s="3">
        <v>3</v>
      </c>
      <c r="J20" s="42">
        <v>3</v>
      </c>
      <c r="K20" s="3">
        <v>3</v>
      </c>
      <c r="L20" s="42">
        <v>3</v>
      </c>
      <c r="M20" s="3">
        <v>3</v>
      </c>
      <c r="N20" s="42">
        <v>3</v>
      </c>
      <c r="O20" s="3">
        <v>3</v>
      </c>
      <c r="P20" s="42">
        <v>3</v>
      </c>
      <c r="Q20" s="3">
        <v>3</v>
      </c>
      <c r="R20" s="42">
        <v>3</v>
      </c>
    </row>
    <row r="21" spans="1:18" x14ac:dyDescent="0.25">
      <c r="C21" s="3">
        <v>4</v>
      </c>
      <c r="D21" s="42">
        <v>4</v>
      </c>
      <c r="E21" s="3">
        <v>4</v>
      </c>
      <c r="F21" s="42">
        <v>4</v>
      </c>
      <c r="G21" s="3">
        <v>4</v>
      </c>
      <c r="H21" s="42">
        <v>4</v>
      </c>
      <c r="I21" s="3">
        <v>4</v>
      </c>
      <c r="J21" s="42">
        <v>4</v>
      </c>
      <c r="K21" s="3">
        <v>4</v>
      </c>
      <c r="L21" s="42">
        <v>4</v>
      </c>
      <c r="M21" s="3">
        <v>4</v>
      </c>
      <c r="N21" s="42">
        <v>4</v>
      </c>
      <c r="O21" s="3">
        <v>4</v>
      </c>
      <c r="P21" s="42">
        <v>4</v>
      </c>
      <c r="Q21" s="3">
        <v>4</v>
      </c>
      <c r="R21" s="42">
        <v>4</v>
      </c>
    </row>
    <row r="22" spans="1:18" ht="15.75" thickBot="1" x14ac:dyDescent="0.3">
      <c r="C22" s="4">
        <v>4.5</v>
      </c>
      <c r="D22" s="43">
        <v>4.5</v>
      </c>
      <c r="E22" s="4">
        <v>4.5</v>
      </c>
      <c r="F22" s="43">
        <v>4.5</v>
      </c>
      <c r="G22" s="4">
        <v>4.5</v>
      </c>
      <c r="H22" s="43">
        <v>4.5</v>
      </c>
      <c r="I22" s="4">
        <v>4.5</v>
      </c>
      <c r="J22" s="43">
        <v>4.5</v>
      </c>
      <c r="K22" s="4">
        <v>4.5</v>
      </c>
      <c r="L22" s="43">
        <v>4.5</v>
      </c>
      <c r="M22" s="4">
        <v>4.5</v>
      </c>
      <c r="N22" s="43">
        <v>4.5</v>
      </c>
      <c r="O22" s="4">
        <v>4.5</v>
      </c>
      <c r="P22" s="43">
        <v>4.5</v>
      </c>
      <c r="Q22" s="4">
        <v>4.5</v>
      </c>
      <c r="R22" s="43">
        <v>4.5</v>
      </c>
    </row>
    <row r="23" spans="1:18" ht="18" x14ac:dyDescent="0.35">
      <c r="B23" s="24" t="s">
        <v>18</v>
      </c>
      <c r="C23" s="100">
        <f>SLOPE(D12:D22,C12:C22)</f>
        <v>1</v>
      </c>
      <c r="D23" s="96"/>
      <c r="E23" s="95">
        <f t="shared" ref="E23" si="0">SLOPE(F12:F22,E12:E22)</f>
        <v>1</v>
      </c>
      <c r="F23" s="96"/>
      <c r="G23" s="95">
        <f t="shared" ref="G23" si="1">SLOPE(H12:H22,G12:G22)</f>
        <v>1</v>
      </c>
      <c r="H23" s="96"/>
      <c r="I23" s="95">
        <f t="shared" ref="I23" si="2">SLOPE(J12:J22,I12:I22)</f>
        <v>1</v>
      </c>
      <c r="J23" s="96"/>
      <c r="K23" s="95">
        <f t="shared" ref="K23" si="3">SLOPE(L12:L22,K12:K22)</f>
        <v>1</v>
      </c>
      <c r="L23" s="96"/>
      <c r="M23" s="95">
        <f t="shared" ref="M23" si="4">SLOPE(N12:N22,M12:M22)</f>
        <v>1</v>
      </c>
      <c r="N23" s="96"/>
      <c r="O23" s="95">
        <f t="shared" ref="O23" si="5">SLOPE(P12:P22,O12:O22)</f>
        <v>1</v>
      </c>
      <c r="P23" s="96"/>
      <c r="Q23" s="95">
        <f t="shared" ref="Q23" si="6">SLOPE(R12:R22,Q12:Q22)</f>
        <v>1</v>
      </c>
      <c r="R23" s="97"/>
    </row>
    <row r="24" spans="1:18" ht="18.75" thickBot="1" x14ac:dyDescent="0.4">
      <c r="B24" s="25" t="s">
        <v>19</v>
      </c>
      <c r="C24" s="94">
        <f>INTERCEPT(D12:D22,C12:C22)</f>
        <v>0</v>
      </c>
      <c r="D24" s="93"/>
      <c r="E24" s="91">
        <f t="shared" ref="E24" si="7">INTERCEPT(F12:F22,E12:E22)</f>
        <v>0</v>
      </c>
      <c r="F24" s="93"/>
      <c r="G24" s="91">
        <f t="shared" ref="G24" si="8">INTERCEPT(H12:H22,G12:G22)</f>
        <v>0</v>
      </c>
      <c r="H24" s="93"/>
      <c r="I24" s="91">
        <f t="shared" ref="I24" si="9">INTERCEPT(J12:J22,I12:I22)</f>
        <v>0</v>
      </c>
      <c r="J24" s="93"/>
      <c r="K24" s="91">
        <f t="shared" ref="K24" si="10">INTERCEPT(L12:L22,K12:K22)</f>
        <v>0</v>
      </c>
      <c r="L24" s="93"/>
      <c r="M24" s="91">
        <f t="shared" ref="M24" si="11">INTERCEPT(N12:N22,M12:M22)</f>
        <v>0</v>
      </c>
      <c r="N24" s="93"/>
      <c r="O24" s="91">
        <f t="shared" ref="O24" si="12">INTERCEPT(P12:P22,O12:O22)</f>
        <v>0</v>
      </c>
      <c r="P24" s="93"/>
      <c r="Q24" s="91">
        <f t="shared" ref="Q24" si="13">INTERCEPT(R12:R22,Q12:Q22)</f>
        <v>0</v>
      </c>
      <c r="R24" s="92"/>
    </row>
    <row r="25" spans="1:18" x14ac:dyDescent="0.25">
      <c r="B25" s="12"/>
      <c r="C25" s="12"/>
      <c r="D25" s="12"/>
      <c r="E25" s="12"/>
      <c r="F25" s="12"/>
      <c r="G25" s="12"/>
      <c r="H25" s="12"/>
      <c r="I25" s="12"/>
      <c r="J25" s="12"/>
      <c r="K25" s="12"/>
      <c r="L25" s="12"/>
      <c r="M25" s="12"/>
      <c r="N25" s="12"/>
    </row>
    <row r="26" spans="1:18" x14ac:dyDescent="0.25">
      <c r="A26" s="9" t="s">
        <v>15</v>
      </c>
      <c r="B26" s="12"/>
      <c r="C26" s="12"/>
      <c r="D26" s="12"/>
      <c r="E26" s="12"/>
      <c r="F26" s="12"/>
      <c r="G26" s="12"/>
      <c r="H26" s="12"/>
      <c r="I26" s="12"/>
      <c r="J26" s="12"/>
      <c r="K26" s="12"/>
      <c r="L26" s="12"/>
      <c r="M26" s="12"/>
      <c r="N26" s="12"/>
    </row>
    <row r="27" spans="1:18" ht="15.75" thickBot="1" x14ac:dyDescent="0.3">
      <c r="B27" s="12"/>
      <c r="C27" s="12"/>
      <c r="D27" s="12"/>
      <c r="E27" s="12"/>
      <c r="F27" s="12"/>
      <c r="G27" s="12"/>
      <c r="H27" s="12"/>
      <c r="I27" s="12"/>
      <c r="J27" s="12"/>
      <c r="K27" s="12"/>
      <c r="L27" s="12"/>
      <c r="M27" s="12"/>
      <c r="N27" s="12"/>
    </row>
    <row r="28" spans="1:18" ht="15.75" thickBot="1" x14ac:dyDescent="0.3">
      <c r="C28" s="86" t="s">
        <v>0</v>
      </c>
      <c r="D28" s="79"/>
      <c r="E28" s="86" t="s">
        <v>1</v>
      </c>
      <c r="F28" s="79"/>
      <c r="G28" s="86" t="s">
        <v>2</v>
      </c>
      <c r="H28" s="79"/>
      <c r="I28" s="86" t="s">
        <v>3</v>
      </c>
      <c r="J28" s="79"/>
      <c r="K28" s="86" t="s">
        <v>4</v>
      </c>
      <c r="L28" s="79"/>
      <c r="M28" s="86" t="s">
        <v>5</v>
      </c>
      <c r="N28" s="79"/>
      <c r="O28" s="86" t="s">
        <v>6</v>
      </c>
      <c r="P28" s="79"/>
      <c r="Q28" s="86" t="s">
        <v>7</v>
      </c>
      <c r="R28" s="79"/>
    </row>
    <row r="29" spans="1:18" ht="18" x14ac:dyDescent="0.35">
      <c r="B29" s="24" t="s">
        <v>20</v>
      </c>
      <c r="C29" s="87">
        <f>C6/C23</f>
        <v>1</v>
      </c>
      <c r="D29" s="88"/>
      <c r="E29" s="87">
        <f t="shared" ref="E29" si="14">E6/E23</f>
        <v>1</v>
      </c>
      <c r="F29" s="88"/>
      <c r="G29" s="87">
        <f t="shared" ref="G29" si="15">G6/G23</f>
        <v>1</v>
      </c>
      <c r="H29" s="88"/>
      <c r="I29" s="87">
        <f t="shared" ref="I29" si="16">I6/I23</f>
        <v>1</v>
      </c>
      <c r="J29" s="88"/>
      <c r="K29" s="87">
        <f t="shared" ref="K29" si="17">K6/K23</f>
        <v>1</v>
      </c>
      <c r="L29" s="88"/>
      <c r="M29" s="87">
        <f t="shared" ref="M29" si="18">M6/M23</f>
        <v>1</v>
      </c>
      <c r="N29" s="88"/>
      <c r="O29" s="87">
        <f t="shared" ref="O29" si="19">O6/O23</f>
        <v>1</v>
      </c>
      <c r="P29" s="88"/>
      <c r="Q29" s="87">
        <f t="shared" ref="Q29" si="20">Q6/Q23</f>
        <v>1</v>
      </c>
      <c r="R29" s="88"/>
    </row>
    <row r="30" spans="1:18" ht="18.75" thickBot="1" x14ac:dyDescent="0.4">
      <c r="B30" s="25" t="s">
        <v>21</v>
      </c>
      <c r="C30" s="89">
        <f>C29*(C7-C24)/C6</f>
        <v>0</v>
      </c>
      <c r="D30" s="90"/>
      <c r="E30" s="89">
        <f t="shared" ref="E30" si="21">E29*(E7-E24)/E6</f>
        <v>0</v>
      </c>
      <c r="F30" s="90"/>
      <c r="G30" s="89">
        <f t="shared" ref="G30" si="22">G29*(G7-G24)/G6</f>
        <v>0</v>
      </c>
      <c r="H30" s="90"/>
      <c r="I30" s="89">
        <f t="shared" ref="I30" si="23">I29*(I7-I24)/I6</f>
        <v>0</v>
      </c>
      <c r="J30" s="90"/>
      <c r="K30" s="89">
        <f t="shared" ref="K30" si="24">K29*(K7-K24)/K6</f>
        <v>0</v>
      </c>
      <c r="L30" s="90"/>
      <c r="M30" s="89">
        <f t="shared" ref="M30" si="25">M29*(M7-M24)/M6</f>
        <v>0</v>
      </c>
      <c r="N30" s="90"/>
      <c r="O30" s="89">
        <f t="shared" ref="O30" si="26">O29*(O7-O24)/O6</f>
        <v>0</v>
      </c>
      <c r="P30" s="90"/>
      <c r="Q30" s="89">
        <f t="shared" ref="Q30" si="27">Q29*(Q7-Q24)/Q6</f>
        <v>0</v>
      </c>
      <c r="R30" s="90"/>
    </row>
  </sheetData>
  <sheetProtection sheet="1" objects="1" scenarios="1"/>
  <protectedRanges>
    <protectedRange sqref="C6:R7" name="OldCorrection"/>
    <protectedRange sqref="C12:R22" name="MeasValues"/>
  </protectedRanges>
  <mergeCells count="72">
    <mergeCell ref="C5:D5"/>
    <mergeCell ref="C6:D6"/>
    <mergeCell ref="C7:D7"/>
    <mergeCell ref="C23:D23"/>
    <mergeCell ref="M23:N23"/>
    <mergeCell ref="E5:F5"/>
    <mergeCell ref="G5:H5"/>
    <mergeCell ref="I5:J5"/>
    <mergeCell ref="K5:L5"/>
    <mergeCell ref="M5:N5"/>
    <mergeCell ref="E7:F7"/>
    <mergeCell ref="G7:H7"/>
    <mergeCell ref="I7:J7"/>
    <mergeCell ref="K7:L7"/>
    <mergeCell ref="M7:N7"/>
    <mergeCell ref="O10:P10"/>
    <mergeCell ref="Q10:R10"/>
    <mergeCell ref="C24:D24"/>
    <mergeCell ref="E10:F10"/>
    <mergeCell ref="G10:H10"/>
    <mergeCell ref="I10:J10"/>
    <mergeCell ref="K10:L10"/>
    <mergeCell ref="M10:N10"/>
    <mergeCell ref="E23:F23"/>
    <mergeCell ref="G23:H23"/>
    <mergeCell ref="I23:J23"/>
    <mergeCell ref="K23:L23"/>
    <mergeCell ref="C10:D10"/>
    <mergeCell ref="O23:P23"/>
    <mergeCell ref="Q23:R23"/>
    <mergeCell ref="E24:F24"/>
    <mergeCell ref="G24:H24"/>
    <mergeCell ref="I24:J24"/>
    <mergeCell ref="K24:L24"/>
    <mergeCell ref="M24:N24"/>
    <mergeCell ref="O24:P24"/>
    <mergeCell ref="Q24:R24"/>
    <mergeCell ref="C28:D28"/>
    <mergeCell ref="C29:D29"/>
    <mergeCell ref="C30:D30"/>
    <mergeCell ref="E28:F28"/>
    <mergeCell ref="G28:H28"/>
    <mergeCell ref="K28:L28"/>
    <mergeCell ref="M28:N28"/>
    <mergeCell ref="O28:P28"/>
    <mergeCell ref="Q28:R28"/>
    <mergeCell ref="E29:F29"/>
    <mergeCell ref="G29:H29"/>
    <mergeCell ref="I29:J29"/>
    <mergeCell ref="K29:L29"/>
    <mergeCell ref="M29:N29"/>
    <mergeCell ref="O29:P29"/>
    <mergeCell ref="I28:J28"/>
    <mergeCell ref="Q29:R29"/>
    <mergeCell ref="E30:F30"/>
    <mergeCell ref="G30:H30"/>
    <mergeCell ref="I30:J30"/>
    <mergeCell ref="K30:L30"/>
    <mergeCell ref="M30:N30"/>
    <mergeCell ref="O30:P30"/>
    <mergeCell ref="Q30:R30"/>
    <mergeCell ref="O7:P7"/>
    <mergeCell ref="Q7:R7"/>
    <mergeCell ref="O5:P5"/>
    <mergeCell ref="Q5:R5"/>
    <mergeCell ref="E6:F6"/>
    <mergeCell ref="G6:H6"/>
    <mergeCell ref="I6:J6"/>
    <mergeCell ref="K6:L6"/>
    <mergeCell ref="M6:N6"/>
    <mergeCell ref="O6:P6"/>
    <mergeCell ref="Q6:R6"/>
  </mergeCells>
  <pageMargins left="0.7" right="0.7" top="0.78740157499999996" bottom="0.78740157499999996"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F32"/>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6384" width="11.42578125" style="1"/>
  </cols>
  <sheetData>
    <row r="1" spans="1:6" ht="23.25" x14ac:dyDescent="0.35">
      <c r="A1" s="10" t="s">
        <v>24</v>
      </c>
    </row>
    <row r="3" spans="1:6" x14ac:dyDescent="0.25">
      <c r="A3" s="9" t="s">
        <v>13</v>
      </c>
    </row>
    <row r="4" spans="1:6" ht="15.75" thickBot="1" x14ac:dyDescent="0.3"/>
    <row r="5" spans="1:6" ht="15.75" thickBot="1" x14ac:dyDescent="0.3">
      <c r="B5" s="11"/>
      <c r="C5" s="57" t="s">
        <v>133</v>
      </c>
      <c r="D5" s="7" t="s">
        <v>134</v>
      </c>
      <c r="E5" s="22" t="s">
        <v>135</v>
      </c>
      <c r="F5" s="23" t="s">
        <v>136</v>
      </c>
    </row>
    <row r="6" spans="1:6" ht="18" x14ac:dyDescent="0.35">
      <c r="B6" s="24" t="s">
        <v>16</v>
      </c>
      <c r="C6" s="15">
        <f t="array" ref="C6:F6">TRANSPOSE(Params!C68:C71)</f>
        <v>1</v>
      </c>
      <c r="D6" s="15">
        <v>1</v>
      </c>
      <c r="E6" s="15">
        <v>1</v>
      </c>
      <c r="F6" s="16">
        <v>1</v>
      </c>
    </row>
    <row r="7" spans="1:6" ht="18.75" thickBot="1" x14ac:dyDescent="0.4">
      <c r="B7" s="25" t="s">
        <v>17</v>
      </c>
      <c r="C7" s="18">
        <f t="array" ref="C7:F7">TRANSPOSE(Params!C72:C75)</f>
        <v>0</v>
      </c>
      <c r="D7" s="18">
        <v>0</v>
      </c>
      <c r="E7" s="18">
        <v>0</v>
      </c>
      <c r="F7" s="19">
        <v>0</v>
      </c>
    </row>
    <row r="8" spans="1:6" x14ac:dyDescent="0.25">
      <c r="B8" s="11"/>
      <c r="C8" s="11"/>
      <c r="D8" s="11"/>
      <c r="E8" s="11"/>
      <c r="F8" s="11"/>
    </row>
    <row r="9" spans="1:6" x14ac:dyDescent="0.25">
      <c r="A9" s="9" t="s">
        <v>14</v>
      </c>
      <c r="B9" s="11"/>
      <c r="C9" s="11"/>
      <c r="D9" s="11"/>
      <c r="E9" s="11"/>
      <c r="F9" s="11"/>
    </row>
    <row r="10" spans="1:6" ht="15.75" thickBot="1" x14ac:dyDescent="0.3">
      <c r="B10" s="11"/>
      <c r="C10" s="11"/>
      <c r="D10" s="11"/>
      <c r="E10" s="11"/>
      <c r="F10" s="11"/>
    </row>
    <row r="11" spans="1:6" ht="15.75" thickBot="1" x14ac:dyDescent="0.3">
      <c r="B11" s="11"/>
      <c r="C11" s="86" t="s">
        <v>25</v>
      </c>
      <c r="D11" s="101"/>
      <c r="E11" s="101"/>
      <c r="F11" s="80"/>
    </row>
    <row r="12" spans="1:6" ht="15.75" thickBot="1" x14ac:dyDescent="0.3">
      <c r="B12" s="26" t="s">
        <v>12</v>
      </c>
      <c r="C12" s="7" t="s">
        <v>133</v>
      </c>
      <c r="D12" s="22" t="s">
        <v>134</v>
      </c>
      <c r="E12" s="7" t="s">
        <v>135</v>
      </c>
      <c r="F12" s="8" t="s">
        <v>136</v>
      </c>
    </row>
    <row r="13" spans="1:6" x14ac:dyDescent="0.25">
      <c r="B13" s="13">
        <v>0.5</v>
      </c>
      <c r="C13" s="2">
        <v>0.5</v>
      </c>
      <c r="D13" s="2">
        <v>0.5</v>
      </c>
      <c r="E13" s="2">
        <v>0.5</v>
      </c>
      <c r="F13" s="20">
        <v>0.5</v>
      </c>
    </row>
    <row r="14" spans="1:6" x14ac:dyDescent="0.25">
      <c r="B14" s="13">
        <v>2.5</v>
      </c>
      <c r="C14" s="2">
        <v>2.5</v>
      </c>
      <c r="D14" s="2">
        <v>2.5</v>
      </c>
      <c r="E14" s="2">
        <v>2.5</v>
      </c>
      <c r="F14" s="20">
        <v>2.5</v>
      </c>
    </row>
    <row r="15" spans="1:6" x14ac:dyDescent="0.25">
      <c r="B15" s="13">
        <v>5</v>
      </c>
      <c r="C15" s="2">
        <v>5</v>
      </c>
      <c r="D15" s="2">
        <v>5</v>
      </c>
      <c r="E15" s="2">
        <v>5</v>
      </c>
      <c r="F15" s="20">
        <v>5</v>
      </c>
    </row>
    <row r="16" spans="1:6" x14ac:dyDescent="0.25">
      <c r="B16" s="13">
        <v>7.5</v>
      </c>
      <c r="C16" s="2">
        <v>7.5</v>
      </c>
      <c r="D16" s="2">
        <v>7.5</v>
      </c>
      <c r="E16" s="2">
        <v>7.5</v>
      </c>
      <c r="F16" s="20">
        <v>7.5</v>
      </c>
    </row>
    <row r="17" spans="1:6" x14ac:dyDescent="0.25">
      <c r="B17" s="13">
        <v>10</v>
      </c>
      <c r="C17" s="2">
        <v>10</v>
      </c>
      <c r="D17" s="2">
        <v>10</v>
      </c>
      <c r="E17" s="2">
        <v>10</v>
      </c>
      <c r="F17" s="20">
        <v>10</v>
      </c>
    </row>
    <row r="18" spans="1:6" x14ac:dyDescent="0.25">
      <c r="B18" s="13">
        <v>12.5</v>
      </c>
      <c r="C18" s="2">
        <v>12.5</v>
      </c>
      <c r="D18" s="2">
        <v>12.5</v>
      </c>
      <c r="E18" s="2">
        <v>12.5</v>
      </c>
      <c r="F18" s="20">
        <v>12.5</v>
      </c>
    </row>
    <row r="19" spans="1:6" x14ac:dyDescent="0.25">
      <c r="B19" s="13">
        <v>15</v>
      </c>
      <c r="C19" s="2">
        <v>15</v>
      </c>
      <c r="D19" s="2">
        <v>15</v>
      </c>
      <c r="E19" s="2">
        <v>15</v>
      </c>
      <c r="F19" s="20">
        <v>15</v>
      </c>
    </row>
    <row r="20" spans="1:6" x14ac:dyDescent="0.25">
      <c r="B20" s="13">
        <v>17.5</v>
      </c>
      <c r="C20" s="2">
        <v>17.5</v>
      </c>
      <c r="D20" s="2">
        <v>17.5</v>
      </c>
      <c r="E20" s="2">
        <v>17.5</v>
      </c>
      <c r="F20" s="20">
        <v>17.5</v>
      </c>
    </row>
    <row r="21" spans="1:6" x14ac:dyDescent="0.25">
      <c r="B21" s="13">
        <v>20</v>
      </c>
      <c r="C21" s="2">
        <v>20</v>
      </c>
      <c r="D21" s="2">
        <v>20</v>
      </c>
      <c r="E21" s="2">
        <v>20</v>
      </c>
      <c r="F21" s="20">
        <v>20</v>
      </c>
    </row>
    <row r="22" spans="1:6" x14ac:dyDescent="0.25">
      <c r="B22" s="13">
        <v>22.5</v>
      </c>
      <c r="C22" s="2">
        <v>22.5</v>
      </c>
      <c r="D22" s="2">
        <v>22.5</v>
      </c>
      <c r="E22" s="2">
        <v>22.5</v>
      </c>
      <c r="F22" s="20">
        <v>22.5</v>
      </c>
    </row>
    <row r="23" spans="1:6" x14ac:dyDescent="0.25">
      <c r="B23" s="13">
        <v>25</v>
      </c>
      <c r="C23" s="2">
        <v>25</v>
      </c>
      <c r="D23" s="2">
        <v>25</v>
      </c>
      <c r="E23" s="2">
        <v>25</v>
      </c>
      <c r="F23" s="20">
        <v>25</v>
      </c>
    </row>
    <row r="24" spans="1:6" ht="15.75" thickBot="1" x14ac:dyDescent="0.3">
      <c r="B24" s="13">
        <v>27.5</v>
      </c>
      <c r="C24" s="2">
        <v>27.5</v>
      </c>
      <c r="D24" s="2">
        <v>27.5</v>
      </c>
      <c r="E24" s="2">
        <v>27.5</v>
      </c>
      <c r="F24" s="20">
        <v>27.5</v>
      </c>
    </row>
    <row r="25" spans="1:6" ht="18" x14ac:dyDescent="0.35">
      <c r="B25" s="24" t="s">
        <v>18</v>
      </c>
      <c r="C25" s="28">
        <f t="shared" ref="C25:F25" si="0">SLOPE(C13:C24,$B13:$B24)</f>
        <v>1</v>
      </c>
      <c r="D25" s="29">
        <f t="shared" si="0"/>
        <v>1</v>
      </c>
      <c r="E25" s="28">
        <f t="shared" si="0"/>
        <v>1</v>
      </c>
      <c r="F25" s="30">
        <f t="shared" si="0"/>
        <v>1</v>
      </c>
    </row>
    <row r="26" spans="1:6" ht="18.75" thickBot="1" x14ac:dyDescent="0.4">
      <c r="B26" s="25" t="s">
        <v>19</v>
      </c>
      <c r="C26" s="32">
        <f t="shared" ref="C26:F26" si="1">INTERCEPT(C13:C24,$B13:$B24)</f>
        <v>0</v>
      </c>
      <c r="D26" s="33">
        <f t="shared" si="1"/>
        <v>0</v>
      </c>
      <c r="E26" s="32">
        <f t="shared" si="1"/>
        <v>0</v>
      </c>
      <c r="F26" s="34">
        <f t="shared" si="1"/>
        <v>0</v>
      </c>
    </row>
    <row r="27" spans="1:6" x14ac:dyDescent="0.25">
      <c r="B27" s="12"/>
      <c r="C27" s="12"/>
      <c r="D27" s="12"/>
      <c r="E27" s="12"/>
      <c r="F27" s="12"/>
    </row>
    <row r="28" spans="1:6" x14ac:dyDescent="0.25">
      <c r="A28" s="9" t="s">
        <v>15</v>
      </c>
      <c r="B28" s="12"/>
      <c r="C28" s="12"/>
      <c r="D28" s="12"/>
      <c r="E28" s="12"/>
      <c r="F28" s="12"/>
    </row>
    <row r="29" spans="1:6" ht="15.75" thickBot="1" x14ac:dyDescent="0.3">
      <c r="B29" s="12"/>
      <c r="C29" s="12"/>
      <c r="D29" s="12"/>
      <c r="E29" s="12"/>
      <c r="F29" s="12"/>
    </row>
    <row r="30" spans="1:6" ht="15.75" thickBot="1" x14ac:dyDescent="0.3">
      <c r="C30" s="6" t="s">
        <v>133</v>
      </c>
      <c r="D30" s="22" t="s">
        <v>134</v>
      </c>
      <c r="E30" s="7" t="s">
        <v>135</v>
      </c>
      <c r="F30" s="8" t="s">
        <v>134</v>
      </c>
    </row>
    <row r="31" spans="1:6" ht="18" x14ac:dyDescent="0.35">
      <c r="B31" s="24" t="s">
        <v>20</v>
      </c>
      <c r="C31" s="36">
        <f t="shared" ref="C31:F31" si="2">C6/C25</f>
        <v>1</v>
      </c>
      <c r="D31" s="36">
        <f t="shared" si="2"/>
        <v>1</v>
      </c>
      <c r="E31" s="36">
        <f t="shared" si="2"/>
        <v>1</v>
      </c>
      <c r="F31" s="37">
        <f t="shared" si="2"/>
        <v>1</v>
      </c>
    </row>
    <row r="32" spans="1:6" ht="18.75" thickBot="1" x14ac:dyDescent="0.4">
      <c r="B32" s="25" t="s">
        <v>21</v>
      </c>
      <c r="C32" s="39">
        <f t="shared" ref="C32:F32" si="3">C31*(C7-C26)/C6</f>
        <v>0</v>
      </c>
      <c r="D32" s="39">
        <f t="shared" si="3"/>
        <v>0</v>
      </c>
      <c r="E32" s="39">
        <f t="shared" si="3"/>
        <v>0</v>
      </c>
      <c r="F32" s="40">
        <f t="shared" si="3"/>
        <v>0</v>
      </c>
    </row>
  </sheetData>
  <sheetProtection sheet="1" objects="1" scenarios="1"/>
  <protectedRanges>
    <protectedRange sqref="C6:F7" name="OldCorrection"/>
    <protectedRange sqref="B13:F24" name="MeasValues"/>
  </protectedRanges>
  <mergeCells count="1">
    <mergeCell ref="C11:F11"/>
  </mergeCells>
  <pageMargins left="0.7" right="0.7" top="0.78740157499999996" bottom="0.78740157499999996"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F31"/>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6384" width="11.42578125" style="1"/>
  </cols>
  <sheetData>
    <row r="1" spans="1:6" ht="23.25" x14ac:dyDescent="0.35">
      <c r="A1" s="10" t="s">
        <v>26</v>
      </c>
    </row>
    <row r="3" spans="1:6" x14ac:dyDescent="0.25">
      <c r="A3" s="9" t="s">
        <v>13</v>
      </c>
    </row>
    <row r="4" spans="1:6" ht="15.75" thickBot="1" x14ac:dyDescent="0.3"/>
    <row r="5" spans="1:6" ht="15.75" thickBot="1" x14ac:dyDescent="0.3">
      <c r="B5" s="11"/>
      <c r="C5" s="57" t="s">
        <v>133</v>
      </c>
      <c r="D5" s="7" t="s">
        <v>134</v>
      </c>
      <c r="E5" s="22" t="s">
        <v>135</v>
      </c>
      <c r="F5" s="23" t="s">
        <v>136</v>
      </c>
    </row>
    <row r="6" spans="1:6" ht="18" x14ac:dyDescent="0.35">
      <c r="B6" s="24" t="s">
        <v>16</v>
      </c>
      <c r="C6" s="15">
        <f t="array" ref="C6:F6">TRANSPOSE(Params!C76:C79)</f>
        <v>1</v>
      </c>
      <c r="D6" s="15">
        <v>1</v>
      </c>
      <c r="E6" s="15">
        <v>1</v>
      </c>
      <c r="F6" s="16">
        <v>1</v>
      </c>
    </row>
    <row r="7" spans="1:6" ht="18.75" thickBot="1" x14ac:dyDescent="0.4">
      <c r="B7" s="25" t="s">
        <v>17</v>
      </c>
      <c r="C7" s="18">
        <f t="array" ref="C7:F7">TRANSPOSE(Params!C80:C83)</f>
        <v>0</v>
      </c>
      <c r="D7" s="18">
        <v>0</v>
      </c>
      <c r="E7" s="18">
        <v>0</v>
      </c>
      <c r="F7" s="19">
        <v>0</v>
      </c>
    </row>
    <row r="8" spans="1:6" x14ac:dyDescent="0.25">
      <c r="B8" s="11"/>
      <c r="C8" s="11"/>
      <c r="D8" s="11"/>
      <c r="E8" s="11"/>
      <c r="F8" s="11"/>
    </row>
    <row r="9" spans="1:6" x14ac:dyDescent="0.25">
      <c r="A9" s="9" t="s">
        <v>14</v>
      </c>
      <c r="B9" s="11"/>
      <c r="C9" s="11"/>
      <c r="D9" s="11"/>
      <c r="E9" s="11"/>
      <c r="F9" s="11"/>
    </row>
    <row r="10" spans="1:6" ht="15.75" thickBot="1" x14ac:dyDescent="0.3">
      <c r="B10" s="11"/>
      <c r="C10" s="11"/>
      <c r="D10" s="11"/>
      <c r="E10" s="11"/>
      <c r="F10" s="11"/>
    </row>
    <row r="11" spans="1:6" ht="15.75" thickBot="1" x14ac:dyDescent="0.3">
      <c r="B11" s="11"/>
      <c r="C11" s="86" t="s">
        <v>25</v>
      </c>
      <c r="D11" s="101"/>
      <c r="E11" s="101"/>
      <c r="F11" s="80"/>
    </row>
    <row r="12" spans="1:6" ht="15.75" thickBot="1" x14ac:dyDescent="0.3">
      <c r="B12" s="26" t="s">
        <v>12</v>
      </c>
      <c r="C12" s="7" t="s">
        <v>133</v>
      </c>
      <c r="D12" s="22" t="s">
        <v>134</v>
      </c>
      <c r="E12" s="7" t="s">
        <v>135</v>
      </c>
      <c r="F12" s="8" t="s">
        <v>136</v>
      </c>
    </row>
    <row r="13" spans="1:6" x14ac:dyDescent="0.25">
      <c r="B13" s="13">
        <v>-9.5</v>
      </c>
      <c r="C13" s="2">
        <v>-9.5</v>
      </c>
      <c r="D13" s="2">
        <v>-9.5</v>
      </c>
      <c r="E13" s="2">
        <v>-9.5</v>
      </c>
      <c r="F13" s="20">
        <v>-9.5</v>
      </c>
    </row>
    <row r="14" spans="1:6" x14ac:dyDescent="0.25">
      <c r="B14" s="13">
        <v>-8</v>
      </c>
      <c r="C14" s="2">
        <v>-8</v>
      </c>
      <c r="D14" s="2">
        <v>-8</v>
      </c>
      <c r="E14" s="2">
        <v>-8</v>
      </c>
      <c r="F14" s="20">
        <v>-8</v>
      </c>
    </row>
    <row r="15" spans="1:6" x14ac:dyDescent="0.25">
      <c r="B15" s="13">
        <v>-6</v>
      </c>
      <c r="C15" s="2">
        <v>-6</v>
      </c>
      <c r="D15" s="2">
        <v>-6</v>
      </c>
      <c r="E15" s="2">
        <v>-6</v>
      </c>
      <c r="F15" s="20">
        <v>-6</v>
      </c>
    </row>
    <row r="16" spans="1:6" x14ac:dyDescent="0.25">
      <c r="B16" s="13">
        <v>-4</v>
      </c>
      <c r="C16" s="2">
        <v>-4</v>
      </c>
      <c r="D16" s="2">
        <v>-4</v>
      </c>
      <c r="E16" s="2">
        <v>-4</v>
      </c>
      <c r="F16" s="20">
        <v>-4</v>
      </c>
    </row>
    <row r="17" spans="1:6" x14ac:dyDescent="0.25">
      <c r="B17" s="13">
        <v>-2</v>
      </c>
      <c r="C17" s="2">
        <v>-2</v>
      </c>
      <c r="D17" s="2">
        <v>-2</v>
      </c>
      <c r="E17" s="2">
        <v>-2</v>
      </c>
      <c r="F17" s="20">
        <v>-2</v>
      </c>
    </row>
    <row r="18" spans="1:6" x14ac:dyDescent="0.25">
      <c r="B18" s="13">
        <v>0</v>
      </c>
      <c r="C18" s="2">
        <v>0</v>
      </c>
      <c r="D18" s="2">
        <v>0</v>
      </c>
      <c r="E18" s="2">
        <v>0</v>
      </c>
      <c r="F18" s="20">
        <v>0</v>
      </c>
    </row>
    <row r="19" spans="1:6" x14ac:dyDescent="0.25">
      <c r="B19" s="13">
        <v>2</v>
      </c>
      <c r="C19" s="2">
        <v>2</v>
      </c>
      <c r="D19" s="2">
        <v>2</v>
      </c>
      <c r="E19" s="2">
        <v>2</v>
      </c>
      <c r="F19" s="20">
        <v>2</v>
      </c>
    </row>
    <row r="20" spans="1:6" x14ac:dyDescent="0.25">
      <c r="B20" s="13">
        <v>4</v>
      </c>
      <c r="C20" s="2">
        <v>4</v>
      </c>
      <c r="D20" s="2">
        <v>4</v>
      </c>
      <c r="E20" s="2">
        <v>4</v>
      </c>
      <c r="F20" s="20">
        <v>4</v>
      </c>
    </row>
    <row r="21" spans="1:6" x14ac:dyDescent="0.25">
      <c r="B21" s="13">
        <v>6</v>
      </c>
      <c r="C21" s="2">
        <v>6</v>
      </c>
      <c r="D21" s="2">
        <v>6</v>
      </c>
      <c r="E21" s="2">
        <v>6</v>
      </c>
      <c r="F21" s="20">
        <v>6</v>
      </c>
    </row>
    <row r="22" spans="1:6" x14ac:dyDescent="0.25">
      <c r="B22" s="13">
        <v>8</v>
      </c>
      <c r="C22" s="2">
        <v>8</v>
      </c>
      <c r="D22" s="2">
        <v>8</v>
      </c>
      <c r="E22" s="2">
        <v>8</v>
      </c>
      <c r="F22" s="20">
        <v>8</v>
      </c>
    </row>
    <row r="23" spans="1:6" ht="15.75" thickBot="1" x14ac:dyDescent="0.3">
      <c r="B23" s="13">
        <v>9.5</v>
      </c>
      <c r="C23" s="2">
        <v>9.5</v>
      </c>
      <c r="D23" s="2">
        <v>9.5</v>
      </c>
      <c r="E23" s="2">
        <v>9.5</v>
      </c>
      <c r="F23" s="20">
        <v>9.5</v>
      </c>
    </row>
    <row r="24" spans="1:6" ht="18" x14ac:dyDescent="0.35">
      <c r="B24" s="24" t="s">
        <v>18</v>
      </c>
      <c r="C24" s="28">
        <f t="shared" ref="C24:F24" si="0">SLOPE(C13:C23,$B13:$B23)</f>
        <v>1</v>
      </c>
      <c r="D24" s="29">
        <f t="shared" si="0"/>
        <v>1</v>
      </c>
      <c r="E24" s="28">
        <f t="shared" si="0"/>
        <v>1</v>
      </c>
      <c r="F24" s="30">
        <f t="shared" si="0"/>
        <v>1</v>
      </c>
    </row>
    <row r="25" spans="1:6" ht="18.75" thickBot="1" x14ac:dyDescent="0.4">
      <c r="B25" s="25" t="s">
        <v>19</v>
      </c>
      <c r="C25" s="32">
        <f t="shared" ref="C25:F25" si="1">INTERCEPT(C13:C23,$B13:$B23)</f>
        <v>0</v>
      </c>
      <c r="D25" s="33">
        <f t="shared" si="1"/>
        <v>0</v>
      </c>
      <c r="E25" s="32">
        <f t="shared" si="1"/>
        <v>0</v>
      </c>
      <c r="F25" s="34">
        <f t="shared" si="1"/>
        <v>0</v>
      </c>
    </row>
    <row r="26" spans="1:6" x14ac:dyDescent="0.25">
      <c r="B26" s="12"/>
      <c r="C26" s="12"/>
      <c r="D26" s="12"/>
      <c r="E26" s="12"/>
      <c r="F26" s="12"/>
    </row>
    <row r="27" spans="1:6" x14ac:dyDescent="0.25">
      <c r="A27" s="9" t="s">
        <v>15</v>
      </c>
      <c r="B27" s="12"/>
      <c r="C27" s="12"/>
      <c r="D27" s="12"/>
      <c r="E27" s="12"/>
      <c r="F27" s="12"/>
    </row>
    <row r="28" spans="1:6" ht="15.75" thickBot="1" x14ac:dyDescent="0.3">
      <c r="B28" s="12"/>
      <c r="C28" s="12"/>
      <c r="D28" s="12"/>
      <c r="E28" s="12"/>
      <c r="F28" s="12"/>
    </row>
    <row r="29" spans="1:6" ht="15.75" thickBot="1" x14ac:dyDescent="0.3">
      <c r="C29" s="6" t="s">
        <v>133</v>
      </c>
      <c r="D29" s="22" t="s">
        <v>134</v>
      </c>
      <c r="E29" s="7" t="s">
        <v>135</v>
      </c>
      <c r="F29" s="8" t="s">
        <v>136</v>
      </c>
    </row>
    <row r="30" spans="1:6" ht="18" x14ac:dyDescent="0.35">
      <c r="B30" s="24" t="s">
        <v>20</v>
      </c>
      <c r="C30" s="36">
        <f t="shared" ref="C30:F30" si="2">C6/C24</f>
        <v>1</v>
      </c>
      <c r="D30" s="36">
        <f t="shared" si="2"/>
        <v>1</v>
      </c>
      <c r="E30" s="36">
        <f t="shared" si="2"/>
        <v>1</v>
      </c>
      <c r="F30" s="37">
        <f t="shared" si="2"/>
        <v>1</v>
      </c>
    </row>
    <row r="31" spans="1:6" ht="18.75" thickBot="1" x14ac:dyDescent="0.4">
      <c r="B31" s="25" t="s">
        <v>21</v>
      </c>
      <c r="C31" s="39">
        <f t="shared" ref="C31:F31" si="3">C30*(C7-C25)/C6</f>
        <v>0</v>
      </c>
      <c r="D31" s="39">
        <f t="shared" si="3"/>
        <v>0</v>
      </c>
      <c r="E31" s="39">
        <f t="shared" si="3"/>
        <v>0</v>
      </c>
      <c r="F31" s="40">
        <f t="shared" si="3"/>
        <v>0</v>
      </c>
    </row>
  </sheetData>
  <sheetProtection sheet="1" objects="1" scenarios="1"/>
  <protectedRanges>
    <protectedRange sqref="C6:F7" name="OldCorrection"/>
    <protectedRange sqref="B13:F23" name="MeasValues"/>
  </protectedRanges>
  <mergeCells count="1">
    <mergeCell ref="C11:F11"/>
  </mergeCells>
  <pageMargins left="0.7" right="0.7" top="0.78740157499999996" bottom="0.78740157499999996"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D254"/>
  <sheetViews>
    <sheetView workbookViewId="0"/>
  </sheetViews>
  <sheetFormatPr baseColWidth="10" defaultRowHeight="15" x14ac:dyDescent="0.25"/>
  <cols>
    <col min="1" max="1" width="9.28515625" customWidth="1"/>
    <col min="2" max="2" width="7.140625" customWidth="1"/>
    <col min="3" max="3" width="26" bestFit="1" customWidth="1"/>
    <col min="4" max="4" width="10.7109375" customWidth="1"/>
  </cols>
  <sheetData>
    <row r="1" spans="1:4" ht="18.75" x14ac:dyDescent="0.3">
      <c r="A1" s="67" t="s">
        <v>153</v>
      </c>
    </row>
    <row r="2" spans="1:4" ht="15.75" thickBot="1" x14ac:dyDescent="0.3"/>
    <row r="3" spans="1:4" ht="15.75" thickBot="1" x14ac:dyDescent="0.3">
      <c r="B3" s="57" t="s">
        <v>137</v>
      </c>
      <c r="C3" s="22" t="s">
        <v>151</v>
      </c>
      <c r="D3" s="8" t="s">
        <v>152</v>
      </c>
    </row>
    <row r="4" spans="1:4" x14ac:dyDescent="0.25">
      <c r="A4" s="102" t="s">
        <v>141</v>
      </c>
      <c r="B4" s="65" t="s">
        <v>43</v>
      </c>
      <c r="C4" s="59">
        <f>VLOOKUP(B4,ActualParams[[id]:[data]],2)</f>
        <v>1</v>
      </c>
      <c r="D4" s="60">
        <f t="array" ref="D4:D15">TRANSPOSE(Measurement60V!C32:N32)</f>
        <v>1</v>
      </c>
    </row>
    <row r="5" spans="1:4" x14ac:dyDescent="0.25">
      <c r="A5" s="103"/>
      <c r="B5" s="56" t="s">
        <v>44</v>
      </c>
      <c r="C5" s="61">
        <f>VLOOKUP(B5,ActualParams[[id]:[data]],2)</f>
        <v>1</v>
      </c>
      <c r="D5" s="62">
        <v>1</v>
      </c>
    </row>
    <row r="6" spans="1:4" x14ac:dyDescent="0.25">
      <c r="A6" s="103"/>
      <c r="B6" s="56" t="s">
        <v>45</v>
      </c>
      <c r="C6" s="61">
        <f>VLOOKUP(B6,ActualParams[[id]:[data]],2)</f>
        <v>1</v>
      </c>
      <c r="D6" s="62">
        <v>1</v>
      </c>
    </row>
    <row r="7" spans="1:4" x14ac:dyDescent="0.25">
      <c r="A7" s="103"/>
      <c r="B7" s="56" t="s">
        <v>46</v>
      </c>
      <c r="C7" s="61">
        <f>VLOOKUP(B7,ActualParams[[id]:[data]],2)</f>
        <v>1</v>
      </c>
      <c r="D7" s="62">
        <v>1</v>
      </c>
    </row>
    <row r="8" spans="1:4" x14ac:dyDescent="0.25">
      <c r="A8" s="103"/>
      <c r="B8" s="56" t="s">
        <v>47</v>
      </c>
      <c r="C8" s="61">
        <f>VLOOKUP(B8,ActualParams[[id]:[data]],2)</f>
        <v>1</v>
      </c>
      <c r="D8" s="62">
        <v>1</v>
      </c>
    </row>
    <row r="9" spans="1:4" x14ac:dyDescent="0.25">
      <c r="A9" s="103"/>
      <c r="B9" s="56" t="s">
        <v>48</v>
      </c>
      <c r="C9" s="61">
        <f>VLOOKUP(B9,ActualParams[[id]:[data]],2)</f>
        <v>1</v>
      </c>
      <c r="D9" s="62">
        <v>1</v>
      </c>
    </row>
    <row r="10" spans="1:4" x14ac:dyDescent="0.25">
      <c r="A10" s="103"/>
      <c r="B10" s="56" t="s">
        <v>49</v>
      </c>
      <c r="C10" s="61">
        <f>VLOOKUP(B10,ActualParams[[id]:[data]],2)</f>
        <v>1</v>
      </c>
      <c r="D10" s="62">
        <v>1</v>
      </c>
    </row>
    <row r="11" spans="1:4" x14ac:dyDescent="0.25">
      <c r="A11" s="103"/>
      <c r="B11" s="56" t="s">
        <v>50</v>
      </c>
      <c r="C11" s="61">
        <f>VLOOKUP(B11,ActualParams[[id]:[data]],2)</f>
        <v>1</v>
      </c>
      <c r="D11" s="62">
        <v>1</v>
      </c>
    </row>
    <row r="12" spans="1:4" x14ac:dyDescent="0.25">
      <c r="A12" s="103"/>
      <c r="B12" s="56" t="s">
        <v>51</v>
      </c>
      <c r="C12" s="61">
        <f>VLOOKUP(B12,ActualParams[[id]:[data]],2)</f>
        <v>1</v>
      </c>
      <c r="D12" s="62">
        <v>1</v>
      </c>
    </row>
    <row r="13" spans="1:4" x14ac:dyDescent="0.25">
      <c r="A13" s="103"/>
      <c r="B13" s="56" t="s">
        <v>52</v>
      </c>
      <c r="C13" s="61">
        <f>VLOOKUP(B13,ActualParams[[id]:[data]],2)</f>
        <v>1</v>
      </c>
      <c r="D13" s="62">
        <v>1</v>
      </c>
    </row>
    <row r="14" spans="1:4" x14ac:dyDescent="0.25">
      <c r="A14" s="103"/>
      <c r="B14" s="56" t="s">
        <v>53</v>
      </c>
      <c r="C14" s="61">
        <f>VLOOKUP(B14,ActualParams[[id]:[data]],2)</f>
        <v>1</v>
      </c>
      <c r="D14" s="62">
        <v>1</v>
      </c>
    </row>
    <row r="15" spans="1:4" ht="15.75" thickBot="1" x14ac:dyDescent="0.3">
      <c r="A15" s="104"/>
      <c r="B15" s="66" t="s">
        <v>54</v>
      </c>
      <c r="C15" s="63">
        <f>VLOOKUP(B15,ActualParams[[id]:[data]],2)</f>
        <v>1</v>
      </c>
      <c r="D15" s="64">
        <v>1</v>
      </c>
    </row>
    <row r="16" spans="1:4" x14ac:dyDescent="0.25">
      <c r="A16" s="102" t="s">
        <v>142</v>
      </c>
      <c r="B16" s="65" t="s">
        <v>55</v>
      </c>
      <c r="C16" s="59">
        <f>VLOOKUP(B16,ActualParams[[id]:[data]],2)</f>
        <v>0</v>
      </c>
      <c r="D16" s="60">
        <f t="array" ref="D16:D27">TRANSPOSE(Measurement60V!C33:N33)</f>
        <v>0</v>
      </c>
    </row>
    <row r="17" spans="1:4" x14ac:dyDescent="0.25">
      <c r="A17" s="103"/>
      <c r="B17" s="56" t="s">
        <v>56</v>
      </c>
      <c r="C17" s="61">
        <f>VLOOKUP(B17,ActualParams[[id]:[data]],2)</f>
        <v>0</v>
      </c>
      <c r="D17" s="62">
        <v>0</v>
      </c>
    </row>
    <row r="18" spans="1:4" x14ac:dyDescent="0.25">
      <c r="A18" s="103"/>
      <c r="B18" s="56" t="s">
        <v>57</v>
      </c>
      <c r="C18" s="61">
        <f>VLOOKUP(B18,ActualParams[[id]:[data]],2)</f>
        <v>0</v>
      </c>
      <c r="D18" s="62">
        <v>0</v>
      </c>
    </row>
    <row r="19" spans="1:4" x14ac:dyDescent="0.25">
      <c r="A19" s="103"/>
      <c r="B19" s="56" t="s">
        <v>58</v>
      </c>
      <c r="C19" s="61">
        <f>VLOOKUP(B19,ActualParams[[id]:[data]],2)</f>
        <v>0</v>
      </c>
      <c r="D19" s="62">
        <v>0</v>
      </c>
    </row>
    <row r="20" spans="1:4" x14ac:dyDescent="0.25">
      <c r="A20" s="103"/>
      <c r="B20" s="56" t="s">
        <v>59</v>
      </c>
      <c r="C20" s="61">
        <f>VLOOKUP(B20,ActualParams[[id]:[data]],2)</f>
        <v>0</v>
      </c>
      <c r="D20" s="62">
        <v>0</v>
      </c>
    </row>
    <row r="21" spans="1:4" x14ac:dyDescent="0.25">
      <c r="A21" s="103"/>
      <c r="B21" s="56" t="s">
        <v>60</v>
      </c>
      <c r="C21" s="61">
        <f>VLOOKUP(B21,ActualParams[[id]:[data]],2)</f>
        <v>0</v>
      </c>
      <c r="D21" s="62">
        <v>0</v>
      </c>
    </row>
    <row r="22" spans="1:4" x14ac:dyDescent="0.25">
      <c r="A22" s="103"/>
      <c r="B22" s="56" t="s">
        <v>61</v>
      </c>
      <c r="C22" s="61">
        <f>VLOOKUP(B22,ActualParams[[id]:[data]],2)</f>
        <v>0</v>
      </c>
      <c r="D22" s="62">
        <v>0</v>
      </c>
    </row>
    <row r="23" spans="1:4" x14ac:dyDescent="0.25">
      <c r="A23" s="103"/>
      <c r="B23" s="56" t="s">
        <v>62</v>
      </c>
      <c r="C23" s="61">
        <f>VLOOKUP(B23,ActualParams[[id]:[data]],2)</f>
        <v>0</v>
      </c>
      <c r="D23" s="62">
        <v>0</v>
      </c>
    </row>
    <row r="24" spans="1:4" x14ac:dyDescent="0.25">
      <c r="A24" s="103"/>
      <c r="B24" s="56" t="s">
        <v>63</v>
      </c>
      <c r="C24" s="61">
        <f>VLOOKUP(B24,ActualParams[[id]:[data]],2)</f>
        <v>0</v>
      </c>
      <c r="D24" s="62">
        <v>0</v>
      </c>
    </row>
    <row r="25" spans="1:4" x14ac:dyDescent="0.25">
      <c r="A25" s="103"/>
      <c r="B25" s="56" t="s">
        <v>64</v>
      </c>
      <c r="C25" s="61">
        <f>VLOOKUP(B25,ActualParams[[id]:[data]],2)</f>
        <v>0</v>
      </c>
      <c r="D25" s="62">
        <v>0</v>
      </c>
    </row>
    <row r="26" spans="1:4" x14ac:dyDescent="0.25">
      <c r="A26" s="103"/>
      <c r="B26" s="56" t="s">
        <v>65</v>
      </c>
      <c r="C26" s="61">
        <f>VLOOKUP(B26,ActualParams[[id]:[data]],2)</f>
        <v>0</v>
      </c>
      <c r="D26" s="62">
        <v>0</v>
      </c>
    </row>
    <row r="27" spans="1:4" ht="15.75" thickBot="1" x14ac:dyDescent="0.3">
      <c r="A27" s="104"/>
      <c r="B27" s="66" t="s">
        <v>66</v>
      </c>
      <c r="C27" s="63">
        <f>VLOOKUP(B27,ActualParams[[id]:[data]],2)</f>
        <v>0</v>
      </c>
      <c r="D27" s="64">
        <v>0</v>
      </c>
    </row>
    <row r="28" spans="1:4" x14ac:dyDescent="0.25">
      <c r="A28" s="102" t="s">
        <v>143</v>
      </c>
      <c r="B28" s="65" t="s">
        <v>67</v>
      </c>
      <c r="C28" s="59">
        <f>VLOOKUP(B28,ActualParams[[id]:[data]],2)</f>
        <v>1</v>
      </c>
      <c r="D28" s="60">
        <f t="array" ref="D28:D39">TRANSPOSE(Measurement10V!C30:N30)</f>
        <v>1</v>
      </c>
    </row>
    <row r="29" spans="1:4" x14ac:dyDescent="0.25">
      <c r="A29" s="103"/>
      <c r="B29" s="56" t="s">
        <v>68</v>
      </c>
      <c r="C29" s="61">
        <f>VLOOKUP(B29,ActualParams[[id]:[data]],2)</f>
        <v>1</v>
      </c>
      <c r="D29" s="62">
        <v>1</v>
      </c>
    </row>
    <row r="30" spans="1:4" x14ac:dyDescent="0.25">
      <c r="A30" s="103"/>
      <c r="B30" s="56" t="s">
        <v>69</v>
      </c>
      <c r="C30" s="61">
        <f>VLOOKUP(B30,ActualParams[[id]:[data]],2)</f>
        <v>1</v>
      </c>
      <c r="D30" s="62">
        <v>1</v>
      </c>
    </row>
    <row r="31" spans="1:4" x14ac:dyDescent="0.25">
      <c r="A31" s="103"/>
      <c r="B31" s="56" t="s">
        <v>70</v>
      </c>
      <c r="C31" s="61">
        <f>VLOOKUP(B31,ActualParams[[id]:[data]],2)</f>
        <v>1</v>
      </c>
      <c r="D31" s="62">
        <v>1</v>
      </c>
    </row>
    <row r="32" spans="1:4" x14ac:dyDescent="0.25">
      <c r="A32" s="103"/>
      <c r="B32" s="56" t="s">
        <v>71</v>
      </c>
      <c r="C32" s="61">
        <f>VLOOKUP(B32,ActualParams[[id]:[data]],2)</f>
        <v>1</v>
      </c>
      <c r="D32" s="62">
        <v>1</v>
      </c>
    </row>
    <row r="33" spans="1:4" x14ac:dyDescent="0.25">
      <c r="A33" s="103"/>
      <c r="B33" s="56" t="s">
        <v>72</v>
      </c>
      <c r="C33" s="61">
        <f>VLOOKUP(B33,ActualParams[[id]:[data]],2)</f>
        <v>1</v>
      </c>
      <c r="D33" s="62">
        <v>1</v>
      </c>
    </row>
    <row r="34" spans="1:4" x14ac:dyDescent="0.25">
      <c r="A34" s="103"/>
      <c r="B34" s="56" t="s">
        <v>73</v>
      </c>
      <c r="C34" s="61">
        <f>VLOOKUP(B34,ActualParams[[id]:[data]],2)</f>
        <v>1</v>
      </c>
      <c r="D34" s="62">
        <v>1</v>
      </c>
    </row>
    <row r="35" spans="1:4" x14ac:dyDescent="0.25">
      <c r="A35" s="103"/>
      <c r="B35" s="56" t="s">
        <v>74</v>
      </c>
      <c r="C35" s="61">
        <f>VLOOKUP(B35,ActualParams[[id]:[data]],2)</f>
        <v>1</v>
      </c>
      <c r="D35" s="62">
        <v>1</v>
      </c>
    </row>
    <row r="36" spans="1:4" x14ac:dyDescent="0.25">
      <c r="A36" s="103"/>
      <c r="B36" s="56" t="s">
        <v>75</v>
      </c>
      <c r="C36" s="61">
        <f>VLOOKUP(B36,ActualParams[[id]:[data]],2)</f>
        <v>1</v>
      </c>
      <c r="D36" s="62">
        <v>1</v>
      </c>
    </row>
    <row r="37" spans="1:4" x14ac:dyDescent="0.25">
      <c r="A37" s="103"/>
      <c r="B37" s="56" t="s">
        <v>76</v>
      </c>
      <c r="C37" s="61">
        <f>VLOOKUP(B37,ActualParams[[id]:[data]],2)</f>
        <v>1</v>
      </c>
      <c r="D37" s="62">
        <v>1</v>
      </c>
    </row>
    <row r="38" spans="1:4" x14ac:dyDescent="0.25">
      <c r="A38" s="103"/>
      <c r="B38" s="56" t="s">
        <v>77</v>
      </c>
      <c r="C38" s="61">
        <f>VLOOKUP(B38,ActualParams[[id]:[data]],2)</f>
        <v>1</v>
      </c>
      <c r="D38" s="62">
        <v>1</v>
      </c>
    </row>
    <row r="39" spans="1:4" ht="15.75" thickBot="1" x14ac:dyDescent="0.3">
      <c r="A39" s="104"/>
      <c r="B39" s="66" t="s">
        <v>78</v>
      </c>
      <c r="C39" s="63">
        <f>VLOOKUP(B39,ActualParams[[id]:[data]],2)</f>
        <v>1</v>
      </c>
      <c r="D39" s="64">
        <v>1</v>
      </c>
    </row>
    <row r="40" spans="1:4" x14ac:dyDescent="0.25">
      <c r="A40" s="102" t="s">
        <v>146</v>
      </c>
      <c r="B40" s="65" t="s">
        <v>79</v>
      </c>
      <c r="C40" s="59">
        <f>VLOOKUP(B40,ActualParams[[id]:[data]],2)</f>
        <v>0</v>
      </c>
      <c r="D40" s="60">
        <f t="array" ref="D40:D51">TRANSPOSE(Measurement10V!C31:N31)</f>
        <v>0</v>
      </c>
    </row>
    <row r="41" spans="1:4" x14ac:dyDescent="0.25">
      <c r="A41" s="103"/>
      <c r="B41" s="56" t="s">
        <v>80</v>
      </c>
      <c r="C41" s="61">
        <f>VLOOKUP(B41,ActualParams[[id]:[data]],2)</f>
        <v>0</v>
      </c>
      <c r="D41" s="62">
        <v>0</v>
      </c>
    </row>
    <row r="42" spans="1:4" x14ac:dyDescent="0.25">
      <c r="A42" s="103"/>
      <c r="B42" s="56" t="s">
        <v>81</v>
      </c>
      <c r="C42" s="61">
        <f>VLOOKUP(B42,ActualParams[[id]:[data]],2)</f>
        <v>0</v>
      </c>
      <c r="D42" s="62">
        <v>0</v>
      </c>
    </row>
    <row r="43" spans="1:4" x14ac:dyDescent="0.25">
      <c r="A43" s="103"/>
      <c r="B43" s="56" t="s">
        <v>82</v>
      </c>
      <c r="C43" s="61">
        <f>VLOOKUP(B43,ActualParams[[id]:[data]],2)</f>
        <v>0</v>
      </c>
      <c r="D43" s="62">
        <v>0</v>
      </c>
    </row>
    <row r="44" spans="1:4" x14ac:dyDescent="0.25">
      <c r="A44" s="103"/>
      <c r="B44" s="56" t="s">
        <v>83</v>
      </c>
      <c r="C44" s="61">
        <f>VLOOKUP(B44,ActualParams[[id]:[data]],2)</f>
        <v>0</v>
      </c>
      <c r="D44" s="62">
        <v>0</v>
      </c>
    </row>
    <row r="45" spans="1:4" x14ac:dyDescent="0.25">
      <c r="A45" s="103"/>
      <c r="B45" s="56" t="s">
        <v>84</v>
      </c>
      <c r="C45" s="61">
        <f>VLOOKUP(B45,ActualParams[[id]:[data]],2)</f>
        <v>0</v>
      </c>
      <c r="D45" s="62">
        <v>0</v>
      </c>
    </row>
    <row r="46" spans="1:4" x14ac:dyDescent="0.25">
      <c r="A46" s="103"/>
      <c r="B46" s="56" t="s">
        <v>85</v>
      </c>
      <c r="C46" s="61">
        <f>VLOOKUP(B46,ActualParams[[id]:[data]],2)</f>
        <v>0</v>
      </c>
      <c r="D46" s="62">
        <v>0</v>
      </c>
    </row>
    <row r="47" spans="1:4" x14ac:dyDescent="0.25">
      <c r="A47" s="103"/>
      <c r="B47" s="56" t="s">
        <v>86</v>
      </c>
      <c r="C47" s="61">
        <f>VLOOKUP(B47,ActualParams[[id]:[data]],2)</f>
        <v>0</v>
      </c>
      <c r="D47" s="62">
        <v>0</v>
      </c>
    </row>
    <row r="48" spans="1:4" x14ac:dyDescent="0.25">
      <c r="A48" s="103"/>
      <c r="B48" s="56" t="s">
        <v>87</v>
      </c>
      <c r="C48" s="61">
        <f>VLOOKUP(B48,ActualParams[[id]:[data]],2)</f>
        <v>0</v>
      </c>
      <c r="D48" s="62">
        <v>0</v>
      </c>
    </row>
    <row r="49" spans="1:4" x14ac:dyDescent="0.25">
      <c r="A49" s="103"/>
      <c r="B49" s="56" t="s">
        <v>88</v>
      </c>
      <c r="C49" s="61">
        <f>VLOOKUP(B49,ActualParams[[id]:[data]],2)</f>
        <v>0</v>
      </c>
      <c r="D49" s="62">
        <v>0</v>
      </c>
    </row>
    <row r="50" spans="1:4" x14ac:dyDescent="0.25">
      <c r="A50" s="103"/>
      <c r="B50" s="56" t="s">
        <v>89</v>
      </c>
      <c r="C50" s="61">
        <f>VLOOKUP(B50,ActualParams[[id]:[data]],2)</f>
        <v>0</v>
      </c>
      <c r="D50" s="62">
        <v>0</v>
      </c>
    </row>
    <row r="51" spans="1:4" ht="15.75" thickBot="1" x14ac:dyDescent="0.3">
      <c r="A51" s="104"/>
      <c r="B51" s="66" t="s">
        <v>90</v>
      </c>
      <c r="C51" s="63">
        <f>VLOOKUP(B51,ActualParams[[id]:[data]],2)</f>
        <v>0</v>
      </c>
      <c r="D51" s="64">
        <v>0</v>
      </c>
    </row>
    <row r="52" spans="1:4" ht="15" customHeight="1" x14ac:dyDescent="0.25">
      <c r="A52" s="102" t="s">
        <v>144</v>
      </c>
      <c r="B52" s="65" t="s">
        <v>91</v>
      </c>
      <c r="C52" s="59">
        <f>VLOOKUP(B52,ActualParams[[id]:[data]],2)</f>
        <v>1</v>
      </c>
      <c r="D52" s="60">
        <f>Measurement5A!C29</f>
        <v>1</v>
      </c>
    </row>
    <row r="53" spans="1:4" x14ac:dyDescent="0.25">
      <c r="A53" s="103"/>
      <c r="B53" s="56" t="s">
        <v>92</v>
      </c>
      <c r="C53" s="61">
        <f>VLOOKUP(B53,ActualParams[[id]:[data]],2)</f>
        <v>1</v>
      </c>
      <c r="D53" s="62">
        <f>Measurement5A!E29</f>
        <v>1</v>
      </c>
    </row>
    <row r="54" spans="1:4" x14ac:dyDescent="0.25">
      <c r="A54" s="103"/>
      <c r="B54" s="56" t="s">
        <v>93</v>
      </c>
      <c r="C54" s="61">
        <f>VLOOKUP(B54,ActualParams[[id]:[data]],2)</f>
        <v>1</v>
      </c>
      <c r="D54" s="62">
        <f>Measurement5A!G29</f>
        <v>1</v>
      </c>
    </row>
    <row r="55" spans="1:4" x14ac:dyDescent="0.25">
      <c r="A55" s="103"/>
      <c r="B55" s="56" t="s">
        <v>94</v>
      </c>
      <c r="C55" s="61">
        <f>VLOOKUP(B55,ActualParams[[id]:[data]],2)</f>
        <v>1</v>
      </c>
      <c r="D55" s="62">
        <f>Measurement5A!I29</f>
        <v>1</v>
      </c>
    </row>
    <row r="56" spans="1:4" x14ac:dyDescent="0.25">
      <c r="A56" s="103"/>
      <c r="B56" s="56" t="s">
        <v>95</v>
      </c>
      <c r="C56" s="61">
        <f>VLOOKUP(B56,ActualParams[[id]:[data]],2)</f>
        <v>1</v>
      </c>
      <c r="D56" s="62">
        <f>Measurement5A!K29</f>
        <v>1</v>
      </c>
    </row>
    <row r="57" spans="1:4" x14ac:dyDescent="0.25">
      <c r="A57" s="103"/>
      <c r="B57" s="56" t="s">
        <v>96</v>
      </c>
      <c r="C57" s="61">
        <f>VLOOKUP(B57,ActualParams[[id]:[data]],2)</f>
        <v>1</v>
      </c>
      <c r="D57" s="62">
        <f>Measurement5A!M29</f>
        <v>1</v>
      </c>
    </row>
    <row r="58" spans="1:4" x14ac:dyDescent="0.25">
      <c r="A58" s="103"/>
      <c r="B58" s="56" t="s">
        <v>97</v>
      </c>
      <c r="C58" s="61">
        <f>VLOOKUP(B58,ActualParams[[id]:[data]],2)</f>
        <v>1</v>
      </c>
      <c r="D58" s="62">
        <f>Measurement5A!O29</f>
        <v>1</v>
      </c>
    </row>
    <row r="59" spans="1:4" ht="15.75" thickBot="1" x14ac:dyDescent="0.3">
      <c r="A59" s="104"/>
      <c r="B59" s="66" t="s">
        <v>98</v>
      </c>
      <c r="C59" s="63">
        <f>VLOOKUP(B59,ActualParams[[id]:[data]],2)</f>
        <v>1</v>
      </c>
      <c r="D59" s="64">
        <f>Measurement5A!Q29</f>
        <v>1</v>
      </c>
    </row>
    <row r="60" spans="1:4" x14ac:dyDescent="0.25">
      <c r="A60" s="102" t="s">
        <v>145</v>
      </c>
      <c r="B60" s="65" t="s">
        <v>99</v>
      </c>
      <c r="C60" s="59">
        <f>VLOOKUP(B60,ActualParams[[id]:[data]],2)</f>
        <v>0</v>
      </c>
      <c r="D60" s="60">
        <f>Measurement5A!C30</f>
        <v>0</v>
      </c>
    </row>
    <row r="61" spans="1:4" x14ac:dyDescent="0.25">
      <c r="A61" s="103"/>
      <c r="B61" s="56" t="s">
        <v>100</v>
      </c>
      <c r="C61" s="61">
        <f>VLOOKUP(B61,ActualParams[[id]:[data]],2)</f>
        <v>0</v>
      </c>
      <c r="D61" s="62">
        <f>Measurement5A!E30</f>
        <v>0</v>
      </c>
    </row>
    <row r="62" spans="1:4" x14ac:dyDescent="0.25">
      <c r="A62" s="103"/>
      <c r="B62" s="56" t="s">
        <v>101</v>
      </c>
      <c r="C62" s="61">
        <f>VLOOKUP(B62,ActualParams[[id]:[data]],2)</f>
        <v>0</v>
      </c>
      <c r="D62" s="62">
        <f>Measurement5A!G30</f>
        <v>0</v>
      </c>
    </row>
    <row r="63" spans="1:4" x14ac:dyDescent="0.25">
      <c r="A63" s="103"/>
      <c r="B63" s="56" t="s">
        <v>102</v>
      </c>
      <c r="C63" s="61">
        <f>VLOOKUP(B63,ActualParams[[id]:[data]],2)</f>
        <v>0</v>
      </c>
      <c r="D63" s="62">
        <f>Measurement5A!I30</f>
        <v>0</v>
      </c>
    </row>
    <row r="64" spans="1:4" x14ac:dyDescent="0.25">
      <c r="A64" s="103"/>
      <c r="B64" s="56" t="s">
        <v>103</v>
      </c>
      <c r="C64" s="61">
        <f>VLOOKUP(B64,ActualParams[[id]:[data]],2)</f>
        <v>0</v>
      </c>
      <c r="D64" s="62">
        <f>Measurement5A!K30</f>
        <v>0</v>
      </c>
    </row>
    <row r="65" spans="1:4" x14ac:dyDescent="0.25">
      <c r="A65" s="103"/>
      <c r="B65" s="56" t="s">
        <v>104</v>
      </c>
      <c r="C65" s="61">
        <f>VLOOKUP(B65,ActualParams[[id]:[data]],2)</f>
        <v>0</v>
      </c>
      <c r="D65" s="62">
        <f>Measurement5A!M30</f>
        <v>0</v>
      </c>
    </row>
    <row r="66" spans="1:4" x14ac:dyDescent="0.25">
      <c r="A66" s="103"/>
      <c r="B66" s="56" t="s">
        <v>105</v>
      </c>
      <c r="C66" s="61">
        <f>VLOOKUP(B66,ActualParams[[id]:[data]],2)</f>
        <v>0</v>
      </c>
      <c r="D66" s="62">
        <f>Measurement5A!O30</f>
        <v>0</v>
      </c>
    </row>
    <row r="67" spans="1:4" ht="15.75" thickBot="1" x14ac:dyDescent="0.3">
      <c r="A67" s="104"/>
      <c r="B67" s="66" t="s">
        <v>106</v>
      </c>
      <c r="C67" s="63">
        <f>VLOOKUP(B67,ActualParams[[id]:[data]],2)</f>
        <v>0</v>
      </c>
      <c r="D67" s="64">
        <f>Measurement5A!Q30</f>
        <v>0</v>
      </c>
    </row>
    <row r="68" spans="1:4" ht="15" customHeight="1" x14ac:dyDescent="0.25">
      <c r="A68" s="102" t="s">
        <v>147</v>
      </c>
      <c r="B68" s="65" t="s">
        <v>107</v>
      </c>
      <c r="C68" s="59">
        <f>VLOOKUP(B68,ActualParams[[id]:[data]],2)</f>
        <v>1</v>
      </c>
      <c r="D68" s="60">
        <f t="array" ref="D68:D71">TRANSPOSE(Output28V!C31:F31)</f>
        <v>1</v>
      </c>
    </row>
    <row r="69" spans="1:4" x14ac:dyDescent="0.25">
      <c r="A69" s="103"/>
      <c r="B69" s="56" t="s">
        <v>108</v>
      </c>
      <c r="C69" s="61">
        <f>VLOOKUP(B69,ActualParams[[id]:[data]],2)</f>
        <v>1</v>
      </c>
      <c r="D69" s="62">
        <v>1</v>
      </c>
    </row>
    <row r="70" spans="1:4" x14ac:dyDescent="0.25">
      <c r="A70" s="103"/>
      <c r="B70" s="56" t="s">
        <v>109</v>
      </c>
      <c r="C70" s="61">
        <f>VLOOKUP(B70,ActualParams[[id]:[data]],2)</f>
        <v>1</v>
      </c>
      <c r="D70" s="62">
        <v>1</v>
      </c>
    </row>
    <row r="71" spans="1:4" ht="15.75" thickBot="1" x14ac:dyDescent="0.3">
      <c r="A71" s="104"/>
      <c r="B71" s="66" t="s">
        <v>110</v>
      </c>
      <c r="C71" s="63">
        <f>VLOOKUP(B71,ActualParams[[id]:[data]],2)</f>
        <v>1</v>
      </c>
      <c r="D71" s="64">
        <v>1</v>
      </c>
    </row>
    <row r="72" spans="1:4" x14ac:dyDescent="0.25">
      <c r="A72" s="102" t="s">
        <v>148</v>
      </c>
      <c r="B72" s="65" t="s">
        <v>111</v>
      </c>
      <c r="C72" s="59">
        <f>VLOOKUP(B72,ActualParams[[id]:[data]],2)</f>
        <v>0</v>
      </c>
      <c r="D72" s="60">
        <f t="array" ref="D72:D75">TRANSPOSE(Output28V!C32:F32)</f>
        <v>0</v>
      </c>
    </row>
    <row r="73" spans="1:4" x14ac:dyDescent="0.25">
      <c r="A73" s="103"/>
      <c r="B73" s="56" t="s">
        <v>112</v>
      </c>
      <c r="C73" s="61">
        <f>VLOOKUP(B73,ActualParams[[id]:[data]],2)</f>
        <v>0</v>
      </c>
      <c r="D73" s="62">
        <v>0</v>
      </c>
    </row>
    <row r="74" spans="1:4" x14ac:dyDescent="0.25">
      <c r="A74" s="103"/>
      <c r="B74" s="56" t="s">
        <v>113</v>
      </c>
      <c r="C74" s="61">
        <f>VLOOKUP(B74,ActualParams[[id]:[data]],2)</f>
        <v>0</v>
      </c>
      <c r="D74" s="62">
        <v>0</v>
      </c>
    </row>
    <row r="75" spans="1:4" ht="15.75" thickBot="1" x14ac:dyDescent="0.3">
      <c r="A75" s="104"/>
      <c r="B75" s="66" t="s">
        <v>114</v>
      </c>
      <c r="C75" s="63">
        <f>VLOOKUP(B75,ActualParams[[id]:[data]],2)</f>
        <v>0</v>
      </c>
      <c r="D75" s="64">
        <v>0</v>
      </c>
    </row>
    <row r="76" spans="1:4" x14ac:dyDescent="0.25">
      <c r="A76" s="102" t="s">
        <v>149</v>
      </c>
      <c r="B76" s="65" t="s">
        <v>115</v>
      </c>
      <c r="C76" s="59">
        <f>VLOOKUP(B76,ActualParams[[id]:[data]],2)</f>
        <v>1</v>
      </c>
      <c r="D76" s="60">
        <f t="array" ref="D76:D79">TRANSPOSE(Output10V!C30:F30)</f>
        <v>1</v>
      </c>
    </row>
    <row r="77" spans="1:4" x14ac:dyDescent="0.25">
      <c r="A77" s="103"/>
      <c r="B77" s="56" t="s">
        <v>116</v>
      </c>
      <c r="C77" s="61">
        <f>VLOOKUP(B77,ActualParams[[id]:[data]],2)</f>
        <v>1</v>
      </c>
      <c r="D77" s="62">
        <v>1</v>
      </c>
    </row>
    <row r="78" spans="1:4" x14ac:dyDescent="0.25">
      <c r="A78" s="103"/>
      <c r="B78" s="56" t="s">
        <v>117</v>
      </c>
      <c r="C78" s="61">
        <f>VLOOKUP(B78,ActualParams[[id]:[data]],2)</f>
        <v>1</v>
      </c>
      <c r="D78" s="62">
        <v>1</v>
      </c>
    </row>
    <row r="79" spans="1:4" ht="15.75" thickBot="1" x14ac:dyDescent="0.3">
      <c r="A79" s="104"/>
      <c r="B79" s="66" t="s">
        <v>118</v>
      </c>
      <c r="C79" s="63">
        <f>VLOOKUP(B79,ActualParams[[id]:[data]],2)</f>
        <v>1</v>
      </c>
      <c r="D79" s="64">
        <v>1</v>
      </c>
    </row>
    <row r="80" spans="1:4" x14ac:dyDescent="0.25">
      <c r="A80" s="102" t="s">
        <v>150</v>
      </c>
      <c r="B80" s="65" t="s">
        <v>119</v>
      </c>
      <c r="C80" s="59">
        <f>VLOOKUP(B80,ActualParams[[id]:[data]],2)</f>
        <v>0</v>
      </c>
      <c r="D80" s="60">
        <f t="array" ref="D80:D83">TRANSPOSE(Output10V!C31:F31)</f>
        <v>0</v>
      </c>
    </row>
    <row r="81" spans="1:4" x14ac:dyDescent="0.25">
      <c r="A81" s="103"/>
      <c r="B81" s="56" t="s">
        <v>120</v>
      </c>
      <c r="C81" s="61">
        <f>VLOOKUP(B81,ActualParams[[id]:[data]],2)</f>
        <v>0</v>
      </c>
      <c r="D81" s="62">
        <v>0</v>
      </c>
    </row>
    <row r="82" spans="1:4" x14ac:dyDescent="0.25">
      <c r="A82" s="103"/>
      <c r="B82" s="56" t="s">
        <v>121</v>
      </c>
      <c r="C82" s="61">
        <f>VLOOKUP(B82,ActualParams[[id]:[data]],2)</f>
        <v>0</v>
      </c>
      <c r="D82" s="62">
        <v>0</v>
      </c>
    </row>
    <row r="83" spans="1:4" ht="15.75" thickBot="1" x14ac:dyDescent="0.3">
      <c r="A83" s="104"/>
      <c r="B83" s="66" t="s">
        <v>122</v>
      </c>
      <c r="C83" s="63">
        <f>VLOOKUP(B83,ActualParams[[id]:[data]],2)</f>
        <v>0</v>
      </c>
      <c r="D83" s="64">
        <v>0</v>
      </c>
    </row>
    <row r="85" spans="1:4" ht="18.75" x14ac:dyDescent="0.3">
      <c r="A85" s="67" t="s">
        <v>151</v>
      </c>
    </row>
    <row r="87" spans="1:4" x14ac:dyDescent="0.25">
      <c r="A87" t="s">
        <v>38</v>
      </c>
      <c r="B87" t="s">
        <v>39</v>
      </c>
      <c r="C87" t="s">
        <v>40</v>
      </c>
      <c r="D87" t="s">
        <v>41</v>
      </c>
    </row>
    <row r="88" spans="1:4" x14ac:dyDescent="0.25">
      <c r="A88" s="55" t="s">
        <v>43</v>
      </c>
      <c r="B88">
        <v>1</v>
      </c>
      <c r="C88" s="55" t="s">
        <v>123</v>
      </c>
      <c r="D88" s="55" t="s">
        <v>0</v>
      </c>
    </row>
    <row r="89" spans="1:4" x14ac:dyDescent="0.25">
      <c r="A89" s="55" t="s">
        <v>44</v>
      </c>
      <c r="B89">
        <v>1</v>
      </c>
      <c r="C89" s="55" t="s">
        <v>123</v>
      </c>
      <c r="D89" s="55" t="s">
        <v>1</v>
      </c>
    </row>
    <row r="90" spans="1:4" x14ac:dyDescent="0.25">
      <c r="A90" s="55" t="s">
        <v>45</v>
      </c>
      <c r="B90">
        <v>1</v>
      </c>
      <c r="C90" s="55" t="s">
        <v>123</v>
      </c>
      <c r="D90" s="55" t="s">
        <v>2</v>
      </c>
    </row>
    <row r="91" spans="1:4" x14ac:dyDescent="0.25">
      <c r="A91" s="55" t="s">
        <v>46</v>
      </c>
      <c r="B91">
        <v>1</v>
      </c>
      <c r="C91" s="55" t="s">
        <v>123</v>
      </c>
      <c r="D91" s="55" t="s">
        <v>3</v>
      </c>
    </row>
    <row r="92" spans="1:4" x14ac:dyDescent="0.25">
      <c r="A92" s="55" t="s">
        <v>47</v>
      </c>
      <c r="B92">
        <v>1</v>
      </c>
      <c r="C92" s="55" t="s">
        <v>123</v>
      </c>
      <c r="D92" s="55" t="s">
        <v>4</v>
      </c>
    </row>
    <row r="93" spans="1:4" x14ac:dyDescent="0.25">
      <c r="A93" s="55" t="s">
        <v>48</v>
      </c>
      <c r="B93">
        <v>1</v>
      </c>
      <c r="C93" s="55" t="s">
        <v>123</v>
      </c>
      <c r="D93" s="55" t="s">
        <v>5</v>
      </c>
    </row>
    <row r="94" spans="1:4" x14ac:dyDescent="0.25">
      <c r="A94" s="55" t="s">
        <v>49</v>
      </c>
      <c r="B94">
        <v>1</v>
      </c>
      <c r="C94" s="55" t="s">
        <v>123</v>
      </c>
      <c r="D94" s="55" t="s">
        <v>6</v>
      </c>
    </row>
    <row r="95" spans="1:4" x14ac:dyDescent="0.25">
      <c r="A95" s="55" t="s">
        <v>50</v>
      </c>
      <c r="B95">
        <v>1</v>
      </c>
      <c r="C95" s="55" t="s">
        <v>123</v>
      </c>
      <c r="D95" s="55" t="s">
        <v>7</v>
      </c>
    </row>
    <row r="96" spans="1:4" x14ac:dyDescent="0.25">
      <c r="A96" s="55" t="s">
        <v>51</v>
      </c>
      <c r="B96">
        <v>1</v>
      </c>
      <c r="C96" s="55" t="s">
        <v>123</v>
      </c>
      <c r="D96" s="55" t="s">
        <v>8</v>
      </c>
    </row>
    <row r="97" spans="1:4" x14ac:dyDescent="0.25">
      <c r="A97" s="55" t="s">
        <v>52</v>
      </c>
      <c r="B97">
        <v>1</v>
      </c>
      <c r="C97" s="55" t="s">
        <v>123</v>
      </c>
      <c r="D97" s="55" t="s">
        <v>9</v>
      </c>
    </row>
    <row r="98" spans="1:4" x14ac:dyDescent="0.25">
      <c r="A98" s="55" t="s">
        <v>53</v>
      </c>
      <c r="B98">
        <v>1</v>
      </c>
      <c r="C98" s="55" t="s">
        <v>123</v>
      </c>
      <c r="D98" s="55" t="s">
        <v>10</v>
      </c>
    </row>
    <row r="99" spans="1:4" x14ac:dyDescent="0.25">
      <c r="A99" s="55" t="s">
        <v>54</v>
      </c>
      <c r="B99">
        <v>1</v>
      </c>
      <c r="C99" s="55" t="s">
        <v>123</v>
      </c>
      <c r="D99" s="55" t="s">
        <v>11</v>
      </c>
    </row>
    <row r="100" spans="1:4" x14ac:dyDescent="0.25">
      <c r="A100" s="55" t="s">
        <v>55</v>
      </c>
      <c r="B100">
        <v>0</v>
      </c>
      <c r="C100" s="55" t="s">
        <v>124</v>
      </c>
      <c r="D100" s="55" t="s">
        <v>0</v>
      </c>
    </row>
    <row r="101" spans="1:4" x14ac:dyDescent="0.25">
      <c r="A101" s="55" t="s">
        <v>56</v>
      </c>
      <c r="B101">
        <v>0</v>
      </c>
      <c r="C101" s="55" t="s">
        <v>124</v>
      </c>
      <c r="D101" s="55" t="s">
        <v>1</v>
      </c>
    </row>
    <row r="102" spans="1:4" x14ac:dyDescent="0.25">
      <c r="A102" s="55" t="s">
        <v>57</v>
      </c>
      <c r="B102">
        <v>0</v>
      </c>
      <c r="C102" s="55" t="s">
        <v>124</v>
      </c>
      <c r="D102" s="55" t="s">
        <v>2</v>
      </c>
    </row>
    <row r="103" spans="1:4" x14ac:dyDescent="0.25">
      <c r="A103" s="55" t="s">
        <v>58</v>
      </c>
      <c r="B103">
        <v>0</v>
      </c>
      <c r="C103" s="55" t="s">
        <v>124</v>
      </c>
      <c r="D103" s="55" t="s">
        <v>3</v>
      </c>
    </row>
    <row r="104" spans="1:4" x14ac:dyDescent="0.25">
      <c r="A104" s="55" t="s">
        <v>59</v>
      </c>
      <c r="B104">
        <v>0</v>
      </c>
      <c r="C104" s="55" t="s">
        <v>124</v>
      </c>
      <c r="D104" s="55" t="s">
        <v>4</v>
      </c>
    </row>
    <row r="105" spans="1:4" x14ac:dyDescent="0.25">
      <c r="A105" s="55" t="s">
        <v>60</v>
      </c>
      <c r="B105">
        <v>0</v>
      </c>
      <c r="C105" s="55" t="s">
        <v>124</v>
      </c>
      <c r="D105" s="55" t="s">
        <v>5</v>
      </c>
    </row>
    <row r="106" spans="1:4" x14ac:dyDescent="0.25">
      <c r="A106" s="55" t="s">
        <v>61</v>
      </c>
      <c r="B106">
        <v>0</v>
      </c>
      <c r="C106" s="55" t="s">
        <v>124</v>
      </c>
      <c r="D106" s="55" t="s">
        <v>6</v>
      </c>
    </row>
    <row r="107" spans="1:4" x14ac:dyDescent="0.25">
      <c r="A107" s="55" t="s">
        <v>62</v>
      </c>
      <c r="B107">
        <v>0</v>
      </c>
      <c r="C107" s="55" t="s">
        <v>124</v>
      </c>
      <c r="D107" s="55" t="s">
        <v>7</v>
      </c>
    </row>
    <row r="108" spans="1:4" x14ac:dyDescent="0.25">
      <c r="A108" s="55" t="s">
        <v>63</v>
      </c>
      <c r="B108">
        <v>0</v>
      </c>
      <c r="C108" s="55" t="s">
        <v>124</v>
      </c>
      <c r="D108" s="55" t="s">
        <v>8</v>
      </c>
    </row>
    <row r="109" spans="1:4" x14ac:dyDescent="0.25">
      <c r="A109" s="55" t="s">
        <v>64</v>
      </c>
      <c r="B109">
        <v>0</v>
      </c>
      <c r="C109" s="55" t="s">
        <v>124</v>
      </c>
      <c r="D109" s="55" t="s">
        <v>9</v>
      </c>
    </row>
    <row r="110" spans="1:4" x14ac:dyDescent="0.25">
      <c r="A110" s="55" t="s">
        <v>65</v>
      </c>
      <c r="B110">
        <v>0</v>
      </c>
      <c r="C110" s="55" t="s">
        <v>124</v>
      </c>
      <c r="D110" s="55" t="s">
        <v>10</v>
      </c>
    </row>
    <row r="111" spans="1:4" x14ac:dyDescent="0.25">
      <c r="A111" s="55" t="s">
        <v>66</v>
      </c>
      <c r="B111">
        <v>0</v>
      </c>
      <c r="C111" s="55" t="s">
        <v>124</v>
      </c>
      <c r="D111" s="55" t="s">
        <v>11</v>
      </c>
    </row>
    <row r="112" spans="1:4" x14ac:dyDescent="0.25">
      <c r="A112" s="55" t="s">
        <v>67</v>
      </c>
      <c r="B112">
        <v>1</v>
      </c>
      <c r="C112" s="55" t="s">
        <v>125</v>
      </c>
      <c r="D112" s="55" t="s">
        <v>0</v>
      </c>
    </row>
    <row r="113" spans="1:4" x14ac:dyDescent="0.25">
      <c r="A113" s="55" t="s">
        <v>68</v>
      </c>
      <c r="B113">
        <v>1</v>
      </c>
      <c r="C113" s="55" t="s">
        <v>125</v>
      </c>
      <c r="D113" s="55" t="s">
        <v>1</v>
      </c>
    </row>
    <row r="114" spans="1:4" x14ac:dyDescent="0.25">
      <c r="A114" s="55" t="s">
        <v>69</v>
      </c>
      <c r="B114">
        <v>1</v>
      </c>
      <c r="C114" s="55" t="s">
        <v>125</v>
      </c>
      <c r="D114" s="55" t="s">
        <v>2</v>
      </c>
    </row>
    <row r="115" spans="1:4" x14ac:dyDescent="0.25">
      <c r="A115" s="55" t="s">
        <v>70</v>
      </c>
      <c r="B115">
        <v>1</v>
      </c>
      <c r="C115" s="55" t="s">
        <v>125</v>
      </c>
      <c r="D115" s="55" t="s">
        <v>3</v>
      </c>
    </row>
    <row r="116" spans="1:4" x14ac:dyDescent="0.25">
      <c r="A116" s="55" t="s">
        <v>71</v>
      </c>
      <c r="B116">
        <v>1</v>
      </c>
      <c r="C116" s="55" t="s">
        <v>125</v>
      </c>
      <c r="D116" s="55" t="s">
        <v>4</v>
      </c>
    </row>
    <row r="117" spans="1:4" x14ac:dyDescent="0.25">
      <c r="A117" s="55" t="s">
        <v>72</v>
      </c>
      <c r="B117">
        <v>1</v>
      </c>
      <c r="C117" s="55" t="s">
        <v>125</v>
      </c>
      <c r="D117" s="55" t="s">
        <v>5</v>
      </c>
    </row>
    <row r="118" spans="1:4" x14ac:dyDescent="0.25">
      <c r="A118" s="55" t="s">
        <v>73</v>
      </c>
      <c r="B118">
        <v>1</v>
      </c>
      <c r="C118" s="55" t="s">
        <v>125</v>
      </c>
      <c r="D118" s="55" t="s">
        <v>6</v>
      </c>
    </row>
    <row r="119" spans="1:4" x14ac:dyDescent="0.25">
      <c r="A119" s="55" t="s">
        <v>74</v>
      </c>
      <c r="B119">
        <v>1</v>
      </c>
      <c r="C119" s="55" t="s">
        <v>125</v>
      </c>
      <c r="D119" s="55" t="s">
        <v>7</v>
      </c>
    </row>
    <row r="120" spans="1:4" x14ac:dyDescent="0.25">
      <c r="A120" s="55" t="s">
        <v>75</v>
      </c>
      <c r="B120">
        <v>1</v>
      </c>
      <c r="C120" s="55" t="s">
        <v>125</v>
      </c>
      <c r="D120" s="55" t="s">
        <v>8</v>
      </c>
    </row>
    <row r="121" spans="1:4" x14ac:dyDescent="0.25">
      <c r="A121" s="55" t="s">
        <v>76</v>
      </c>
      <c r="B121">
        <v>1</v>
      </c>
      <c r="C121" s="55" t="s">
        <v>125</v>
      </c>
      <c r="D121" s="55" t="s">
        <v>9</v>
      </c>
    </row>
    <row r="122" spans="1:4" x14ac:dyDescent="0.25">
      <c r="A122" s="55" t="s">
        <v>77</v>
      </c>
      <c r="B122">
        <v>1</v>
      </c>
      <c r="C122" s="55" t="s">
        <v>125</v>
      </c>
      <c r="D122" s="55" t="s">
        <v>10</v>
      </c>
    </row>
    <row r="123" spans="1:4" x14ac:dyDescent="0.25">
      <c r="A123" s="55" t="s">
        <v>78</v>
      </c>
      <c r="B123">
        <v>1</v>
      </c>
      <c r="C123" s="55" t="s">
        <v>125</v>
      </c>
      <c r="D123" s="55" t="s">
        <v>11</v>
      </c>
    </row>
    <row r="124" spans="1:4" x14ac:dyDescent="0.25">
      <c r="A124" s="55" t="s">
        <v>79</v>
      </c>
      <c r="B124">
        <v>0</v>
      </c>
      <c r="C124" s="55" t="s">
        <v>126</v>
      </c>
      <c r="D124" s="55" t="s">
        <v>0</v>
      </c>
    </row>
    <row r="125" spans="1:4" x14ac:dyDescent="0.25">
      <c r="A125" s="55" t="s">
        <v>80</v>
      </c>
      <c r="B125">
        <v>0</v>
      </c>
      <c r="C125" s="55" t="s">
        <v>126</v>
      </c>
      <c r="D125" s="55" t="s">
        <v>1</v>
      </c>
    </row>
    <row r="126" spans="1:4" x14ac:dyDescent="0.25">
      <c r="A126" s="55" t="s">
        <v>81</v>
      </c>
      <c r="B126">
        <v>0</v>
      </c>
      <c r="C126" s="55" t="s">
        <v>126</v>
      </c>
      <c r="D126" s="55" t="s">
        <v>2</v>
      </c>
    </row>
    <row r="127" spans="1:4" x14ac:dyDescent="0.25">
      <c r="A127" s="55" t="s">
        <v>82</v>
      </c>
      <c r="B127">
        <v>0</v>
      </c>
      <c r="C127" s="55" t="s">
        <v>126</v>
      </c>
      <c r="D127" s="55" t="s">
        <v>3</v>
      </c>
    </row>
    <row r="128" spans="1:4" x14ac:dyDescent="0.25">
      <c r="A128" s="55" t="s">
        <v>83</v>
      </c>
      <c r="B128">
        <v>0</v>
      </c>
      <c r="C128" s="55" t="s">
        <v>126</v>
      </c>
      <c r="D128" s="55" t="s">
        <v>4</v>
      </c>
    </row>
    <row r="129" spans="1:4" x14ac:dyDescent="0.25">
      <c r="A129" s="55" t="s">
        <v>84</v>
      </c>
      <c r="B129">
        <v>0</v>
      </c>
      <c r="C129" s="55" t="s">
        <v>126</v>
      </c>
      <c r="D129" s="55" t="s">
        <v>5</v>
      </c>
    </row>
    <row r="130" spans="1:4" x14ac:dyDescent="0.25">
      <c r="A130" s="55" t="s">
        <v>85</v>
      </c>
      <c r="B130">
        <v>0</v>
      </c>
      <c r="C130" s="55" t="s">
        <v>126</v>
      </c>
      <c r="D130" s="55" t="s">
        <v>6</v>
      </c>
    </row>
    <row r="131" spans="1:4" x14ac:dyDescent="0.25">
      <c r="A131" s="55" t="s">
        <v>86</v>
      </c>
      <c r="B131">
        <v>0</v>
      </c>
      <c r="C131" s="55" t="s">
        <v>126</v>
      </c>
      <c r="D131" s="55" t="s">
        <v>7</v>
      </c>
    </row>
    <row r="132" spans="1:4" x14ac:dyDescent="0.25">
      <c r="A132" s="55" t="s">
        <v>87</v>
      </c>
      <c r="B132">
        <v>0</v>
      </c>
      <c r="C132" s="55" t="s">
        <v>126</v>
      </c>
      <c r="D132" s="55" t="s">
        <v>8</v>
      </c>
    </row>
    <row r="133" spans="1:4" x14ac:dyDescent="0.25">
      <c r="A133" s="55" t="s">
        <v>88</v>
      </c>
      <c r="B133">
        <v>0</v>
      </c>
      <c r="C133" s="55" t="s">
        <v>126</v>
      </c>
      <c r="D133" s="55" t="s">
        <v>9</v>
      </c>
    </row>
    <row r="134" spans="1:4" x14ac:dyDescent="0.25">
      <c r="A134" s="55" t="s">
        <v>89</v>
      </c>
      <c r="B134">
        <v>0</v>
      </c>
      <c r="C134" s="55" t="s">
        <v>126</v>
      </c>
      <c r="D134" s="55" t="s">
        <v>10</v>
      </c>
    </row>
    <row r="135" spans="1:4" x14ac:dyDescent="0.25">
      <c r="A135" s="55" t="s">
        <v>90</v>
      </c>
      <c r="B135">
        <v>0</v>
      </c>
      <c r="C135" s="55" t="s">
        <v>126</v>
      </c>
      <c r="D135" s="55" t="s">
        <v>11</v>
      </c>
    </row>
    <row r="136" spans="1:4" x14ac:dyDescent="0.25">
      <c r="A136" s="55" t="s">
        <v>91</v>
      </c>
      <c r="B136">
        <v>1</v>
      </c>
      <c r="C136" s="55" t="s">
        <v>127</v>
      </c>
      <c r="D136" s="55" t="s">
        <v>0</v>
      </c>
    </row>
    <row r="137" spans="1:4" x14ac:dyDescent="0.25">
      <c r="A137" s="55" t="s">
        <v>92</v>
      </c>
      <c r="B137">
        <v>1</v>
      </c>
      <c r="C137" s="55" t="s">
        <v>127</v>
      </c>
      <c r="D137" s="55" t="s">
        <v>1</v>
      </c>
    </row>
    <row r="138" spans="1:4" x14ac:dyDescent="0.25">
      <c r="A138" s="55" t="s">
        <v>93</v>
      </c>
      <c r="B138">
        <v>1</v>
      </c>
      <c r="C138" s="55" t="s">
        <v>127</v>
      </c>
      <c r="D138" s="55" t="s">
        <v>2</v>
      </c>
    </row>
    <row r="139" spans="1:4" x14ac:dyDescent="0.25">
      <c r="A139" s="55" t="s">
        <v>94</v>
      </c>
      <c r="B139">
        <v>1</v>
      </c>
      <c r="C139" s="55" t="s">
        <v>127</v>
      </c>
      <c r="D139" s="55" t="s">
        <v>3</v>
      </c>
    </row>
    <row r="140" spans="1:4" x14ac:dyDescent="0.25">
      <c r="A140" s="55" t="s">
        <v>95</v>
      </c>
      <c r="B140">
        <v>1</v>
      </c>
      <c r="C140" s="55" t="s">
        <v>127</v>
      </c>
      <c r="D140" s="55" t="s">
        <v>4</v>
      </c>
    </row>
    <row r="141" spans="1:4" x14ac:dyDescent="0.25">
      <c r="A141" s="55" t="s">
        <v>96</v>
      </c>
      <c r="B141">
        <v>1</v>
      </c>
      <c r="C141" s="55" t="s">
        <v>127</v>
      </c>
      <c r="D141" s="55" t="s">
        <v>5</v>
      </c>
    </row>
    <row r="142" spans="1:4" x14ac:dyDescent="0.25">
      <c r="A142" s="55" t="s">
        <v>97</v>
      </c>
      <c r="B142">
        <v>1</v>
      </c>
      <c r="C142" s="55" t="s">
        <v>127</v>
      </c>
      <c r="D142" s="55" t="s">
        <v>6</v>
      </c>
    </row>
    <row r="143" spans="1:4" x14ac:dyDescent="0.25">
      <c r="A143" s="55" t="s">
        <v>98</v>
      </c>
      <c r="B143">
        <v>1</v>
      </c>
      <c r="C143" s="55" t="s">
        <v>127</v>
      </c>
      <c r="D143" s="55" t="s">
        <v>7</v>
      </c>
    </row>
    <row r="144" spans="1:4" x14ac:dyDescent="0.25">
      <c r="A144" s="55" t="s">
        <v>99</v>
      </c>
      <c r="B144">
        <v>0</v>
      </c>
      <c r="C144" s="55" t="s">
        <v>128</v>
      </c>
      <c r="D144" s="55" t="s">
        <v>0</v>
      </c>
    </row>
    <row r="145" spans="1:4" x14ac:dyDescent="0.25">
      <c r="A145" s="55" t="s">
        <v>100</v>
      </c>
      <c r="B145">
        <v>0</v>
      </c>
      <c r="C145" s="55" t="s">
        <v>128</v>
      </c>
      <c r="D145" s="55" t="s">
        <v>1</v>
      </c>
    </row>
    <row r="146" spans="1:4" x14ac:dyDescent="0.25">
      <c r="A146" s="55" t="s">
        <v>101</v>
      </c>
      <c r="B146">
        <v>0</v>
      </c>
      <c r="C146" s="55" t="s">
        <v>128</v>
      </c>
      <c r="D146" s="55" t="s">
        <v>2</v>
      </c>
    </row>
    <row r="147" spans="1:4" x14ac:dyDescent="0.25">
      <c r="A147" s="55" t="s">
        <v>102</v>
      </c>
      <c r="B147">
        <v>0</v>
      </c>
      <c r="C147" s="55" t="s">
        <v>128</v>
      </c>
      <c r="D147" s="55" t="s">
        <v>3</v>
      </c>
    </row>
    <row r="148" spans="1:4" x14ac:dyDescent="0.25">
      <c r="A148" s="55" t="s">
        <v>103</v>
      </c>
      <c r="B148">
        <v>0</v>
      </c>
      <c r="C148" s="55" t="s">
        <v>128</v>
      </c>
      <c r="D148" s="55" t="s">
        <v>4</v>
      </c>
    </row>
    <row r="149" spans="1:4" x14ac:dyDescent="0.25">
      <c r="A149" s="55" t="s">
        <v>104</v>
      </c>
      <c r="B149">
        <v>0</v>
      </c>
      <c r="C149" s="55" t="s">
        <v>128</v>
      </c>
      <c r="D149" s="55" t="s">
        <v>5</v>
      </c>
    </row>
    <row r="150" spans="1:4" x14ac:dyDescent="0.25">
      <c r="A150" s="55" t="s">
        <v>105</v>
      </c>
      <c r="B150">
        <v>0</v>
      </c>
      <c r="C150" s="55" t="s">
        <v>128</v>
      </c>
      <c r="D150" s="55" t="s">
        <v>6</v>
      </c>
    </row>
    <row r="151" spans="1:4" x14ac:dyDescent="0.25">
      <c r="A151" s="55" t="s">
        <v>106</v>
      </c>
      <c r="B151">
        <v>0</v>
      </c>
      <c r="C151" s="55" t="s">
        <v>128</v>
      </c>
      <c r="D151" s="55" t="s">
        <v>7</v>
      </c>
    </row>
    <row r="152" spans="1:4" x14ac:dyDescent="0.25">
      <c r="A152" s="55" t="s">
        <v>107</v>
      </c>
      <c r="B152">
        <v>1</v>
      </c>
      <c r="C152" s="55" t="s">
        <v>129</v>
      </c>
      <c r="D152" s="55" t="s">
        <v>133</v>
      </c>
    </row>
    <row r="153" spans="1:4" x14ac:dyDescent="0.25">
      <c r="A153" s="55" t="s">
        <v>108</v>
      </c>
      <c r="B153">
        <v>1</v>
      </c>
      <c r="C153" s="55" t="s">
        <v>129</v>
      </c>
      <c r="D153" s="55" t="s">
        <v>134</v>
      </c>
    </row>
    <row r="154" spans="1:4" x14ac:dyDescent="0.25">
      <c r="A154" s="55" t="s">
        <v>109</v>
      </c>
      <c r="B154">
        <v>1</v>
      </c>
      <c r="C154" s="55" t="s">
        <v>129</v>
      </c>
      <c r="D154" s="55" t="s">
        <v>135</v>
      </c>
    </row>
    <row r="155" spans="1:4" x14ac:dyDescent="0.25">
      <c r="A155" s="55" t="s">
        <v>110</v>
      </c>
      <c r="B155">
        <v>1</v>
      </c>
      <c r="C155" s="55" t="s">
        <v>129</v>
      </c>
      <c r="D155" s="55" t="s">
        <v>136</v>
      </c>
    </row>
    <row r="156" spans="1:4" x14ac:dyDescent="0.25">
      <c r="A156" s="55" t="s">
        <v>111</v>
      </c>
      <c r="B156">
        <v>0</v>
      </c>
      <c r="C156" s="55" t="s">
        <v>130</v>
      </c>
      <c r="D156" s="55" t="s">
        <v>133</v>
      </c>
    </row>
    <row r="157" spans="1:4" x14ac:dyDescent="0.25">
      <c r="A157" s="55" t="s">
        <v>112</v>
      </c>
      <c r="B157">
        <v>0</v>
      </c>
      <c r="C157" s="55" t="s">
        <v>130</v>
      </c>
      <c r="D157" s="55" t="s">
        <v>134</v>
      </c>
    </row>
    <row r="158" spans="1:4" x14ac:dyDescent="0.25">
      <c r="A158" s="55" t="s">
        <v>113</v>
      </c>
      <c r="B158">
        <v>0</v>
      </c>
      <c r="C158" s="55" t="s">
        <v>130</v>
      </c>
      <c r="D158" s="55" t="s">
        <v>135</v>
      </c>
    </row>
    <row r="159" spans="1:4" x14ac:dyDescent="0.25">
      <c r="A159" s="55" t="s">
        <v>114</v>
      </c>
      <c r="B159">
        <v>0</v>
      </c>
      <c r="C159" s="55" t="s">
        <v>130</v>
      </c>
      <c r="D159" s="55" t="s">
        <v>136</v>
      </c>
    </row>
    <row r="160" spans="1:4" x14ac:dyDescent="0.25">
      <c r="A160" s="55" t="s">
        <v>115</v>
      </c>
      <c r="B160">
        <v>1</v>
      </c>
      <c r="C160" s="55" t="s">
        <v>131</v>
      </c>
      <c r="D160" s="55" t="s">
        <v>133</v>
      </c>
    </row>
    <row r="161" spans="1:4" x14ac:dyDescent="0.25">
      <c r="A161" s="55" t="s">
        <v>116</v>
      </c>
      <c r="B161">
        <v>1</v>
      </c>
      <c r="C161" s="55" t="s">
        <v>131</v>
      </c>
      <c r="D161" s="55" t="s">
        <v>134</v>
      </c>
    </row>
    <row r="162" spans="1:4" x14ac:dyDescent="0.25">
      <c r="A162" s="55" t="s">
        <v>117</v>
      </c>
      <c r="B162">
        <v>1</v>
      </c>
      <c r="C162" s="55" t="s">
        <v>131</v>
      </c>
      <c r="D162" s="55" t="s">
        <v>135</v>
      </c>
    </row>
    <row r="163" spans="1:4" x14ac:dyDescent="0.25">
      <c r="A163" s="55" t="s">
        <v>118</v>
      </c>
      <c r="B163">
        <v>1</v>
      </c>
      <c r="C163" s="55" t="s">
        <v>131</v>
      </c>
      <c r="D163" s="55" t="s">
        <v>136</v>
      </c>
    </row>
    <row r="164" spans="1:4" x14ac:dyDescent="0.25">
      <c r="A164" s="55" t="s">
        <v>119</v>
      </c>
      <c r="B164">
        <v>0</v>
      </c>
      <c r="C164" s="55" t="s">
        <v>132</v>
      </c>
      <c r="D164" s="55" t="s">
        <v>133</v>
      </c>
    </row>
    <row r="165" spans="1:4" x14ac:dyDescent="0.25">
      <c r="A165" s="55" t="s">
        <v>120</v>
      </c>
      <c r="B165">
        <v>0</v>
      </c>
      <c r="C165" s="55" t="s">
        <v>132</v>
      </c>
      <c r="D165" s="55" t="s">
        <v>134</v>
      </c>
    </row>
    <row r="166" spans="1:4" x14ac:dyDescent="0.25">
      <c r="A166" s="55" t="s">
        <v>121</v>
      </c>
      <c r="B166">
        <v>0</v>
      </c>
      <c r="C166" s="55" t="s">
        <v>132</v>
      </c>
      <c r="D166" s="55" t="s">
        <v>135</v>
      </c>
    </row>
    <row r="167" spans="1:4" x14ac:dyDescent="0.25">
      <c r="A167" s="55" t="s">
        <v>122</v>
      </c>
      <c r="B167">
        <v>0</v>
      </c>
      <c r="C167" s="55" t="s">
        <v>132</v>
      </c>
      <c r="D167" s="55" t="s">
        <v>136</v>
      </c>
    </row>
    <row r="169" spans="1:4" ht="18.75" x14ac:dyDescent="0.3">
      <c r="A169" s="67" t="s">
        <v>152</v>
      </c>
    </row>
    <row r="171" spans="1:4" x14ac:dyDescent="0.25">
      <c r="A171" t="s">
        <v>139</v>
      </c>
      <c r="B171" s="55" t="s">
        <v>138</v>
      </c>
    </row>
    <row r="172" spans="1:4" x14ac:dyDescent="0.25">
      <c r="A172" s="55" t="s">
        <v>140</v>
      </c>
      <c r="B172" s="55" t="s">
        <v>42</v>
      </c>
    </row>
    <row r="174" spans="1:4" x14ac:dyDescent="0.25">
      <c r="A174" t="s">
        <v>38</v>
      </c>
      <c r="B174" t="s">
        <v>39</v>
      </c>
      <c r="C174" t="s">
        <v>40</v>
      </c>
      <c r="D174" t="s">
        <v>41</v>
      </c>
    </row>
    <row r="175" spans="1:4" x14ac:dyDescent="0.25">
      <c r="A175" s="55" t="s">
        <v>43</v>
      </c>
      <c r="B175" s="58">
        <f>VLOOKUP(NewParams[[#This Row],[id]],Params!$B$4:$D$83,3)</f>
        <v>1</v>
      </c>
      <c r="C175" s="55" t="s">
        <v>123</v>
      </c>
      <c r="D175" s="55" t="s">
        <v>0</v>
      </c>
    </row>
    <row r="176" spans="1:4" x14ac:dyDescent="0.25">
      <c r="A176" s="55" t="s">
        <v>44</v>
      </c>
      <c r="B176" s="58">
        <f>VLOOKUP(NewParams[[#This Row],[id]],Params!$B$4:$D$83,3)</f>
        <v>1</v>
      </c>
      <c r="C176" s="55" t="s">
        <v>123</v>
      </c>
      <c r="D176" s="55" t="s">
        <v>1</v>
      </c>
    </row>
    <row r="177" spans="1:4" x14ac:dyDescent="0.25">
      <c r="A177" s="55" t="s">
        <v>45</v>
      </c>
      <c r="B177" s="58">
        <f>VLOOKUP(NewParams[[#This Row],[id]],Params!$B$4:$D$83,3)</f>
        <v>1</v>
      </c>
      <c r="C177" s="55" t="s">
        <v>123</v>
      </c>
      <c r="D177" s="55" t="s">
        <v>2</v>
      </c>
    </row>
    <row r="178" spans="1:4" x14ac:dyDescent="0.25">
      <c r="A178" s="55" t="s">
        <v>46</v>
      </c>
      <c r="B178" s="58">
        <f>VLOOKUP(NewParams[[#This Row],[id]],Params!$B$4:$D$83,3)</f>
        <v>1</v>
      </c>
      <c r="C178" s="55" t="s">
        <v>123</v>
      </c>
      <c r="D178" s="55" t="s">
        <v>3</v>
      </c>
    </row>
    <row r="179" spans="1:4" x14ac:dyDescent="0.25">
      <c r="A179" s="55" t="s">
        <v>47</v>
      </c>
      <c r="B179" s="58">
        <f>VLOOKUP(NewParams[[#This Row],[id]],Params!$B$4:$D$83,3)</f>
        <v>1</v>
      </c>
      <c r="C179" s="55" t="s">
        <v>123</v>
      </c>
      <c r="D179" s="55" t="s">
        <v>4</v>
      </c>
    </row>
    <row r="180" spans="1:4" x14ac:dyDescent="0.25">
      <c r="A180" s="55" t="s">
        <v>48</v>
      </c>
      <c r="B180" s="58">
        <f>VLOOKUP(NewParams[[#This Row],[id]],Params!$B$4:$D$83,3)</f>
        <v>1</v>
      </c>
      <c r="C180" s="55" t="s">
        <v>123</v>
      </c>
      <c r="D180" s="55" t="s">
        <v>5</v>
      </c>
    </row>
    <row r="181" spans="1:4" x14ac:dyDescent="0.25">
      <c r="A181" s="55" t="s">
        <v>49</v>
      </c>
      <c r="B181" s="58">
        <f>VLOOKUP(NewParams[[#This Row],[id]],Params!$B$4:$D$83,3)</f>
        <v>1</v>
      </c>
      <c r="C181" s="55" t="s">
        <v>123</v>
      </c>
      <c r="D181" s="55" t="s">
        <v>6</v>
      </c>
    </row>
    <row r="182" spans="1:4" x14ac:dyDescent="0.25">
      <c r="A182" s="55" t="s">
        <v>50</v>
      </c>
      <c r="B182" s="58">
        <f>VLOOKUP(NewParams[[#This Row],[id]],Params!$B$4:$D$83,3)</f>
        <v>1</v>
      </c>
      <c r="C182" s="55" t="s">
        <v>123</v>
      </c>
      <c r="D182" s="55" t="s">
        <v>7</v>
      </c>
    </row>
    <row r="183" spans="1:4" x14ac:dyDescent="0.25">
      <c r="A183" s="55" t="s">
        <v>51</v>
      </c>
      <c r="B183" s="58">
        <f>VLOOKUP(NewParams[[#This Row],[id]],Params!$B$4:$D$83,3)</f>
        <v>1</v>
      </c>
      <c r="C183" s="55" t="s">
        <v>123</v>
      </c>
      <c r="D183" s="55" t="s">
        <v>8</v>
      </c>
    </row>
    <row r="184" spans="1:4" x14ac:dyDescent="0.25">
      <c r="A184" s="55" t="s">
        <v>52</v>
      </c>
      <c r="B184" s="58">
        <f>VLOOKUP(NewParams[[#This Row],[id]],Params!$B$4:$D$83,3)</f>
        <v>1</v>
      </c>
      <c r="C184" s="55" t="s">
        <v>123</v>
      </c>
      <c r="D184" s="55" t="s">
        <v>9</v>
      </c>
    </row>
    <row r="185" spans="1:4" x14ac:dyDescent="0.25">
      <c r="A185" s="55" t="s">
        <v>53</v>
      </c>
      <c r="B185" s="58">
        <f>VLOOKUP(NewParams[[#This Row],[id]],Params!$B$4:$D$83,3)</f>
        <v>1</v>
      </c>
      <c r="C185" s="55" t="s">
        <v>123</v>
      </c>
      <c r="D185" s="55" t="s">
        <v>10</v>
      </c>
    </row>
    <row r="186" spans="1:4" x14ac:dyDescent="0.25">
      <c r="A186" s="55" t="s">
        <v>54</v>
      </c>
      <c r="B186" s="58">
        <f>VLOOKUP(NewParams[[#This Row],[id]],Params!$B$4:$D$83,3)</f>
        <v>1</v>
      </c>
      <c r="C186" s="55" t="s">
        <v>123</v>
      </c>
      <c r="D186" s="55" t="s">
        <v>11</v>
      </c>
    </row>
    <row r="187" spans="1:4" x14ac:dyDescent="0.25">
      <c r="A187" s="55" t="s">
        <v>55</v>
      </c>
      <c r="B187" s="58">
        <f>VLOOKUP(NewParams[[#This Row],[id]],Params!$B$4:$D$83,3)</f>
        <v>0</v>
      </c>
      <c r="C187" s="55" t="s">
        <v>124</v>
      </c>
      <c r="D187" s="55" t="s">
        <v>0</v>
      </c>
    </row>
    <row r="188" spans="1:4" x14ac:dyDescent="0.25">
      <c r="A188" s="55" t="s">
        <v>56</v>
      </c>
      <c r="B188" s="58">
        <f>VLOOKUP(NewParams[[#This Row],[id]],Params!$B$4:$D$83,3)</f>
        <v>0</v>
      </c>
      <c r="C188" s="55" t="s">
        <v>124</v>
      </c>
      <c r="D188" s="55" t="s">
        <v>1</v>
      </c>
    </row>
    <row r="189" spans="1:4" x14ac:dyDescent="0.25">
      <c r="A189" s="55" t="s">
        <v>57</v>
      </c>
      <c r="B189" s="58">
        <f>VLOOKUP(NewParams[[#This Row],[id]],Params!$B$4:$D$83,3)</f>
        <v>0</v>
      </c>
      <c r="C189" s="55" t="s">
        <v>124</v>
      </c>
      <c r="D189" s="55" t="s">
        <v>2</v>
      </c>
    </row>
    <row r="190" spans="1:4" x14ac:dyDescent="0.25">
      <c r="A190" s="55" t="s">
        <v>58</v>
      </c>
      <c r="B190" s="58">
        <f>VLOOKUP(NewParams[[#This Row],[id]],Params!$B$4:$D$83,3)</f>
        <v>0</v>
      </c>
      <c r="C190" s="55" t="s">
        <v>124</v>
      </c>
      <c r="D190" s="55" t="s">
        <v>3</v>
      </c>
    </row>
    <row r="191" spans="1:4" x14ac:dyDescent="0.25">
      <c r="A191" s="55" t="s">
        <v>59</v>
      </c>
      <c r="B191" s="58">
        <f>VLOOKUP(NewParams[[#This Row],[id]],Params!$B$4:$D$83,3)</f>
        <v>0</v>
      </c>
      <c r="C191" s="55" t="s">
        <v>124</v>
      </c>
      <c r="D191" s="55" t="s">
        <v>4</v>
      </c>
    </row>
    <row r="192" spans="1:4" x14ac:dyDescent="0.25">
      <c r="A192" s="55" t="s">
        <v>60</v>
      </c>
      <c r="B192" s="58">
        <f>VLOOKUP(NewParams[[#This Row],[id]],Params!$B$4:$D$83,3)</f>
        <v>0</v>
      </c>
      <c r="C192" s="55" t="s">
        <v>124</v>
      </c>
      <c r="D192" s="55" t="s">
        <v>5</v>
      </c>
    </row>
    <row r="193" spans="1:4" x14ac:dyDescent="0.25">
      <c r="A193" s="55" t="s">
        <v>61</v>
      </c>
      <c r="B193" s="58">
        <f>VLOOKUP(NewParams[[#This Row],[id]],Params!$B$4:$D$83,3)</f>
        <v>0</v>
      </c>
      <c r="C193" s="55" t="s">
        <v>124</v>
      </c>
      <c r="D193" s="55" t="s">
        <v>6</v>
      </c>
    </row>
    <row r="194" spans="1:4" x14ac:dyDescent="0.25">
      <c r="A194" s="55" t="s">
        <v>62</v>
      </c>
      <c r="B194" s="58">
        <f>VLOOKUP(NewParams[[#This Row],[id]],Params!$B$4:$D$83,3)</f>
        <v>0</v>
      </c>
      <c r="C194" s="55" t="s">
        <v>124</v>
      </c>
      <c r="D194" s="55" t="s">
        <v>7</v>
      </c>
    </row>
    <row r="195" spans="1:4" x14ac:dyDescent="0.25">
      <c r="A195" s="55" t="s">
        <v>63</v>
      </c>
      <c r="B195" s="58">
        <f>VLOOKUP(NewParams[[#This Row],[id]],Params!$B$4:$D$83,3)</f>
        <v>0</v>
      </c>
      <c r="C195" s="55" t="s">
        <v>124</v>
      </c>
      <c r="D195" s="55" t="s">
        <v>8</v>
      </c>
    </row>
    <row r="196" spans="1:4" x14ac:dyDescent="0.25">
      <c r="A196" s="55" t="s">
        <v>64</v>
      </c>
      <c r="B196" s="58">
        <f>VLOOKUP(NewParams[[#This Row],[id]],Params!$B$4:$D$83,3)</f>
        <v>0</v>
      </c>
      <c r="C196" s="55" t="s">
        <v>124</v>
      </c>
      <c r="D196" s="55" t="s">
        <v>9</v>
      </c>
    </row>
    <row r="197" spans="1:4" x14ac:dyDescent="0.25">
      <c r="A197" s="55" t="s">
        <v>65</v>
      </c>
      <c r="B197" s="58">
        <f>VLOOKUP(NewParams[[#This Row],[id]],Params!$B$4:$D$83,3)</f>
        <v>0</v>
      </c>
      <c r="C197" s="55" t="s">
        <v>124</v>
      </c>
      <c r="D197" s="55" t="s">
        <v>10</v>
      </c>
    </row>
    <row r="198" spans="1:4" x14ac:dyDescent="0.25">
      <c r="A198" s="55" t="s">
        <v>66</v>
      </c>
      <c r="B198" s="58">
        <f>VLOOKUP(NewParams[[#This Row],[id]],Params!$B$4:$D$83,3)</f>
        <v>0</v>
      </c>
      <c r="C198" s="55" t="s">
        <v>124</v>
      </c>
      <c r="D198" s="55" t="s">
        <v>11</v>
      </c>
    </row>
    <row r="199" spans="1:4" x14ac:dyDescent="0.25">
      <c r="A199" s="55" t="s">
        <v>67</v>
      </c>
      <c r="B199" s="58">
        <f>VLOOKUP(NewParams[[#This Row],[id]],Params!$B$4:$D$83,3)</f>
        <v>1</v>
      </c>
      <c r="C199" s="55" t="s">
        <v>125</v>
      </c>
      <c r="D199" s="55" t="s">
        <v>0</v>
      </c>
    </row>
    <row r="200" spans="1:4" x14ac:dyDescent="0.25">
      <c r="A200" s="55" t="s">
        <v>68</v>
      </c>
      <c r="B200" s="58">
        <f>VLOOKUP(NewParams[[#This Row],[id]],Params!$B$4:$D$83,3)</f>
        <v>1</v>
      </c>
      <c r="C200" s="55" t="s">
        <v>125</v>
      </c>
      <c r="D200" s="55" t="s">
        <v>1</v>
      </c>
    </row>
    <row r="201" spans="1:4" x14ac:dyDescent="0.25">
      <c r="A201" s="55" t="s">
        <v>69</v>
      </c>
      <c r="B201" s="58">
        <f>VLOOKUP(NewParams[[#This Row],[id]],Params!$B$4:$D$83,3)</f>
        <v>1</v>
      </c>
      <c r="C201" s="55" t="s">
        <v>125</v>
      </c>
      <c r="D201" s="55" t="s">
        <v>2</v>
      </c>
    </row>
    <row r="202" spans="1:4" x14ac:dyDescent="0.25">
      <c r="A202" s="55" t="s">
        <v>70</v>
      </c>
      <c r="B202" s="58">
        <f>VLOOKUP(NewParams[[#This Row],[id]],Params!$B$4:$D$83,3)</f>
        <v>1</v>
      </c>
      <c r="C202" s="55" t="s">
        <v>125</v>
      </c>
      <c r="D202" s="55" t="s">
        <v>3</v>
      </c>
    </row>
    <row r="203" spans="1:4" x14ac:dyDescent="0.25">
      <c r="A203" s="55" t="s">
        <v>71</v>
      </c>
      <c r="B203" s="58">
        <f>VLOOKUP(NewParams[[#This Row],[id]],Params!$B$4:$D$83,3)</f>
        <v>1</v>
      </c>
      <c r="C203" s="55" t="s">
        <v>125</v>
      </c>
      <c r="D203" s="55" t="s">
        <v>4</v>
      </c>
    </row>
    <row r="204" spans="1:4" x14ac:dyDescent="0.25">
      <c r="A204" s="55" t="s">
        <v>72</v>
      </c>
      <c r="B204" s="58">
        <f>VLOOKUP(NewParams[[#This Row],[id]],Params!$B$4:$D$83,3)</f>
        <v>1</v>
      </c>
      <c r="C204" s="55" t="s">
        <v>125</v>
      </c>
      <c r="D204" s="55" t="s">
        <v>5</v>
      </c>
    </row>
    <row r="205" spans="1:4" x14ac:dyDescent="0.25">
      <c r="A205" s="55" t="s">
        <v>73</v>
      </c>
      <c r="B205" s="58">
        <f>VLOOKUP(NewParams[[#This Row],[id]],Params!$B$4:$D$83,3)</f>
        <v>1</v>
      </c>
      <c r="C205" s="55" t="s">
        <v>125</v>
      </c>
      <c r="D205" s="55" t="s">
        <v>6</v>
      </c>
    </row>
    <row r="206" spans="1:4" x14ac:dyDescent="0.25">
      <c r="A206" s="55" t="s">
        <v>74</v>
      </c>
      <c r="B206" s="58">
        <f>VLOOKUP(NewParams[[#This Row],[id]],Params!$B$4:$D$83,3)</f>
        <v>1</v>
      </c>
      <c r="C206" s="55" t="s">
        <v>125</v>
      </c>
      <c r="D206" s="55" t="s">
        <v>7</v>
      </c>
    </row>
    <row r="207" spans="1:4" x14ac:dyDescent="0.25">
      <c r="A207" s="55" t="s">
        <v>75</v>
      </c>
      <c r="B207" s="58">
        <f>VLOOKUP(NewParams[[#This Row],[id]],Params!$B$4:$D$83,3)</f>
        <v>1</v>
      </c>
      <c r="C207" s="55" t="s">
        <v>125</v>
      </c>
      <c r="D207" s="55" t="s">
        <v>8</v>
      </c>
    </row>
    <row r="208" spans="1:4" x14ac:dyDescent="0.25">
      <c r="A208" s="55" t="s">
        <v>76</v>
      </c>
      <c r="B208" s="58">
        <f>VLOOKUP(NewParams[[#This Row],[id]],Params!$B$4:$D$83,3)</f>
        <v>1</v>
      </c>
      <c r="C208" s="55" t="s">
        <v>125</v>
      </c>
      <c r="D208" s="55" t="s">
        <v>9</v>
      </c>
    </row>
    <row r="209" spans="1:4" x14ac:dyDescent="0.25">
      <c r="A209" s="55" t="s">
        <v>77</v>
      </c>
      <c r="B209" s="58">
        <f>VLOOKUP(NewParams[[#This Row],[id]],Params!$B$4:$D$83,3)</f>
        <v>1</v>
      </c>
      <c r="C209" s="55" t="s">
        <v>125</v>
      </c>
      <c r="D209" s="55" t="s">
        <v>10</v>
      </c>
    </row>
    <row r="210" spans="1:4" x14ac:dyDescent="0.25">
      <c r="A210" s="55" t="s">
        <v>78</v>
      </c>
      <c r="B210" s="58">
        <f>VLOOKUP(NewParams[[#This Row],[id]],Params!$B$4:$D$83,3)</f>
        <v>1</v>
      </c>
      <c r="C210" s="55" t="s">
        <v>125</v>
      </c>
      <c r="D210" s="55" t="s">
        <v>11</v>
      </c>
    </row>
    <row r="211" spans="1:4" x14ac:dyDescent="0.25">
      <c r="A211" s="55" t="s">
        <v>79</v>
      </c>
      <c r="B211" s="58">
        <f>VLOOKUP(NewParams[[#This Row],[id]],Params!$B$4:$D$83,3)</f>
        <v>0</v>
      </c>
      <c r="C211" s="55" t="s">
        <v>126</v>
      </c>
      <c r="D211" s="55" t="s">
        <v>0</v>
      </c>
    </row>
    <row r="212" spans="1:4" x14ac:dyDescent="0.25">
      <c r="A212" s="55" t="s">
        <v>80</v>
      </c>
      <c r="B212" s="58">
        <f>VLOOKUP(NewParams[[#This Row],[id]],Params!$B$4:$D$83,3)</f>
        <v>0</v>
      </c>
      <c r="C212" s="55" t="s">
        <v>126</v>
      </c>
      <c r="D212" s="55" t="s">
        <v>1</v>
      </c>
    </row>
    <row r="213" spans="1:4" x14ac:dyDescent="0.25">
      <c r="A213" s="55" t="s">
        <v>81</v>
      </c>
      <c r="B213" s="58">
        <f>VLOOKUP(NewParams[[#This Row],[id]],Params!$B$4:$D$83,3)</f>
        <v>0</v>
      </c>
      <c r="C213" s="55" t="s">
        <v>126</v>
      </c>
      <c r="D213" s="55" t="s">
        <v>2</v>
      </c>
    </row>
    <row r="214" spans="1:4" x14ac:dyDescent="0.25">
      <c r="A214" s="55" t="s">
        <v>82</v>
      </c>
      <c r="B214" s="58">
        <f>VLOOKUP(NewParams[[#This Row],[id]],Params!$B$4:$D$83,3)</f>
        <v>0</v>
      </c>
      <c r="C214" s="55" t="s">
        <v>126</v>
      </c>
      <c r="D214" s="55" t="s">
        <v>3</v>
      </c>
    </row>
    <row r="215" spans="1:4" x14ac:dyDescent="0.25">
      <c r="A215" s="55" t="s">
        <v>83</v>
      </c>
      <c r="B215" s="58">
        <f>VLOOKUP(NewParams[[#This Row],[id]],Params!$B$4:$D$83,3)</f>
        <v>0</v>
      </c>
      <c r="C215" s="55" t="s">
        <v>126</v>
      </c>
      <c r="D215" s="55" t="s">
        <v>4</v>
      </c>
    </row>
    <row r="216" spans="1:4" x14ac:dyDescent="0.25">
      <c r="A216" s="55" t="s">
        <v>84</v>
      </c>
      <c r="B216" s="58">
        <f>VLOOKUP(NewParams[[#This Row],[id]],Params!$B$4:$D$83,3)</f>
        <v>0</v>
      </c>
      <c r="C216" s="55" t="s">
        <v>126</v>
      </c>
      <c r="D216" s="55" t="s">
        <v>5</v>
      </c>
    </row>
    <row r="217" spans="1:4" x14ac:dyDescent="0.25">
      <c r="A217" s="55" t="s">
        <v>85</v>
      </c>
      <c r="B217" s="58">
        <f>VLOOKUP(NewParams[[#This Row],[id]],Params!$B$4:$D$83,3)</f>
        <v>0</v>
      </c>
      <c r="C217" s="55" t="s">
        <v>126</v>
      </c>
      <c r="D217" s="55" t="s">
        <v>6</v>
      </c>
    </row>
    <row r="218" spans="1:4" x14ac:dyDescent="0.25">
      <c r="A218" s="55" t="s">
        <v>86</v>
      </c>
      <c r="B218" s="58">
        <f>VLOOKUP(NewParams[[#This Row],[id]],Params!$B$4:$D$83,3)</f>
        <v>0</v>
      </c>
      <c r="C218" s="55" t="s">
        <v>126</v>
      </c>
      <c r="D218" s="55" t="s">
        <v>7</v>
      </c>
    </row>
    <row r="219" spans="1:4" x14ac:dyDescent="0.25">
      <c r="A219" s="55" t="s">
        <v>87</v>
      </c>
      <c r="B219" s="58">
        <f>VLOOKUP(NewParams[[#This Row],[id]],Params!$B$4:$D$83,3)</f>
        <v>0</v>
      </c>
      <c r="C219" s="55" t="s">
        <v>126</v>
      </c>
      <c r="D219" s="55" t="s">
        <v>8</v>
      </c>
    </row>
    <row r="220" spans="1:4" x14ac:dyDescent="0.25">
      <c r="A220" s="55" t="s">
        <v>88</v>
      </c>
      <c r="B220" s="58">
        <f>VLOOKUP(NewParams[[#This Row],[id]],Params!$B$4:$D$83,3)</f>
        <v>0</v>
      </c>
      <c r="C220" s="55" t="s">
        <v>126</v>
      </c>
      <c r="D220" s="55" t="s">
        <v>9</v>
      </c>
    </row>
    <row r="221" spans="1:4" x14ac:dyDescent="0.25">
      <c r="A221" s="55" t="s">
        <v>89</v>
      </c>
      <c r="B221" s="58">
        <f>VLOOKUP(NewParams[[#This Row],[id]],Params!$B$4:$D$83,3)</f>
        <v>0</v>
      </c>
      <c r="C221" s="55" t="s">
        <v>126</v>
      </c>
      <c r="D221" s="55" t="s">
        <v>10</v>
      </c>
    </row>
    <row r="222" spans="1:4" x14ac:dyDescent="0.25">
      <c r="A222" s="55" t="s">
        <v>90</v>
      </c>
      <c r="B222" s="58">
        <f>VLOOKUP(NewParams[[#This Row],[id]],Params!$B$4:$D$83,3)</f>
        <v>0</v>
      </c>
      <c r="C222" s="55" t="s">
        <v>126</v>
      </c>
      <c r="D222" s="55" t="s">
        <v>11</v>
      </c>
    </row>
    <row r="223" spans="1:4" x14ac:dyDescent="0.25">
      <c r="A223" s="55" t="s">
        <v>91</v>
      </c>
      <c r="B223" s="58">
        <f>VLOOKUP(NewParams[[#This Row],[id]],Params!$B$4:$D$83,3)</f>
        <v>1</v>
      </c>
      <c r="C223" s="55" t="s">
        <v>127</v>
      </c>
      <c r="D223" s="55" t="s">
        <v>0</v>
      </c>
    </row>
    <row r="224" spans="1:4" x14ac:dyDescent="0.25">
      <c r="A224" s="55" t="s">
        <v>92</v>
      </c>
      <c r="B224" s="58">
        <f>VLOOKUP(NewParams[[#This Row],[id]],Params!$B$4:$D$83,3)</f>
        <v>1</v>
      </c>
      <c r="C224" s="55" t="s">
        <v>127</v>
      </c>
      <c r="D224" s="55" t="s">
        <v>1</v>
      </c>
    </row>
    <row r="225" spans="1:4" x14ac:dyDescent="0.25">
      <c r="A225" s="55" t="s">
        <v>93</v>
      </c>
      <c r="B225" s="58">
        <f>VLOOKUP(NewParams[[#This Row],[id]],Params!$B$4:$D$83,3)</f>
        <v>1</v>
      </c>
      <c r="C225" s="55" t="s">
        <v>127</v>
      </c>
      <c r="D225" s="55" t="s">
        <v>2</v>
      </c>
    </row>
    <row r="226" spans="1:4" x14ac:dyDescent="0.25">
      <c r="A226" s="55" t="s">
        <v>94</v>
      </c>
      <c r="B226" s="58">
        <f>VLOOKUP(NewParams[[#This Row],[id]],Params!$B$4:$D$83,3)</f>
        <v>1</v>
      </c>
      <c r="C226" s="55" t="s">
        <v>127</v>
      </c>
      <c r="D226" s="55" t="s">
        <v>3</v>
      </c>
    </row>
    <row r="227" spans="1:4" x14ac:dyDescent="0.25">
      <c r="A227" s="55" t="s">
        <v>95</v>
      </c>
      <c r="B227" s="58">
        <f>VLOOKUP(NewParams[[#This Row],[id]],Params!$B$4:$D$83,3)</f>
        <v>1</v>
      </c>
      <c r="C227" s="55" t="s">
        <v>127</v>
      </c>
      <c r="D227" s="55" t="s">
        <v>4</v>
      </c>
    </row>
    <row r="228" spans="1:4" x14ac:dyDescent="0.25">
      <c r="A228" s="55" t="s">
        <v>96</v>
      </c>
      <c r="B228" s="58">
        <f>VLOOKUP(NewParams[[#This Row],[id]],Params!$B$4:$D$83,3)</f>
        <v>1</v>
      </c>
      <c r="C228" s="55" t="s">
        <v>127</v>
      </c>
      <c r="D228" s="55" t="s">
        <v>5</v>
      </c>
    </row>
    <row r="229" spans="1:4" x14ac:dyDescent="0.25">
      <c r="A229" s="55" t="s">
        <v>97</v>
      </c>
      <c r="B229" s="58">
        <f>VLOOKUP(NewParams[[#This Row],[id]],Params!$B$4:$D$83,3)</f>
        <v>1</v>
      </c>
      <c r="C229" s="55" t="s">
        <v>127</v>
      </c>
      <c r="D229" s="55" t="s">
        <v>6</v>
      </c>
    </row>
    <row r="230" spans="1:4" x14ac:dyDescent="0.25">
      <c r="A230" s="55" t="s">
        <v>98</v>
      </c>
      <c r="B230" s="58">
        <f>VLOOKUP(NewParams[[#This Row],[id]],Params!$B$4:$D$83,3)</f>
        <v>1</v>
      </c>
      <c r="C230" s="55" t="s">
        <v>127</v>
      </c>
      <c r="D230" s="55" t="s">
        <v>7</v>
      </c>
    </row>
    <row r="231" spans="1:4" x14ac:dyDescent="0.25">
      <c r="A231" s="55" t="s">
        <v>99</v>
      </c>
      <c r="B231" s="58">
        <f>VLOOKUP(NewParams[[#This Row],[id]],Params!$B$4:$D$83,3)</f>
        <v>0</v>
      </c>
      <c r="C231" s="55" t="s">
        <v>128</v>
      </c>
      <c r="D231" s="55" t="s">
        <v>0</v>
      </c>
    </row>
    <row r="232" spans="1:4" x14ac:dyDescent="0.25">
      <c r="A232" s="55" t="s">
        <v>100</v>
      </c>
      <c r="B232" s="58">
        <f>VLOOKUP(NewParams[[#This Row],[id]],Params!$B$4:$D$83,3)</f>
        <v>0</v>
      </c>
      <c r="C232" s="55" t="s">
        <v>128</v>
      </c>
      <c r="D232" s="55" t="s">
        <v>1</v>
      </c>
    </row>
    <row r="233" spans="1:4" x14ac:dyDescent="0.25">
      <c r="A233" s="55" t="s">
        <v>101</v>
      </c>
      <c r="B233" s="58">
        <f>VLOOKUP(NewParams[[#This Row],[id]],Params!$B$4:$D$83,3)</f>
        <v>0</v>
      </c>
      <c r="C233" s="55" t="s">
        <v>128</v>
      </c>
      <c r="D233" s="55" t="s">
        <v>2</v>
      </c>
    </row>
    <row r="234" spans="1:4" x14ac:dyDescent="0.25">
      <c r="A234" s="55" t="s">
        <v>102</v>
      </c>
      <c r="B234" s="58">
        <f>VLOOKUP(NewParams[[#This Row],[id]],Params!$B$4:$D$83,3)</f>
        <v>0</v>
      </c>
      <c r="C234" s="55" t="s">
        <v>128</v>
      </c>
      <c r="D234" s="55" t="s">
        <v>3</v>
      </c>
    </row>
    <row r="235" spans="1:4" x14ac:dyDescent="0.25">
      <c r="A235" s="55" t="s">
        <v>103</v>
      </c>
      <c r="B235" s="58">
        <f>VLOOKUP(NewParams[[#This Row],[id]],Params!$B$4:$D$83,3)</f>
        <v>0</v>
      </c>
      <c r="C235" s="55" t="s">
        <v>128</v>
      </c>
      <c r="D235" s="55" t="s">
        <v>4</v>
      </c>
    </row>
    <row r="236" spans="1:4" x14ac:dyDescent="0.25">
      <c r="A236" s="55" t="s">
        <v>104</v>
      </c>
      <c r="B236" s="58">
        <f>VLOOKUP(NewParams[[#This Row],[id]],Params!$B$4:$D$83,3)</f>
        <v>0</v>
      </c>
      <c r="C236" s="55" t="s">
        <v>128</v>
      </c>
      <c r="D236" s="55" t="s">
        <v>5</v>
      </c>
    </row>
    <row r="237" spans="1:4" x14ac:dyDescent="0.25">
      <c r="A237" s="55" t="s">
        <v>105</v>
      </c>
      <c r="B237" s="58">
        <f>VLOOKUP(NewParams[[#This Row],[id]],Params!$B$4:$D$83,3)</f>
        <v>0</v>
      </c>
      <c r="C237" s="55" t="s">
        <v>128</v>
      </c>
      <c r="D237" s="55" t="s">
        <v>6</v>
      </c>
    </row>
    <row r="238" spans="1:4" x14ac:dyDescent="0.25">
      <c r="A238" s="55" t="s">
        <v>106</v>
      </c>
      <c r="B238" s="58">
        <f>VLOOKUP(NewParams[[#This Row],[id]],Params!$B$4:$D$83,3)</f>
        <v>0</v>
      </c>
      <c r="C238" s="55" t="s">
        <v>128</v>
      </c>
      <c r="D238" s="55" t="s">
        <v>7</v>
      </c>
    </row>
    <row r="239" spans="1:4" x14ac:dyDescent="0.25">
      <c r="A239" s="55" t="s">
        <v>107</v>
      </c>
      <c r="B239" s="58">
        <f>VLOOKUP(NewParams[[#This Row],[id]],Params!$B$4:$D$83,3)</f>
        <v>1</v>
      </c>
      <c r="C239" s="55" t="s">
        <v>129</v>
      </c>
      <c r="D239" s="55" t="s">
        <v>133</v>
      </c>
    </row>
    <row r="240" spans="1:4" x14ac:dyDescent="0.25">
      <c r="A240" s="55" t="s">
        <v>108</v>
      </c>
      <c r="B240" s="58">
        <f>VLOOKUP(NewParams[[#This Row],[id]],Params!$B$4:$D$83,3)</f>
        <v>1</v>
      </c>
      <c r="C240" s="55" t="s">
        <v>129</v>
      </c>
      <c r="D240" s="55" t="s">
        <v>134</v>
      </c>
    </row>
    <row r="241" spans="1:4" x14ac:dyDescent="0.25">
      <c r="A241" s="55" t="s">
        <v>109</v>
      </c>
      <c r="B241" s="58">
        <f>VLOOKUP(NewParams[[#This Row],[id]],Params!$B$4:$D$83,3)</f>
        <v>1</v>
      </c>
      <c r="C241" s="55" t="s">
        <v>129</v>
      </c>
      <c r="D241" s="55" t="s">
        <v>135</v>
      </c>
    </row>
    <row r="242" spans="1:4" x14ac:dyDescent="0.25">
      <c r="A242" s="55" t="s">
        <v>110</v>
      </c>
      <c r="B242" s="58">
        <f>VLOOKUP(NewParams[[#This Row],[id]],Params!$B$4:$D$83,3)</f>
        <v>1</v>
      </c>
      <c r="C242" s="55" t="s">
        <v>129</v>
      </c>
      <c r="D242" s="55" t="s">
        <v>136</v>
      </c>
    </row>
    <row r="243" spans="1:4" x14ac:dyDescent="0.25">
      <c r="A243" s="55" t="s">
        <v>111</v>
      </c>
      <c r="B243" s="58">
        <f>VLOOKUP(NewParams[[#This Row],[id]],Params!$B$4:$D$83,3)</f>
        <v>0</v>
      </c>
      <c r="C243" s="55" t="s">
        <v>130</v>
      </c>
      <c r="D243" s="55" t="s">
        <v>133</v>
      </c>
    </row>
    <row r="244" spans="1:4" x14ac:dyDescent="0.25">
      <c r="A244" s="55" t="s">
        <v>112</v>
      </c>
      <c r="B244" s="58">
        <f>VLOOKUP(NewParams[[#This Row],[id]],Params!$B$4:$D$83,3)</f>
        <v>0</v>
      </c>
      <c r="C244" s="55" t="s">
        <v>130</v>
      </c>
      <c r="D244" s="55" t="s">
        <v>134</v>
      </c>
    </row>
    <row r="245" spans="1:4" x14ac:dyDescent="0.25">
      <c r="A245" s="55" t="s">
        <v>113</v>
      </c>
      <c r="B245" s="58">
        <f>VLOOKUP(NewParams[[#This Row],[id]],Params!$B$4:$D$83,3)</f>
        <v>0</v>
      </c>
      <c r="C245" s="55" t="s">
        <v>130</v>
      </c>
      <c r="D245" s="55" t="s">
        <v>135</v>
      </c>
    </row>
    <row r="246" spans="1:4" x14ac:dyDescent="0.25">
      <c r="A246" s="55" t="s">
        <v>114</v>
      </c>
      <c r="B246" s="58">
        <f>VLOOKUP(NewParams[[#This Row],[id]],Params!$B$4:$D$83,3)</f>
        <v>0</v>
      </c>
      <c r="C246" s="55" t="s">
        <v>130</v>
      </c>
      <c r="D246" s="55" t="s">
        <v>136</v>
      </c>
    </row>
    <row r="247" spans="1:4" x14ac:dyDescent="0.25">
      <c r="A247" s="55" t="s">
        <v>115</v>
      </c>
      <c r="B247" s="58">
        <f>VLOOKUP(NewParams[[#This Row],[id]],Params!$B$4:$D$83,3)</f>
        <v>1</v>
      </c>
      <c r="C247" s="55" t="s">
        <v>131</v>
      </c>
      <c r="D247" s="55" t="s">
        <v>133</v>
      </c>
    </row>
    <row r="248" spans="1:4" x14ac:dyDescent="0.25">
      <c r="A248" s="55" t="s">
        <v>116</v>
      </c>
      <c r="B248" s="58">
        <f>VLOOKUP(NewParams[[#This Row],[id]],Params!$B$4:$D$83,3)</f>
        <v>1</v>
      </c>
      <c r="C248" s="55" t="s">
        <v>131</v>
      </c>
      <c r="D248" s="55" t="s">
        <v>134</v>
      </c>
    </row>
    <row r="249" spans="1:4" x14ac:dyDescent="0.25">
      <c r="A249" s="55" t="s">
        <v>117</v>
      </c>
      <c r="B249" s="58">
        <f>VLOOKUP(NewParams[[#This Row],[id]],Params!$B$4:$D$83,3)</f>
        <v>1</v>
      </c>
      <c r="C249" s="55" t="s">
        <v>131</v>
      </c>
      <c r="D249" s="55" t="s">
        <v>135</v>
      </c>
    </row>
    <row r="250" spans="1:4" x14ac:dyDescent="0.25">
      <c r="A250" s="55" t="s">
        <v>118</v>
      </c>
      <c r="B250" s="58">
        <f>VLOOKUP(NewParams[[#This Row],[id]],Params!$B$4:$D$83,3)</f>
        <v>1</v>
      </c>
      <c r="C250" s="55" t="s">
        <v>131</v>
      </c>
      <c r="D250" s="55" t="s">
        <v>136</v>
      </c>
    </row>
    <row r="251" spans="1:4" x14ac:dyDescent="0.25">
      <c r="A251" s="55" t="s">
        <v>119</v>
      </c>
      <c r="B251" s="58">
        <f>VLOOKUP(NewParams[[#This Row],[id]],Params!$B$4:$D$83,3)</f>
        <v>0</v>
      </c>
      <c r="C251" s="55" t="s">
        <v>132</v>
      </c>
      <c r="D251" s="55" t="s">
        <v>133</v>
      </c>
    </row>
    <row r="252" spans="1:4" x14ac:dyDescent="0.25">
      <c r="A252" s="55" t="s">
        <v>120</v>
      </c>
      <c r="B252" s="58">
        <f>VLOOKUP(NewParams[[#This Row],[id]],Params!$B$4:$D$83,3)</f>
        <v>0</v>
      </c>
      <c r="C252" s="55" t="s">
        <v>132</v>
      </c>
      <c r="D252" s="55" t="s">
        <v>134</v>
      </c>
    </row>
    <row r="253" spans="1:4" x14ac:dyDescent="0.25">
      <c r="A253" s="55" t="s">
        <v>121</v>
      </c>
      <c r="B253" s="58">
        <f>VLOOKUP(NewParams[[#This Row],[id]],Params!$B$4:$D$83,3)</f>
        <v>0</v>
      </c>
      <c r="C253" s="55" t="s">
        <v>132</v>
      </c>
      <c r="D253" s="55" t="s">
        <v>135</v>
      </c>
    </row>
    <row r="254" spans="1:4" x14ac:dyDescent="0.25">
      <c r="A254" s="55" t="s">
        <v>122</v>
      </c>
      <c r="B254" s="58">
        <f>VLOOKUP(NewParams[[#This Row],[id]],Params!$B$4:$D$83,3)</f>
        <v>0</v>
      </c>
      <c r="C254" s="55" t="s">
        <v>132</v>
      </c>
      <c r="D254" s="55" t="s">
        <v>136</v>
      </c>
    </row>
  </sheetData>
  <mergeCells count="10">
    <mergeCell ref="A68:A71"/>
    <mergeCell ref="A72:A75"/>
    <mergeCell ref="A76:A79"/>
    <mergeCell ref="A80:A83"/>
    <mergeCell ref="A4:A15"/>
    <mergeCell ref="A16:A27"/>
    <mergeCell ref="A28:A39"/>
    <mergeCell ref="A40:A51"/>
    <mergeCell ref="A52:A59"/>
    <mergeCell ref="A60:A67"/>
  </mergeCells>
  <pageMargins left="0.7" right="0.7" top="0.78740157499999996" bottom="0.78740157499999996" header="0.3" footer="0.3"/>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Overview</vt:lpstr>
      <vt:lpstr>ImportExport</vt:lpstr>
      <vt:lpstr>Measurement60V</vt:lpstr>
      <vt:lpstr>Measurement10V</vt:lpstr>
      <vt:lpstr>Measurement5A</vt:lpstr>
      <vt:lpstr>Output28V</vt:lpstr>
      <vt:lpstr>Output10V</vt:lpstr>
      <vt:lpstr>Params</vt:lpstr>
    </vt:vector>
  </TitlesOfParts>
  <Company>Vector Informatik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Stiegler, Daniel</cp:lastModifiedBy>
  <dcterms:created xsi:type="dcterms:W3CDTF">2014-08-07T11:00:18Z</dcterms:created>
  <dcterms:modified xsi:type="dcterms:W3CDTF">2018-04-11T09:52:05Z</dcterms:modified>
</cp:coreProperties>
</file>