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15297\Desktop\"/>
    </mc:Choice>
  </mc:AlternateContent>
  <xr:revisionPtr revIDLastSave="0" documentId="13_ncr:1_{50E50082-75CF-4BC8-8CA2-D96351FB88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3" i="1" l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7" i="1"/>
  <c r="A556" i="1"/>
  <c r="A555" i="1"/>
  <c r="A554" i="1"/>
  <c r="A553" i="1"/>
  <c r="A552" i="1"/>
  <c r="A551" i="1"/>
  <c r="A550" i="1"/>
  <c r="A549" i="1"/>
  <c r="A548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1" i="1"/>
  <c r="A530" i="1"/>
  <c r="A529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8" i="1"/>
  <c r="A487" i="1"/>
  <c r="A486" i="1"/>
  <c r="A485" i="1"/>
  <c r="A484" i="1"/>
  <c r="A480" i="1"/>
  <c r="A479" i="1"/>
  <c r="A478" i="1"/>
  <c r="A477" i="1"/>
  <c r="A476" i="1"/>
  <c r="A474" i="1"/>
  <c r="A473" i="1"/>
  <c r="A472" i="1"/>
  <c r="A471" i="1"/>
  <c r="A470" i="1"/>
  <c r="A469" i="1"/>
  <c r="A468" i="1"/>
  <c r="A466" i="1"/>
  <c r="A465" i="1"/>
  <c r="A464" i="1"/>
  <c r="A461" i="1"/>
  <c r="A460" i="1"/>
  <c r="A459" i="1"/>
  <c r="A458" i="1"/>
  <c r="A457" i="1"/>
  <c r="A456" i="1"/>
  <c r="A455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27" i="1"/>
  <c r="A426" i="1"/>
  <c r="A425" i="1"/>
  <c r="A424" i="1"/>
  <c r="A423" i="1"/>
  <c r="A422" i="1"/>
  <c r="A421" i="1"/>
  <c r="A419" i="1"/>
  <c r="A418" i="1"/>
  <c r="A417" i="1"/>
  <c r="A416" i="1"/>
  <c r="A415" i="1"/>
  <c r="A414" i="1"/>
  <c r="A413" i="1"/>
  <c r="A412" i="1"/>
  <c r="A410" i="1"/>
  <c r="A409" i="1"/>
  <c r="A408" i="1"/>
  <c r="A407" i="1"/>
  <c r="A406" i="1"/>
  <c r="A404" i="1"/>
  <c r="A403" i="1"/>
  <c r="A402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7" i="1"/>
  <c r="A386" i="1"/>
  <c r="A385" i="1"/>
  <c r="A384" i="1"/>
  <c r="A380" i="1"/>
  <c r="A379" i="1"/>
  <c r="A378" i="1"/>
  <c r="A377" i="1"/>
  <c r="A375" i="1"/>
  <c r="A374" i="1"/>
  <c r="A373" i="1"/>
  <c r="A372" i="1"/>
  <c r="A371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4" i="1"/>
  <c r="A353" i="1"/>
  <c r="A352" i="1"/>
  <c r="A351" i="1"/>
  <c r="A350" i="1"/>
  <c r="A349" i="1"/>
  <c r="A348" i="1"/>
  <c r="A347" i="1"/>
  <c r="A343" i="1"/>
  <c r="A342" i="1"/>
  <c r="A341" i="1"/>
  <c r="A340" i="1"/>
  <c r="A339" i="1"/>
  <c r="A338" i="1"/>
  <c r="A335" i="1"/>
  <c r="A334" i="1"/>
  <c r="A333" i="1"/>
  <c r="A332" i="1"/>
  <c r="A331" i="1"/>
  <c r="A330" i="1"/>
  <c r="A329" i="1"/>
  <c r="A328" i="1"/>
  <c r="A327" i="1"/>
  <c r="A326" i="1"/>
  <c r="A325" i="1"/>
  <c r="A323" i="1"/>
  <c r="A322" i="1"/>
  <c r="A321" i="1"/>
  <c r="A319" i="1"/>
  <c r="A318" i="1"/>
  <c r="A317" i="1"/>
  <c r="A316" i="1"/>
  <c r="A315" i="1"/>
  <c r="A313" i="1"/>
  <c r="A312" i="1"/>
  <c r="A311" i="1"/>
  <c r="A310" i="1"/>
  <c r="A309" i="1"/>
  <c r="A306" i="1"/>
  <c r="A305" i="1"/>
  <c r="A304" i="1"/>
  <c r="A303" i="1"/>
  <c r="A297" i="1"/>
  <c r="A296" i="1"/>
  <c r="A294" i="1"/>
  <c r="A293" i="1"/>
  <c r="A289" i="1"/>
  <c r="A288" i="1"/>
  <c r="A287" i="1"/>
  <c r="A286" i="1"/>
  <c r="A283" i="1"/>
  <c r="A282" i="1"/>
  <c r="A280" i="1"/>
  <c r="A279" i="1"/>
  <c r="A278" i="1"/>
  <c r="A277" i="1"/>
  <c r="A274" i="1"/>
  <c r="A273" i="1"/>
  <c r="A271" i="1"/>
  <c r="A270" i="1"/>
  <c r="A269" i="1"/>
  <c r="A268" i="1"/>
  <c r="A267" i="1"/>
  <c r="A266" i="1"/>
  <c r="A265" i="1"/>
  <c r="A259" i="1"/>
  <c r="A258" i="1"/>
  <c r="A257" i="1"/>
  <c r="A250" i="1"/>
  <c r="A249" i="1"/>
  <c r="A248" i="1"/>
  <c r="A247" i="1"/>
  <c r="A241" i="1"/>
  <c r="A240" i="1"/>
  <c r="A239" i="1"/>
  <c r="A238" i="1"/>
  <c r="A235" i="1"/>
  <c r="A234" i="1"/>
  <c r="A232" i="1"/>
  <c r="A231" i="1"/>
  <c r="A228" i="1"/>
  <c r="A227" i="1"/>
  <c r="A224" i="1"/>
  <c r="A223" i="1"/>
  <c r="A222" i="1"/>
  <c r="A221" i="1"/>
  <c r="A205" i="1"/>
  <c r="A204" i="1"/>
  <c r="A202" i="1"/>
  <c r="A201" i="1"/>
  <c r="A195" i="1"/>
  <c r="A194" i="1"/>
  <c r="A193" i="1"/>
  <c r="A192" i="1"/>
  <c r="A191" i="1"/>
  <c r="A188" i="1"/>
  <c r="A187" i="1"/>
  <c r="A186" i="1"/>
  <c r="A183" i="1"/>
  <c r="A182" i="1"/>
  <c r="A180" i="1"/>
  <c r="A179" i="1"/>
  <c r="A178" i="1"/>
  <c r="A177" i="1"/>
  <c r="A176" i="1"/>
  <c r="A175" i="1"/>
  <c r="A174" i="1"/>
  <c r="A173" i="1"/>
  <c r="A172" i="1"/>
  <c r="A171" i="1"/>
  <c r="A168" i="1"/>
  <c r="A167" i="1"/>
  <c r="A166" i="1"/>
  <c r="A165" i="1"/>
  <c r="A162" i="1"/>
  <c r="A161" i="1"/>
  <c r="A160" i="1"/>
  <c r="A158" i="1"/>
  <c r="A157" i="1"/>
  <c r="A156" i="1"/>
  <c r="A155" i="1"/>
  <c r="A153" i="1"/>
  <c r="A152" i="1"/>
  <c r="A151" i="1"/>
  <c r="A150" i="1"/>
  <c r="A148" i="1"/>
  <c r="A147" i="1"/>
  <c r="A146" i="1"/>
  <c r="A145" i="1"/>
  <c r="A144" i="1"/>
  <c r="A143" i="1"/>
  <c r="A142" i="1"/>
  <c r="A139" i="1"/>
  <c r="A138" i="1"/>
  <c r="A136" i="1"/>
  <c r="A135" i="1"/>
  <c r="A134" i="1"/>
  <c r="A133" i="1"/>
  <c r="A132" i="1"/>
  <c r="A129" i="1"/>
  <c r="A128" i="1"/>
  <c r="A127" i="1"/>
  <c r="A126" i="1"/>
  <c r="A120" i="1"/>
  <c r="A109" i="1"/>
  <c r="A108" i="1"/>
  <c r="A102" i="1"/>
  <c r="A101" i="1"/>
  <c r="A97" i="1"/>
  <c r="A96" i="1"/>
  <c r="A95" i="1"/>
  <c r="A94" i="1"/>
  <c r="A93" i="1"/>
  <c r="A92" i="1"/>
  <c r="A89" i="1"/>
  <c r="A88" i="1"/>
  <c r="A87" i="1"/>
  <c r="A86" i="1"/>
  <c r="A83" i="1"/>
  <c r="A82" i="1"/>
  <c r="A78" i="1"/>
  <c r="A77" i="1"/>
  <c r="A75" i="1"/>
  <c r="A74" i="1"/>
  <c r="A67" i="1"/>
  <c r="A66" i="1"/>
  <c r="A50" i="1"/>
  <c r="A49" i="1"/>
  <c r="A48" i="1"/>
  <c r="A45" i="1"/>
  <c r="A40" i="1"/>
  <c r="A39" i="1"/>
  <c r="A36" i="1"/>
  <c r="A35" i="1"/>
  <c r="A28" i="1"/>
  <c r="A27" i="1"/>
  <c r="A21" i="1"/>
  <c r="A20" i="1"/>
  <c r="A19" i="1"/>
  <c r="A18" i="1"/>
</calcChain>
</file>

<file path=xl/sharedStrings.xml><?xml version="1.0" encoding="utf-8"?>
<sst xmlns="http://schemas.openxmlformats.org/spreadsheetml/2006/main" count="3604" uniqueCount="2306">
  <si>
    <t>排名</t>
  </si>
  <si>
    <t>中文名称</t>
  </si>
  <si>
    <t>详情链接</t>
  </si>
  <si>
    <t>大学地址</t>
  </si>
  <si>
    <t>1</t>
  </si>
  <si>
    <t>麻省理工学院</t>
  </si>
  <si>
    <t>https://www.qschina.cn/universities/massachusetts-institute-technology-mit</t>
  </si>
  <si>
    <t>United States</t>
  </si>
  <si>
    <t>2</t>
  </si>
  <si>
    <t>剑桥大学</t>
  </si>
  <si>
    <t>https://www.qschina.cn/universities/university-cambridge</t>
  </si>
  <si>
    <t>United Kingdom</t>
  </si>
  <si>
    <t>3</t>
  </si>
  <si>
    <t>牛津大学</t>
  </si>
  <si>
    <t>https://www.qschina.cn/universities/university-oxford</t>
  </si>
  <si>
    <t>4</t>
  </si>
  <si>
    <t>哈佛大学</t>
  </si>
  <si>
    <t>https://www.qschina.cn/universities/harvard-university</t>
  </si>
  <si>
    <t>5</t>
  </si>
  <si>
    <t>斯坦福大学</t>
  </si>
  <si>
    <t>https://www.qschina.cn/universities/stanford-university</t>
  </si>
  <si>
    <t>6</t>
  </si>
  <si>
    <t>帝国理工学院</t>
  </si>
  <si>
    <t>https://www.qschina.cn/universities/imperial-college-london</t>
  </si>
  <si>
    <t>7</t>
  </si>
  <si>
    <t>苏黎世联邦理工大学（瑞士联邦理工学院）</t>
  </si>
  <si>
    <t>https://www.qschina.cn/universities/eth-zurich-swiss-federal-institute-technology</t>
  </si>
  <si>
    <t>Switzerland</t>
  </si>
  <si>
    <t>8</t>
  </si>
  <si>
    <t>新加坡国立大学</t>
  </si>
  <si>
    <t>https://www.qschina.cn/universities/national-university-singapore-nus</t>
  </si>
  <si>
    <t>Singapore</t>
  </si>
  <si>
    <t>9</t>
  </si>
  <si>
    <t>伦敦大学学院</t>
  </si>
  <si>
    <t>https://www.qschina.cn/universities/ucl</t>
  </si>
  <si>
    <t>10</t>
  </si>
  <si>
    <t>加州大学伯克利分校</t>
  </si>
  <si>
    <t>https://www.qschina.cn/universities/university-california-berkeley-ucb</t>
  </si>
  <si>
    <t>11</t>
  </si>
  <si>
    <t>芝加哥大学</t>
  </si>
  <si>
    <t>https://www.qschina.cn/universities/university-chicago</t>
  </si>
  <si>
    <t>12</t>
  </si>
  <si>
    <t>宾夕法尼亚大学</t>
  </si>
  <si>
    <t>https://www.qschina.cn/universities/university-pennsylvania</t>
  </si>
  <si>
    <t>13</t>
  </si>
  <si>
    <t>康奈尔大学</t>
  </si>
  <si>
    <t>https://www.qschina.cn/universities/cornell-university</t>
  </si>
  <si>
    <t>14</t>
  </si>
  <si>
    <t>墨尔本大学</t>
  </si>
  <si>
    <t>https://www.qschina.cn/universities/university-melbourne</t>
  </si>
  <si>
    <t>Australia</t>
  </si>
  <si>
    <t>15</t>
  </si>
  <si>
    <t>加州理工大学（Caltech)</t>
  </si>
  <si>
    <t>https://www.qschina.cn/universities/california-institute-technology-caltech</t>
  </si>
  <si>
    <t>16</t>
  </si>
  <si>
    <t>耶鲁大学</t>
  </si>
  <si>
    <t>https://www.qschina.cn/universities/yale-university</t>
  </si>
  <si>
    <t>北京大学</t>
  </si>
  <si>
    <t>https://www.qschina.cn/universities/peking-university</t>
  </si>
  <si>
    <t>China (Mainland)</t>
  </si>
  <si>
    <t>普林斯顿大学</t>
  </si>
  <si>
    <t>https://www.qschina.cn/universities/princeton-university</t>
  </si>
  <si>
    <t>新南威尔士大学（UNSW）</t>
  </si>
  <si>
    <t>https://www.qschina.cn/universities/university-new-south-wales-unsw-sydney</t>
  </si>
  <si>
    <t>悉尼大学</t>
  </si>
  <si>
    <t>https://www.qschina.cn/universities/university-sydney</t>
  </si>
  <si>
    <t>21</t>
  </si>
  <si>
    <t>多伦多大学</t>
  </si>
  <si>
    <t>https://www.qschina.cn/universities/university-toronto</t>
  </si>
  <si>
    <t>Canada</t>
  </si>
  <si>
    <t>22</t>
  </si>
  <si>
    <t>爱丁堡大学</t>
  </si>
  <si>
    <t>https://www.qschina.cn/universities/university-edinburgh</t>
  </si>
  <si>
    <t>23</t>
  </si>
  <si>
    <t>哥伦比亚大学</t>
  </si>
  <si>
    <t>https://www.qschina.cn/universities/columbia-university</t>
  </si>
  <si>
    <t>24</t>
  </si>
  <si>
    <t>巴黎科学艺术人文大学</t>
  </si>
  <si>
    <t>https://www.qschina.cn/universities/universite-psl</t>
  </si>
  <si>
    <t>France</t>
  </si>
  <si>
    <t>25</t>
  </si>
  <si>
    <t>清华大学</t>
  </si>
  <si>
    <t>https://www.qschina.cn/universities/tsinghua-university</t>
  </si>
  <si>
    <t>南洋理工大学</t>
  </si>
  <si>
    <t>https://www.qschina.cn/universities/nanyang-technological-university-singapore-ntu</t>
  </si>
  <si>
    <t>香港大学（HKU）</t>
  </si>
  <si>
    <t>https://www.qschina.cn/universities/university-hong-kong</t>
  </si>
  <si>
    <t>Hong Kong SAR</t>
  </si>
  <si>
    <t>28</t>
  </si>
  <si>
    <t>约翰霍普金斯大学</t>
  </si>
  <si>
    <t>https://www.qschina.cn/universities/johns-hopkins-university</t>
  </si>
  <si>
    <t>东京大学</t>
  </si>
  <si>
    <t>https://www.qschina.cn/universities/university-tokyo</t>
  </si>
  <si>
    <t>Japan</t>
  </si>
  <si>
    <t>29</t>
  </si>
  <si>
    <t>加州大学洛杉矶分校</t>
  </si>
  <si>
    <t>30</t>
  </si>
  <si>
    <t>麦吉尔大学</t>
  </si>
  <si>
    <t>https://www.qschina.cn/universities/mcgill-university</t>
  </si>
  <si>
    <t>32</t>
  </si>
  <si>
    <t>曼彻斯特大学</t>
  </si>
  <si>
    <t>https://www.qschina.cn/universities/university-manchester</t>
  </si>
  <si>
    <t>33</t>
  </si>
  <si>
    <t>密歇根大学</t>
  </si>
  <si>
    <t>https://www.qschina.cn/universities/university-michigan</t>
  </si>
  <si>
    <t>澳大利亚国立大学（ANU)</t>
  </si>
  <si>
    <t>https://www.qschina.cn/universities/australian-national-university</t>
  </si>
  <si>
    <t>不列颠哥伦比亚大学</t>
  </si>
  <si>
    <t>https://www.qschina.cn/universities/university-british-columbia</t>
  </si>
  <si>
    <t>36</t>
  </si>
  <si>
    <t>洛桑联邦理工学院（EPFL)</t>
  </si>
  <si>
    <t>https://www.qschina.cn/universities/epfl-ecole-polytechnique-federale-de-lausanne</t>
  </si>
  <si>
    <t>37</t>
  </si>
  <si>
    <t>慕尼黑工业大学</t>
  </si>
  <si>
    <t>https://www.qschina.cn/universities/technical-university-munich</t>
  </si>
  <si>
    <t>Germany</t>
  </si>
  <si>
    <t>巴黎理工学院</t>
  </si>
  <si>
    <t>https://www.qschina.cn/universities/institut-polytechnique-de-paris</t>
  </si>
  <si>
    <t>纽约大学（NYU）</t>
  </si>
  <si>
    <t>https://www.qschina.cn/universities/new-york-university-nyu</t>
  </si>
  <si>
    <t>40</t>
  </si>
  <si>
    <t>伦敦国王学院</t>
  </si>
  <si>
    <t>https://www.qschina.cn/universities/kings-college-london</t>
  </si>
  <si>
    <t>41</t>
  </si>
  <si>
    <t>首尔国立大学</t>
  </si>
  <si>
    <t>https://www.qschina.cn/universities/seoul-national-university</t>
  </si>
  <si>
    <t>South Korea</t>
  </si>
  <si>
    <t>42</t>
  </si>
  <si>
    <t>蒙纳士大学</t>
  </si>
  <si>
    <t>https://www.qschina.cn/universities/monash-university</t>
  </si>
  <si>
    <t>43</t>
  </si>
  <si>
    <t>昆士兰大学（UQ）</t>
  </si>
  <si>
    <t>https://www.qschina.cn/universities/university-queensland</t>
  </si>
  <si>
    <t>浙江大学</t>
  </si>
  <si>
    <t>https://www.qschina.cn/universities/zhejiang-university</t>
  </si>
  <si>
    <t>45</t>
  </si>
  <si>
    <t>伦敦经济政治学院</t>
  </si>
  <si>
    <t>https://www.qschina.cn/universities/london-school-economics-political-science-lse</t>
  </si>
  <si>
    <t>46</t>
  </si>
  <si>
    <t>京都大学</t>
  </si>
  <si>
    <t>https://www.qschina.cn/universities/kyoto-university</t>
  </si>
  <si>
    <t>代尔夫特理工大学</t>
  </si>
  <si>
    <t>https://www.qschina.cn/universities/delft-university-technology</t>
  </si>
  <si>
    <t>Netherlands</t>
  </si>
  <si>
    <t>西北大学</t>
  </si>
  <si>
    <t>https://www.qschina.cn/universities/northwestern-university</t>
  </si>
  <si>
    <t>香港中文大学</t>
  </si>
  <si>
    <t>https://www.qschina.cn/universities/chinese-university-hong-kong-cuhk</t>
  </si>
  <si>
    <t>50</t>
  </si>
  <si>
    <t>复旦大学</t>
  </si>
  <si>
    <t>https://www.qschina.cn/universities/fudan-university</t>
  </si>
  <si>
    <t>51</t>
  </si>
  <si>
    <t>上海交通大学</t>
  </si>
  <si>
    <t>https://www.qschina.cn/universities/shanghai-jiao-tong-university</t>
  </si>
  <si>
    <t>52</t>
  </si>
  <si>
    <t>卡内基梅隆大学</t>
  </si>
  <si>
    <t>https://www.qschina.cn/universities/carnegie-mellon-university</t>
  </si>
  <si>
    <t>53</t>
  </si>
  <si>
    <t>阿姆斯特丹大学</t>
  </si>
  <si>
    <t>https://www.qschina.cn/universities/university-amsterdam</t>
  </si>
  <si>
    <t>54</t>
  </si>
  <si>
    <t>路德维希 - 马克西米利安 - 慕尼黑大学</t>
  </si>
  <si>
    <t>https://www.qschina.cn/universities/ludwig-maximilians-universitat-munchen</t>
  </si>
  <si>
    <t>55</t>
  </si>
  <si>
    <t>布里斯托大学</t>
  </si>
  <si>
    <t>https://www.qschina.cn/universities/university-bristol</t>
  </si>
  <si>
    <t>56</t>
  </si>
  <si>
    <t>韩国科学技术研究所</t>
  </si>
  <si>
    <t>https://www.qschina.cn/universities/kaist-korea-advanced-institute-science-technology</t>
  </si>
  <si>
    <t>57</t>
  </si>
  <si>
    <t>杜克大学</t>
  </si>
  <si>
    <t>https://www.qschina.cn/universities/duke-university</t>
  </si>
  <si>
    <t>58</t>
  </si>
  <si>
    <t>德克萨斯大学奥斯汀分校</t>
  </si>
  <si>
    <t>https://www.qschina.cn/universities/university-texas-austin</t>
  </si>
  <si>
    <t>59</t>
  </si>
  <si>
    <t>索邦大学</t>
  </si>
  <si>
    <t>https://www.qschina.cn/universities/sorbonne-university</t>
  </si>
  <si>
    <t>60</t>
  </si>
  <si>
    <t>香港科技大学（HKUST)</t>
  </si>
  <si>
    <t>https://www.qschina.cn/universities/hong-kong-university-science-technology</t>
  </si>
  <si>
    <t>61</t>
  </si>
  <si>
    <t>鲁汶大学</t>
  </si>
  <si>
    <t>https://www.qschina.cn/universities/ku-leuven</t>
  </si>
  <si>
    <t>Belgium</t>
  </si>
  <si>
    <t>62</t>
  </si>
  <si>
    <t>加州大学圣地亚哥分校</t>
  </si>
  <si>
    <t>https://www.qschina.cn/universities/university-california-san-diego-ucsd</t>
  </si>
  <si>
    <t>63</t>
  </si>
  <si>
    <t>华盛顿大学</t>
  </si>
  <si>
    <t>https://www.qschina.cn/universities/university-washington</t>
  </si>
  <si>
    <t>64</t>
  </si>
  <si>
    <t>伊利诺伊大学香槟分校</t>
  </si>
  <si>
    <t>https://www.qschina.cn/universities/university-illinois-urbana-champaign</t>
  </si>
  <si>
    <t>香港理工大学</t>
  </si>
  <si>
    <t>https://www.qschina.cn/universities/hong-kong-polytechnic-university</t>
  </si>
  <si>
    <t>马来亚大学（UM）</t>
  </si>
  <si>
    <t>https://www.qschina.cn/universities/universiti-malaya-um</t>
  </si>
  <si>
    <t>Malaysia</t>
  </si>
  <si>
    <t>67</t>
  </si>
  <si>
    <t>华威大学</t>
  </si>
  <si>
    <t>https://www.qschina.cn/universities/university-warwick</t>
  </si>
  <si>
    <t>68</t>
  </si>
  <si>
    <t>奥克兰大学</t>
  </si>
  <si>
    <t>https://www.qschina.cn/universities/university-auckland</t>
  </si>
  <si>
    <t>New Zealand</t>
  </si>
  <si>
    <t>69</t>
  </si>
  <si>
    <t>台湾大学</t>
  </si>
  <si>
    <t>https://www.qschina.cn/universities/national-taiwan-university-ntu</t>
  </si>
  <si>
    <t>Taiwan</t>
  </si>
  <si>
    <t>70</t>
  </si>
  <si>
    <t>香港城市大学</t>
  </si>
  <si>
    <t>https://www.qschina.cn/universities/city-university-hong-kong</t>
  </si>
  <si>
    <t>71</t>
  </si>
  <si>
    <t>巴黎萨克雷大学</t>
  </si>
  <si>
    <t>https://www.qschina.cn/universities/universite-paris-sud</t>
  </si>
  <si>
    <t>72</t>
  </si>
  <si>
    <t>西澳大学（UWA）</t>
  </si>
  <si>
    <t>https://www.qschina.cn/universities/university-western-australia</t>
  </si>
  <si>
    <t>布朗大学</t>
  </si>
  <si>
    <t>https://www.qschina.cn/universities/brown-university</t>
  </si>
  <si>
    <t>皇家理工学院</t>
  </si>
  <si>
    <t>https://www.qschina.cn/universities/kth-royal-institute-technology</t>
  </si>
  <si>
    <t>Sweden</t>
  </si>
  <si>
    <t>75</t>
  </si>
  <si>
    <t>利兹大学</t>
  </si>
  <si>
    <t>https://www.qschina.cn/universities/university-leeds</t>
  </si>
  <si>
    <t>格拉斯哥大学</t>
  </si>
  <si>
    <t>https://www.qschina.cn/universities/university-glasgow</t>
  </si>
  <si>
    <t>延世大学</t>
  </si>
  <si>
    <t>https://www.qschina.cn/universities/yonsei-university</t>
  </si>
  <si>
    <t>78</t>
  </si>
  <si>
    <t>杜伦大学</t>
  </si>
  <si>
    <t>https://www.qschina.cn/universities/durham-university</t>
  </si>
  <si>
    <t>79</t>
  </si>
  <si>
    <t>高丽大学</t>
  </si>
  <si>
    <t>https://www.qschina.cn/universities/korea-university</t>
  </si>
  <si>
    <t>80</t>
  </si>
  <si>
    <t>大阪大学</t>
  </si>
  <si>
    <t>https://www.qschina.cn/universities/osaka-university</t>
  </si>
  <si>
    <t>都柏林三一学院</t>
  </si>
  <si>
    <t>https://www.qschina.cn/universities/trinity-college-dublin-university-dublin</t>
  </si>
  <si>
    <t>Ireland</t>
  </si>
  <si>
    <t>南安普敦大学</t>
  </si>
  <si>
    <t>https://www.qschina.cn/universities/university-southampton</t>
  </si>
  <si>
    <t>83</t>
  </si>
  <si>
    <t>宾夕法尼亚州立大学</t>
  </si>
  <si>
    <t>https://www.qschina.cn/universities/pennsylvania-state-university</t>
  </si>
  <si>
    <t>84</t>
  </si>
  <si>
    <t>伯明翰大学</t>
  </si>
  <si>
    <t>https://www.qschina.cn/universities/university-birmingham</t>
  </si>
  <si>
    <t>隆德大学</t>
  </si>
  <si>
    <t>https://www.qschina.cn/universities/lund-university</t>
  </si>
  <si>
    <t>圣保罗大学</t>
  </si>
  <si>
    <t>https://www.qschina.cn/universities/universidade-de-sao-paulo</t>
  </si>
  <si>
    <t>Brazil</t>
  </si>
  <si>
    <t>罗蒙诺索夫莫斯科国立大学</t>
  </si>
  <si>
    <t>https://www.qschina.cn/universities/lomonosov-moscow-state-university</t>
  </si>
  <si>
    <t>Russia</t>
  </si>
  <si>
    <t>鲁普莱希特-卡尔斯-海德堡大学</t>
  </si>
  <si>
    <t>https://www.qschina.cn/universities/ruprecht-karls-universitat-heidelberg</t>
  </si>
  <si>
    <t>89</t>
  </si>
  <si>
    <t>阿德莱德大学</t>
  </si>
  <si>
    <t>https://www.qschina.cn/universities/university-adelaide</t>
  </si>
  <si>
    <t>90</t>
  </si>
  <si>
    <t>悉尼科技大学（UTS）</t>
  </si>
  <si>
    <t>https://www.qschina.cn/universities/university-technology-sydney</t>
  </si>
  <si>
    <t>东京工业大学</t>
  </si>
  <si>
    <t>https://www.qschina.cn/universities/tokyo-institute-technology-tokyo-tech</t>
  </si>
  <si>
    <t>苏黎世大学</t>
  </si>
  <si>
    <t>https://www.qschina.cn/universities/university-zurich</t>
  </si>
  <si>
    <t>波士顿大学</t>
  </si>
  <si>
    <t>https://www.qschina.cn/universities/boston-university</t>
  </si>
  <si>
    <t>墨西哥国立自治大学</t>
  </si>
  <si>
    <t>https://www.qschina.cn/universities/universidad-nacional-autonoma-de-mexico-unam</t>
  </si>
  <si>
    <t>Mexico</t>
  </si>
  <si>
    <t>布宜诺斯艾利斯大学</t>
  </si>
  <si>
    <t>https://www.qschina.cn/universities/universidad-de-buenos-aires-uba</t>
  </si>
  <si>
    <t>Argentina</t>
  </si>
  <si>
    <t>圣安德鲁斯大学</t>
  </si>
  <si>
    <t>https://www.qschina.cn/universities/university-st-andrews</t>
  </si>
  <si>
    <t>97</t>
  </si>
  <si>
    <t>乔治亚理工学院(Georgia Tech)</t>
  </si>
  <si>
    <t>https://www.qschina.cn/universities/georgia-institute-technology</t>
  </si>
  <si>
    <t>98</t>
  </si>
  <si>
    <t>柏林自由大学</t>
  </si>
  <si>
    <t>https://www.qschina.cn/universities/freie-universitaet-berlin</t>
  </si>
  <si>
    <t>99</t>
  </si>
  <si>
    <t>普渡大学</t>
  </si>
  <si>
    <t>https://www.qschina.cn/universities/purdue-university</t>
  </si>
  <si>
    <t>浦项科技大学</t>
  </si>
  <si>
    <t>https://www.qschina.cn/universities/pohang-university-science-technology-postech</t>
  </si>
  <si>
    <t>诺丁汉大学</t>
  </si>
  <si>
    <t>https://www.qschina.cn/universities/university-nottingham</t>
  </si>
  <si>
    <t>102</t>
  </si>
  <si>
    <t>威斯康星大学麦迪逊分校</t>
  </si>
  <si>
    <t>https://www.qschina.cn/universities/university-wisconsin-madison</t>
  </si>
  <si>
    <t>103</t>
  </si>
  <si>
    <t>智利天主教大学</t>
  </si>
  <si>
    <t>https://www.qschina.cn/universities/pontificia-universidad-cat%C3%B3lica-de-chile-uc</t>
  </si>
  <si>
    <t>Chile</t>
  </si>
  <si>
    <t>104</t>
  </si>
  <si>
    <t>谢菲尔德大学</t>
  </si>
  <si>
    <t>https://www.qschina.cn/universities/university-sheffield</t>
  </si>
  <si>
    <t>105</t>
  </si>
  <si>
    <t>乌普萨拉大学</t>
  </si>
  <si>
    <t>https://www.qschina.cn/universities/uppsala-university</t>
  </si>
  <si>
    <t>106</t>
  </si>
  <si>
    <t>亚琛工业大学</t>
  </si>
  <si>
    <t>https://www.qschina.cn/universities/rwth-aachen-university</t>
  </si>
  <si>
    <t>哥本哈根大学</t>
  </si>
  <si>
    <t>https://www.qschina.cn/universities/university-copenhagen</t>
  </si>
  <si>
    <t>Denmark</t>
  </si>
  <si>
    <t>乌得勒支大学</t>
  </si>
  <si>
    <t>https://www.qschina.cn/universities/utrecht-university</t>
  </si>
  <si>
    <t>109</t>
  </si>
  <si>
    <t>阿尔托大学</t>
  </si>
  <si>
    <t>https://www.qschina.cn/universities/aalto-university</t>
  </si>
  <si>
    <t>Finland</t>
  </si>
  <si>
    <t>110</t>
  </si>
  <si>
    <t>纽卡斯尔大学</t>
  </si>
  <si>
    <t>https://www.qschina.cn/universities/newcastle-university</t>
  </si>
  <si>
    <t>111</t>
  </si>
  <si>
    <t>阿尔伯塔大学</t>
  </si>
  <si>
    <t>https://www.qschina.cn/universities/university-alberta</t>
  </si>
  <si>
    <t>112</t>
  </si>
  <si>
    <t>滑铁卢大学</t>
  </si>
  <si>
    <t>https://www.qschina.cn/universities/university-waterloo</t>
  </si>
  <si>
    <t>113</t>
  </si>
  <si>
    <t>东北大学</t>
  </si>
  <si>
    <t>https://www.qschina.cn/universities/tohoku-university</t>
  </si>
  <si>
    <t>114</t>
  </si>
  <si>
    <t>韦仕敦大学（西安大略大学）</t>
  </si>
  <si>
    <t>https://www.qschina.cn/universities/university-western-ontario</t>
  </si>
  <si>
    <t>115</t>
  </si>
  <si>
    <t>赫尔辛基大学</t>
  </si>
  <si>
    <t>https://www.qschina.cn/universities/university-helsinki</t>
  </si>
  <si>
    <t>116</t>
  </si>
  <si>
    <t>南加州大学</t>
  </si>
  <si>
    <t>https://www.qschina.cn/universities/university-southern-california</t>
  </si>
  <si>
    <t>117</t>
  </si>
  <si>
    <t>奥斯陆大学</t>
  </si>
  <si>
    <t>https://www.qschina.cn/universities/university-oslo</t>
  </si>
  <si>
    <t>Norway</t>
  </si>
  <si>
    <t>118</t>
  </si>
  <si>
    <t>斯德哥尔摩大学</t>
  </si>
  <si>
    <t>https://www.qschina.cn/universities/stockholm-university</t>
  </si>
  <si>
    <t>加州大学戴维斯分校</t>
  </si>
  <si>
    <t>https://www.qschina.cn/universities/university-california-davis</t>
  </si>
  <si>
    <t>119</t>
  </si>
  <si>
    <t>卡尔斯鲁厄理工学院</t>
  </si>
  <si>
    <t>https://www.qschina.cn/universities/kit-karlsruhe-institute-technology</t>
  </si>
  <si>
    <t>120</t>
  </si>
  <si>
    <t>柏林洪堡大学</t>
  </si>
  <si>
    <t>https://www.qschina.cn/universities/humboldt-universitat-zu-berlin</t>
  </si>
  <si>
    <t>121</t>
  </si>
  <si>
    <t>丹麦技术大学</t>
  </si>
  <si>
    <t>https://www.qschina.cn/universities/technical-university-denmark</t>
  </si>
  <si>
    <t>122</t>
  </si>
  <si>
    <t>兰卡斯特大学</t>
  </si>
  <si>
    <t>https://www.qschina.cn/universities/lancaster-university</t>
  </si>
  <si>
    <t>123</t>
  </si>
  <si>
    <t>米兰理工大学</t>
  </si>
  <si>
    <t>https://www.qschina.cn/universities/politecnico-di-milano</t>
  </si>
  <si>
    <t>Italy</t>
  </si>
  <si>
    <t>埃因霍芬理工大学</t>
  </si>
  <si>
    <t>https://www.qschina.cn/universities/eindhoven-university-technology</t>
  </si>
  <si>
    <t>巴塞尔大学</t>
  </si>
  <si>
    <t>https://www.qschina.cn/universities/university-basel</t>
  </si>
  <si>
    <t>莱顿大学</t>
  </si>
  <si>
    <t>https://www.qschina.cn/universities/leiden-university</t>
  </si>
  <si>
    <t>伯尔尼大学</t>
  </si>
  <si>
    <t>https://www.qschina.cn/universities/university-bern</t>
  </si>
  <si>
    <t>128</t>
  </si>
  <si>
    <t>日内瓦大学</t>
  </si>
  <si>
    <t>https://www.qschina.cn/universities/university-geneva</t>
  </si>
  <si>
    <t>129</t>
  </si>
  <si>
    <t>查尔姆斯理工大学</t>
  </si>
  <si>
    <t>https://www.qschina.cn/universities/chalmers-university-technology</t>
  </si>
  <si>
    <t>麦考瑞大学</t>
  </si>
  <si>
    <t>https://www.qschina.cn/universities/macquarie-university</t>
  </si>
  <si>
    <t>维也纳大学</t>
  </si>
  <si>
    <t>https://www.qschina.cn/universities/university-vienna</t>
  </si>
  <si>
    <t>Austria</t>
  </si>
  <si>
    <t>北卡罗来纳大学教堂山</t>
  </si>
  <si>
    <t>https://www.qschina.cn/universities/university-north-carolina-chapel-hill</t>
  </si>
  <si>
    <t>萨皮恩扎 - 罗马大学</t>
  </si>
  <si>
    <t>https://www.qschina.cn/universities/sapienza-university-rome</t>
  </si>
  <si>
    <t>德州农工大学</t>
  </si>
  <si>
    <t>https://www.qschina.cn/universities/texas-am-university</t>
  </si>
  <si>
    <t>136</t>
  </si>
  <si>
    <t>密歇根州立大学</t>
  </si>
  <si>
    <t>https://www.qschina.cn/universities/michigan-state-university</t>
  </si>
  <si>
    <t>马来西亚理科大学（USM）</t>
  </si>
  <si>
    <t>https://www.qschina.cn/universities/universiti-sains-malaysia-usm</t>
  </si>
  <si>
    <t>中国科学技术大学</t>
  </si>
  <si>
    <t>https://www.qschina.cn/universities/university-science-technology-china</t>
  </si>
  <si>
    <t>139</t>
  </si>
  <si>
    <t>格罗宁根大学</t>
  </si>
  <si>
    <t>https://www.qschina.cn/universities/university-groningen</t>
  </si>
  <si>
    <t>140</t>
  </si>
  <si>
    <t>皇家墨尔本理工大学</t>
  </si>
  <si>
    <t>https://www.qschina.cn/universities/rmit-university</t>
  </si>
  <si>
    <t>南京大学</t>
  </si>
  <si>
    <t>https://www.qschina.cn/universities/nanjing-university</t>
  </si>
  <si>
    <t>蒙特利尔大学</t>
  </si>
  <si>
    <t>https://www.qschina.cn/universities/universite-de-montreal</t>
  </si>
  <si>
    <t>奥胡斯大学</t>
  </si>
  <si>
    <t>https://www.qschina.cn/universities/aarhus-university</t>
  </si>
  <si>
    <t>阿卜杜勒·阿齐兹国王大学（KAU）</t>
  </si>
  <si>
    <t>https://www.qschina.cn/universities/king-abdulaziz-university-kau</t>
  </si>
  <si>
    <t>Saudi Arabia</t>
  </si>
  <si>
    <t>伦敦大学皇后玛丽学院（QMUL）</t>
  </si>
  <si>
    <t>https://www.qschina.cn/universities/queen-mary-university-london</t>
  </si>
  <si>
    <t>赖斯大学</t>
  </si>
  <si>
    <t>https://www.qschina.cn/universities/rice-university</t>
  </si>
  <si>
    <t>成均馆大学</t>
  </si>
  <si>
    <t>https://www.qschina.cn/universities/sungkyunkwan-university-skku</t>
  </si>
  <si>
    <t>148</t>
  </si>
  <si>
    <t>巴斯大学</t>
  </si>
  <si>
    <t>https://www.qschina.cn/universities/university-bath</t>
  </si>
  <si>
    <t>印度理工学院孟买分校</t>
  </si>
  <si>
    <t>https://www.qschina.cn/universities/indian-institute-technology-bombay-iitb</t>
  </si>
  <si>
    <t>India</t>
  </si>
  <si>
    <t>巴塞罗那自治大学</t>
  </si>
  <si>
    <t>https://www.qschina.cn/universities/universitat-autonoma-de-barcelona</t>
  </si>
  <si>
    <t>Spain</t>
  </si>
  <si>
    <t>俄亥俄州立大学</t>
  </si>
  <si>
    <t>https://www.qschina.cn/universities/ohio-state-university</t>
  </si>
  <si>
    <t>瓦赫宁根大学</t>
  </si>
  <si>
    <t>https://www.qschina.cn/universities/wageningen-university-research</t>
  </si>
  <si>
    <t>153</t>
  </si>
  <si>
    <t>埃克塞特大学</t>
  </si>
  <si>
    <t>https://www.qschina.cn/universities/university-exeter</t>
  </si>
  <si>
    <t>博洛尼亚大学</t>
  </si>
  <si>
    <t>https://www.qschina.cn/universities/alma-mater-studiorum-university-bologna</t>
  </si>
  <si>
    <t>卡迪夫大学</t>
  </si>
  <si>
    <t>https://www.qschina.cn/universities/cardiff-university</t>
  </si>
  <si>
    <t>柏林工业大学</t>
  </si>
  <si>
    <t>https://www.qschina.cn/universities/technische-universitat-berlin-tu-berlin</t>
  </si>
  <si>
    <t>华盛顿大学在圣路易斯</t>
  </si>
  <si>
    <t>https://www.qschina.cn/universities/washington-university-st-louis</t>
  </si>
  <si>
    <t>158</t>
  </si>
  <si>
    <t>马来西亚博特拉大学（UPM）</t>
  </si>
  <si>
    <t>https://www.qschina.cn/universities/universiti-putra-malaysia-upm</t>
  </si>
  <si>
    <t>根特大学</t>
  </si>
  <si>
    <t>https://www.qschina.cn/universities/ghent-university</t>
  </si>
  <si>
    <t>智利大学</t>
  </si>
  <si>
    <t>https://www.qschina.cn/universities/universidad-de-chile</t>
  </si>
  <si>
    <t>马来西亚国民大学（UKM）</t>
  </si>
  <si>
    <t>https://www.qschina.cn/universities/universiti-kebangsaan-malaysia-ukm</t>
  </si>
  <si>
    <t>162</t>
  </si>
  <si>
    <t>伍伦贡大学</t>
  </si>
  <si>
    <t>https://www.qschina.cn/universities/university-wollongong</t>
  </si>
  <si>
    <t>163</t>
  </si>
  <si>
    <t>加州大学圣芭芭拉分校</t>
  </si>
  <si>
    <t>https://www.qschina.cn/universities/university-california-santa-barbara-ucsb</t>
  </si>
  <si>
    <t>汉阳大学</t>
  </si>
  <si>
    <t>https://www.qschina.cn/universities/hanyang-university</t>
  </si>
  <si>
    <t>九州大学</t>
  </si>
  <si>
    <t>https://www.qschina.cn/universities/kyushu-university</t>
  </si>
  <si>
    <t>巴塞罗那大学</t>
  </si>
  <si>
    <t>https://www.qschina.cn/universities/universitat-de-barcelona</t>
  </si>
  <si>
    <t>埃默里大学</t>
  </si>
  <si>
    <t>https://www.qschina.cn/universities/emory-university</t>
  </si>
  <si>
    <t>167</t>
  </si>
  <si>
    <t>约克大学</t>
  </si>
  <si>
    <t>https://www.qschina.cn/universities/university-york</t>
  </si>
  <si>
    <t>168</t>
  </si>
  <si>
    <t>佛罗里达大学</t>
  </si>
  <si>
    <t>https://www.qschina.cn/universities/university-florida</t>
  </si>
  <si>
    <t>马里兰大学，学院公园</t>
  </si>
  <si>
    <t>https://www.qschina.cn/universities/university-maryland-college-park</t>
  </si>
  <si>
    <t>雷丁大学</t>
  </si>
  <si>
    <t>https://www.qschina.cn/universities/university-reading</t>
  </si>
  <si>
    <t>马德里康普顿斯大学（UCM）</t>
  </si>
  <si>
    <t>https://www.qschina.cn/universities/complutense-university-madrid</t>
  </si>
  <si>
    <t>都柏林大学</t>
  </si>
  <si>
    <t>https://www.qschina.cn/universities/university-college-dublin</t>
  </si>
  <si>
    <t>卡塔尔大学</t>
  </si>
  <si>
    <t>https://www.qschina.cn/universities/qatar-university</t>
  </si>
  <si>
    <t>Qatar</t>
  </si>
  <si>
    <t>https://www.qschina.cn/universities/university-newcastle-australia-uon</t>
  </si>
  <si>
    <t>开普敦大学</t>
  </si>
  <si>
    <t>https://www.qschina.cn/universities/university-cape-town</t>
  </si>
  <si>
    <t>South Africa</t>
  </si>
  <si>
    <t>鹿特丹伊拉斯谟大学</t>
  </si>
  <si>
    <t>https://www.qschina.cn/universities/erasmus-university-rotterdam</t>
  </si>
  <si>
    <t>名古屋大学</t>
  </si>
  <si>
    <t>https://www.qschina.cn/universities/nagoya-university</t>
  </si>
  <si>
    <t>利物浦大学</t>
  </si>
  <si>
    <t>https://www.qschina.cn/universities/university-liverpool</t>
  </si>
  <si>
    <t>179</t>
  </si>
  <si>
    <t>亚利桑那州立大学</t>
  </si>
  <si>
    <t>https://www.qschina.cn/universities/arizona-state-university</t>
  </si>
  <si>
    <t>法赫德法国石油和矿物大学（KFUPM）</t>
  </si>
  <si>
    <t>https://www.qschina.cn/universities/king-fahd-university-petroleum-minerals</t>
  </si>
  <si>
    <t>法语天主教鲁汶大学</t>
  </si>
  <si>
    <t>https://www.qschina.cn/universities/universite-catholique-de-louvain-uclouvain</t>
  </si>
  <si>
    <t>182</t>
  </si>
  <si>
    <t>卡尔加里大学</t>
  </si>
  <si>
    <t>https://www.qschina.cn/universities/university-calgary</t>
  </si>
  <si>
    <t>183</t>
  </si>
  <si>
    <t>科廷大学</t>
  </si>
  <si>
    <t>https://www.qschina.cn/universities/curtin-university</t>
  </si>
  <si>
    <t>维也纳技术大学</t>
  </si>
  <si>
    <t>https://www.qschina.cn/universities/vienna-university-technology</t>
  </si>
  <si>
    <t>蒙特雷科技大学</t>
  </si>
  <si>
    <t>https://www.qschina.cn/universities/tecnologico-de-monterrey</t>
  </si>
  <si>
    <t>里昂高等师范学院</t>
  </si>
  <si>
    <t>https://www.qschina.cn/universities/ecole-normale-superieure-de-lyon</t>
  </si>
  <si>
    <t>187</t>
  </si>
  <si>
    <t>哥德堡大学</t>
  </si>
  <si>
    <t>https://www.qschina.cn/universities/university-gothenburg</t>
  </si>
  <si>
    <t>188</t>
  </si>
  <si>
    <t>马来西亚工艺大学（UTM）</t>
  </si>
  <si>
    <t>https://www.qschina.cn/universities/universiti-teknologi-malaysia</t>
  </si>
  <si>
    <t>麦克马斯特大学</t>
  </si>
  <si>
    <t>https://www.qschina.cn/universities/mcmaster-university</t>
  </si>
  <si>
    <t>昆士兰科技大学（QUT）</t>
  </si>
  <si>
    <t>https://www.qschina.cn/universities/queensland-university-technology-qut</t>
  </si>
  <si>
    <t>布鲁塞尔自由大学</t>
  </si>
  <si>
    <t>https://www.qschina.cn/universities/universite-libre-de-bruxelles</t>
  </si>
  <si>
    <t>弗莱堡大学</t>
  </si>
  <si>
    <t>https://www.qschina.cn/universities/albert-ludwigs-universitaet-freiburg</t>
  </si>
  <si>
    <t>国立路桥学校</t>
  </si>
  <si>
    <t>https://www.qschina.cn/universities/ecole-des-ponts-paristech</t>
  </si>
  <si>
    <t>194</t>
  </si>
  <si>
    <t>武汉大学</t>
  </si>
  <si>
    <t>https://www.qschina.cn/universities/wuhan-university</t>
  </si>
  <si>
    <t>195</t>
  </si>
  <si>
    <t>明尼苏达大学</t>
  </si>
  <si>
    <t>https://www.qschina.cn/universities/university-minnesota</t>
  </si>
  <si>
    <t>196</t>
  </si>
  <si>
    <t>北海道大学</t>
  </si>
  <si>
    <t>https://www.qschina.cn/universities/hokkaido-university</t>
  </si>
  <si>
    <t>197</t>
  </si>
  <si>
    <t>印度理工学院德里分校</t>
  </si>
  <si>
    <t>https://www.qschina.cn/universities/indian-institute-technology-delhi-iitd</t>
  </si>
  <si>
    <t>198</t>
  </si>
  <si>
    <t>洛斯安第斯哥伦比亚大学</t>
  </si>
  <si>
    <t>https://www.qschina.cn/universities/universidad-de-los-andes</t>
  </si>
  <si>
    <t>Colombia</t>
  </si>
  <si>
    <t>马德里自治大学</t>
  </si>
  <si>
    <t>https://www.qschina.cn/universities/universidad-autonoma-de-madrid</t>
  </si>
  <si>
    <t>早稻田大学</t>
  </si>
  <si>
    <t>https://www.qschina.cn/universities/waseda-university</t>
  </si>
  <si>
    <t>202</t>
  </si>
  <si>
    <t>贝尔法斯特女王大学</t>
  </si>
  <si>
    <t>https://www.qschina.cn/universities/queens-university-belfast</t>
  </si>
  <si>
    <t>沙特国王大学（KSU）</t>
  </si>
  <si>
    <t>https://www.qschina.cn/universities/king-saud-university</t>
  </si>
  <si>
    <t>渥太华大学</t>
  </si>
  <si>
    <t>https://www.qschina.cn/universities/university-ottawa</t>
  </si>
  <si>
    <t>205</t>
  </si>
  <si>
    <t>汉堡大学</t>
  </si>
  <si>
    <t>https://www.qschina.cn/universities/universitat-hamburg</t>
  </si>
  <si>
    <t>206</t>
  </si>
  <si>
    <t>奥塔哥大学</t>
  </si>
  <si>
    <t>https://www.qschina.cn/universities/university-otago</t>
  </si>
  <si>
    <t>207</t>
  </si>
  <si>
    <t>阿姆斯特丹自由大学</t>
  </si>
  <si>
    <t>https://www.qschina.cn/universities/vrije-universiteit-amsterdam</t>
  </si>
  <si>
    <t>208</t>
  </si>
  <si>
    <t>阿伯丁大学</t>
  </si>
  <si>
    <t>https://www.qschina.cn/universities/university-aberdeen</t>
  </si>
  <si>
    <t>209</t>
  </si>
  <si>
    <t>女王大学</t>
  </si>
  <si>
    <t>https://www.qschina.cn/universities/queens-university-kingston</t>
  </si>
  <si>
    <t>210</t>
  </si>
  <si>
    <t>特温特大学</t>
  </si>
  <si>
    <t>https://www.qschina.cn/universities/university-twente</t>
  </si>
  <si>
    <t>211</t>
  </si>
  <si>
    <t>朱拉隆功大学</t>
  </si>
  <si>
    <t>https://www.qschina.cn/universities/chulalongkorn-university</t>
  </si>
  <si>
    <t>Thailand</t>
  </si>
  <si>
    <t>212</t>
  </si>
  <si>
    <t>拉夫堡大学</t>
  </si>
  <si>
    <t>https://www.qschina.cn/universities/loughborough-university</t>
  </si>
  <si>
    <t>213</t>
  </si>
  <si>
    <t>蒂宾根大学</t>
  </si>
  <si>
    <t>https://www.qschina.cn/universities/eberhard-karls-universitat-tubingen</t>
  </si>
  <si>
    <t>214</t>
  </si>
  <si>
    <t>庆应义塾大学</t>
  </si>
  <si>
    <t>https://www.qschina.cn/universities/keio-university</t>
  </si>
  <si>
    <t>215</t>
  </si>
  <si>
    <t>特拉维夫大学</t>
  </si>
  <si>
    <t>https://www.qschina.cn/universities/tel-aviv-university</t>
  </si>
  <si>
    <t>Israel</t>
  </si>
  <si>
    <t>216</t>
  </si>
  <si>
    <t>同济大学</t>
  </si>
  <si>
    <t>https://www.qschina.cn/universities/tongji-university</t>
  </si>
  <si>
    <t>217</t>
  </si>
  <si>
    <t>国立阳明交通大学</t>
  </si>
  <si>
    <t>https://www.qschina.cn/guoliyangmingjiaotongdaxue</t>
  </si>
  <si>
    <t>218</t>
  </si>
  <si>
    <t>苏塞克斯大学</t>
  </si>
  <si>
    <t>https://www.qschina.cn/universities/university-sussex</t>
  </si>
  <si>
    <t>219</t>
  </si>
  <si>
    <t>帕多瓦大学（UNIPD）</t>
  </si>
  <si>
    <t>https://www.qschina.cn/universities/universita-di-padova</t>
  </si>
  <si>
    <t>金边大学</t>
  </si>
  <si>
    <t>https://www.qschina.cn/universities/universidade-estadual-de-campinas-unicamp</t>
  </si>
  <si>
    <t>洛桑大学</t>
  </si>
  <si>
    <t>https://www.qschina.cn/universities/university-lausanne</t>
  </si>
  <si>
    <t>雷德布德大学奈梅亨</t>
  </si>
  <si>
    <t>https://www.qschina.cn/universities/radboud-university</t>
  </si>
  <si>
    <t>匹兹堡大学</t>
  </si>
  <si>
    <t>https://www.qschina.cn/universities/university-pittsburgh</t>
  </si>
  <si>
    <t>224</t>
  </si>
  <si>
    <t>罗切斯特大学</t>
  </si>
  <si>
    <t>https://www.qschina.cn/universities/university-rochester</t>
  </si>
  <si>
    <t>225</t>
  </si>
  <si>
    <t>印度科学研究所班加罗尔</t>
  </si>
  <si>
    <t>https://www.qschina.cn/universities/indian-institute-science</t>
  </si>
  <si>
    <t>贝鲁特美国大学（AUB）</t>
  </si>
  <si>
    <t>https://www.qschina.cn/universities/american-university-beirut-aub</t>
  </si>
  <si>
    <t>Lebanon</t>
  </si>
  <si>
    <t>哥伦比亚国立大学</t>
  </si>
  <si>
    <t>https://www.qschina.cn/universities/universidad-nacional-de-colombia</t>
  </si>
  <si>
    <t>228</t>
  </si>
  <si>
    <t>国立成功大学</t>
  </si>
  <si>
    <t>https://www.qschina.cn/universities/national-cheng-kung-university-ncku</t>
  </si>
  <si>
    <t>229</t>
  </si>
  <si>
    <t>埃尔朗根-纽伦堡大学</t>
  </si>
  <si>
    <t>https://www.qschina.cn/universities/friedrich-alexander-universitat-erlangen-nurnberg</t>
  </si>
  <si>
    <t>哈拉克国立大学</t>
  </si>
  <si>
    <t>https://www.qschina.cn/universities/al-farabi-kazakh-national-university</t>
  </si>
  <si>
    <t>Kazakhstan</t>
  </si>
  <si>
    <t>哈利法大学</t>
  </si>
  <si>
    <t>https://www.qschina.cn/universities/khalifa-university-science-technology</t>
  </si>
  <si>
    <t>United Arab Emirates</t>
  </si>
  <si>
    <t>232</t>
  </si>
  <si>
    <t>乔治奥古斯特哥廷根大学</t>
  </si>
  <si>
    <t>https://www.qschina.cn/universities/university-gottingen</t>
  </si>
  <si>
    <t>迪肯大学</t>
  </si>
  <si>
    <t>https://www.qschina.cn/universities/deakin-university</t>
  </si>
  <si>
    <t>国立清华大学</t>
  </si>
  <si>
    <t>https://www.qschina.cn/universities/national-tsing-hua-university</t>
  </si>
  <si>
    <t>235</t>
  </si>
  <si>
    <t>赫里瓦特大学</t>
  </si>
  <si>
    <t>https://www.qschina.cn/universities/heriot-watt-university</t>
  </si>
  <si>
    <t>236</t>
  </si>
  <si>
    <t>巴黎大学</t>
  </si>
  <si>
    <t>https://www.qschina.cn/universities/universite-de-paris</t>
  </si>
  <si>
    <t>达特茅斯学院</t>
  </si>
  <si>
    <t>https://www.qschina.cn/universities/dartmouth-college</t>
  </si>
  <si>
    <t>印度尼西亚大学</t>
  </si>
  <si>
    <t>https://www.qschina.cn/universities/universitas-indonesia</t>
  </si>
  <si>
    <t>Indonesia</t>
  </si>
  <si>
    <t>梅西大学</t>
  </si>
  <si>
    <t>https://www.qschina.cn/universities/massey-university</t>
  </si>
  <si>
    <t>波恩大学</t>
  </si>
  <si>
    <t>https://www.qschina.cn/universities/rheinische-friedrich-wilhelms-universitat-bonn</t>
  </si>
  <si>
    <t>241</t>
  </si>
  <si>
    <t>惠灵顿维多利亚大学</t>
  </si>
  <si>
    <t>https://www.qschina.cn/universities/victoria-university-wellington</t>
  </si>
  <si>
    <t>242</t>
  </si>
  <si>
    <t>乐卓博大学</t>
  </si>
  <si>
    <t>https://www.qschina.cn/universities/la-trobe-university</t>
  </si>
  <si>
    <t>243</t>
  </si>
  <si>
    <t>格里菲斯大学</t>
  </si>
  <si>
    <t>https://www.qschina.cn/universities/griffith-university</t>
  </si>
  <si>
    <t>244</t>
  </si>
  <si>
    <t>萨里大学</t>
  </si>
  <si>
    <t>https://www.qschina.cn/universities/university-surrey</t>
  </si>
  <si>
    <t>245</t>
  </si>
  <si>
    <t>马萨诸塞大学，阿默斯特</t>
  </si>
  <si>
    <t>https://www.qschina.cn/universities/university-massachusetts-amherst</t>
  </si>
  <si>
    <t>达姆施塔特技术大学</t>
  </si>
  <si>
    <t>https://www.qschina.cn/universities/technische-universitat-darmstadt</t>
  </si>
  <si>
    <t>德累斯顿工业大学</t>
  </si>
  <si>
    <t>https://www.qschina.cn/universities/technische-universitat-dresden</t>
  </si>
  <si>
    <t>布拉格查理大学</t>
  </si>
  <si>
    <t>https://www.qschina.cn/universities/charles-university</t>
  </si>
  <si>
    <t>Czech Republic</t>
  </si>
  <si>
    <t>安特卫普大学</t>
  </si>
  <si>
    <t>https://www.qschina.cn/universities/university-antwerp</t>
  </si>
  <si>
    <t>250</t>
  </si>
  <si>
    <t>怀卡托大学</t>
  </si>
  <si>
    <t>https://www.qschina.cn/universities/university-waikato</t>
  </si>
  <si>
    <t>251</t>
  </si>
  <si>
    <t>希伯来大学</t>
  </si>
  <si>
    <t>https://www.qschina.cn/universities/hebrew-university-jerusalem</t>
  </si>
  <si>
    <t>252</t>
  </si>
  <si>
    <t>都灵理工大学</t>
  </si>
  <si>
    <t>https://www.qschina.cn/universities/politecnico-di-torino</t>
  </si>
  <si>
    <t>253</t>
  </si>
  <si>
    <t>波尔图大学</t>
  </si>
  <si>
    <t>https://www.qschina.cn/universities/university-porto</t>
  </si>
  <si>
    <t>Portugal</t>
  </si>
  <si>
    <t>254</t>
  </si>
  <si>
    <t>澳门大学</t>
  </si>
  <si>
    <t>https://www.qschina.cn/universities/university-macau</t>
  </si>
  <si>
    <t>Macau SAR</t>
  </si>
  <si>
    <t>255</t>
  </si>
  <si>
    <t>凯斯西储大学</t>
  </si>
  <si>
    <t>https://www.qschina.cn/universities/case-western-reserve-university</t>
  </si>
  <si>
    <t>哈尔滨工业大学</t>
  </si>
  <si>
    <t>https://www.qschina.cn/universities/harbin-institute-technology</t>
  </si>
  <si>
    <t>马斯特里赫特大学</t>
  </si>
  <si>
    <t>https://www.qschina.cn/universities/maastricht-university</t>
  </si>
  <si>
    <t>坎特伯雷大学</t>
  </si>
  <si>
    <t>https://www.qschina.cn/universities/university-canterbury</t>
  </si>
  <si>
    <t>259</t>
  </si>
  <si>
    <t>布鲁塞尔大学</t>
  </si>
  <si>
    <t>https://www.qschina.cn/universities/vrije-universiteit-brussel-vub</t>
  </si>
  <si>
    <t>260</t>
  </si>
  <si>
    <t>弗吉尼亚大学</t>
  </si>
  <si>
    <t>https://www.qschina.cn/universities/university-virginia</t>
  </si>
  <si>
    <t>261</t>
  </si>
  <si>
    <t>范德比尔特大学</t>
  </si>
  <si>
    <t>https://www.qschina.cn/universities/vanderbilt-university</t>
  </si>
  <si>
    <t>262</t>
  </si>
  <si>
    <t>华沙大学</t>
  </si>
  <si>
    <t>https://www.qschina.cn/universities/university-warsaw</t>
  </si>
  <si>
    <t>Poland</t>
  </si>
  <si>
    <t>263</t>
  </si>
  <si>
    <t>加札马达大学</t>
  </si>
  <si>
    <t>https://www.qschina.cn/universities/gadjah-mada-university</t>
  </si>
  <si>
    <t>科罗拉多大学博尔德分校</t>
  </si>
  <si>
    <t>https://www.qschina.cn/universities/university-colorado-boulder</t>
  </si>
  <si>
    <t>威特沃特斯兰德大学</t>
  </si>
  <si>
    <t>https://www.qschina.cn/universities/university-witwatersrand</t>
  </si>
  <si>
    <t>蔚山国立科学技术院</t>
  </si>
  <si>
    <t>https://www.qschina.cn/universities/ulsan-national-institute-science-technology-unist</t>
  </si>
  <si>
    <t>里斯本大学</t>
  </si>
  <si>
    <t>https://www.qschina.cn/universities/university-lisbon</t>
  </si>
  <si>
    <t>林雪平大学</t>
  </si>
  <si>
    <t>https://www.qschina.cn/universities/linkoping-university</t>
  </si>
  <si>
    <t>加州大学欧文分校</t>
  </si>
  <si>
    <t>https://www.qschina.cn/universities/university-california-irvine</t>
  </si>
  <si>
    <t>科隆大学</t>
  </si>
  <si>
    <t>https://www.qschina.cn/universities/university-cologne</t>
  </si>
  <si>
    <t>271</t>
  </si>
  <si>
    <t>印度理工学院克勒格布尔分校</t>
  </si>
  <si>
    <t>https://www.qschina.cn/universities/indian-institute-technology-kharagpur-iit-kgp</t>
  </si>
  <si>
    <t>北京师范大学</t>
  </si>
  <si>
    <t>https://www.qschina.cn/universities/beijing-normal-university</t>
  </si>
  <si>
    <t>莱斯特大学</t>
  </si>
  <si>
    <t>https://www.qschina.cn/universities/university-leicester</t>
  </si>
  <si>
    <t>274</t>
  </si>
  <si>
    <t>北卡罗来纳州立大学</t>
  </si>
  <si>
    <t>https://www.qschina.cn/universities/north-carolina-state-university</t>
  </si>
  <si>
    <t>275</t>
  </si>
  <si>
    <t>华中科技大学</t>
  </si>
  <si>
    <t>https://www.qschina.cn/universities/huazhong-university-science-technology</t>
  </si>
  <si>
    <t>米兰大学</t>
  </si>
  <si>
    <t>https://www.qschina.cn/universities/university-milan</t>
  </si>
  <si>
    <t>思克莱德大学</t>
  </si>
  <si>
    <t>https://www.qschina.cn/universities/university-strathclyde</t>
  </si>
  <si>
    <t>印度理工学院坎普尔分校</t>
  </si>
  <si>
    <t>https://www.qschina.cn/universities/indian-institute-technology-kanpur-iitk</t>
  </si>
  <si>
    <t>迈阿密大学</t>
  </si>
  <si>
    <t>https://www.qschina.cn/universities/university-miami</t>
  </si>
  <si>
    <t>280</t>
  </si>
  <si>
    <t>纳瓦拉大学</t>
  </si>
  <si>
    <t>https://www.qschina.cn/universities/university-navarra</t>
  </si>
  <si>
    <t>万隆理工学院</t>
  </si>
  <si>
    <t>https://www.qschina.cn/universities/bandung-institute-technology-itb</t>
  </si>
  <si>
    <t>卑尔根大学</t>
  </si>
  <si>
    <t>https://www.qschina.cn/universities/university-bergen</t>
  </si>
  <si>
    <t>283</t>
  </si>
  <si>
    <t>斯泰伦博斯大学</t>
  </si>
  <si>
    <t>https://www.qschina.cn/universities/stellenbosch-university</t>
  </si>
  <si>
    <t>284</t>
  </si>
  <si>
    <t>泰莱大学</t>
  </si>
  <si>
    <t>https://www.qschina.cn/universities/taylors-university</t>
  </si>
  <si>
    <t>印度理工学院马德拉斯分校</t>
  </si>
  <si>
    <t>https://www.qschina.cn/universities/indian-institute-technology-madras-iitm</t>
  </si>
  <si>
    <t>斯温本科技大学</t>
  </si>
  <si>
    <t>https://www.qschina.cn/universities/swinburne-university-technology</t>
  </si>
  <si>
    <t>亚利桑那大学</t>
  </si>
  <si>
    <t>https://www.qschina.cn/universities/university-arizona</t>
  </si>
  <si>
    <t>天津大学</t>
  </si>
  <si>
    <t>https://www.qschina.cn/universities/tianjin-university</t>
  </si>
  <si>
    <t>289</t>
  </si>
  <si>
    <t>爱尔兰国立高威大学</t>
  </si>
  <si>
    <t>https://www.qschina.cn/universities/national-university-ireland-galway</t>
  </si>
  <si>
    <t>290</t>
  </si>
  <si>
    <t>阿联酋大学</t>
  </si>
  <si>
    <t>https://www.qschina.cn/universities/united-arab-emirates-university</t>
  </si>
  <si>
    <t>291</t>
  </si>
  <si>
    <t>西安交通大学</t>
  </si>
  <si>
    <t>https://www.qschina.cn/universities/xian-jiaotong-university</t>
  </si>
  <si>
    <t>挪威科技大学</t>
  </si>
  <si>
    <t>https://www.qschina.cn/universities/norwegian-university-science-technology</t>
  </si>
  <si>
    <t>考克大学</t>
  </si>
  <si>
    <t>https://www.qschina.cn/universities/university-college-cork</t>
  </si>
  <si>
    <t>294</t>
  </si>
  <si>
    <t>格勒诺布尔阿尔卑斯大学（UGA）</t>
  </si>
  <si>
    <t>https://www.qschina.cn/universities/universite-grenoble-alpes</t>
  </si>
  <si>
    <t>香港浸会大学</t>
  </si>
  <si>
    <t>https://www.qschina.cn/universities/hong-kong-baptist-university</t>
  </si>
  <si>
    <t>东英吉利大学（UEA）</t>
  </si>
  <si>
    <t>https://www.qschina.cn/universities/university-east-anglia-uea</t>
  </si>
  <si>
    <t>297</t>
  </si>
  <si>
    <t>乔治城大学</t>
  </si>
  <si>
    <t>https://www.qschina.cn/universities/georgetown-university</t>
  </si>
  <si>
    <t>298</t>
  </si>
  <si>
    <t>戴尔豪斯大学</t>
  </si>
  <si>
    <t>https://www.qschina.cn/universities/dalhousie-university</t>
  </si>
  <si>
    <t>299</t>
  </si>
  <si>
    <t>罗格斯大学 - 新泽西州立大学新不伦瑞克分校</t>
  </si>
  <si>
    <t>https://www.qschina.cn/universities/rutgers-university-new-brunswick</t>
  </si>
  <si>
    <t>300</t>
  </si>
  <si>
    <t>UCSI大学</t>
  </si>
  <si>
    <t>https://www.qschina.cn/universities/ucsi-university</t>
  </si>
  <si>
    <t>301</t>
  </si>
  <si>
    <t>南方科技大学</t>
  </si>
  <si>
    <t>https://www.qschina.cn/universities/southern-university-science-technology</t>
  </si>
  <si>
    <t>法兰克福大学</t>
  </si>
  <si>
    <t>https://www.qschina.cn/universities/universitat-frankfurt-am-main</t>
  </si>
  <si>
    <t>弗吉尼亚理工学院（Virginia Tech）</t>
  </si>
  <si>
    <t>https://www.qschina.cn/universities/virginia-polytechnic-institute-state-university</t>
  </si>
  <si>
    <t>雅盖隆大学</t>
  </si>
  <si>
    <t>https://www.qschina.cn/universities/jagiellonian-university</t>
  </si>
  <si>
    <t>圣母大学</t>
  </si>
  <si>
    <t>https://www.qschina.cn/universities/university-notre-dame</t>
  </si>
  <si>
    <t>306</t>
  </si>
  <si>
    <t>约翰内斯堡大学</t>
  </si>
  <si>
    <t>https://www.qschina.cn/universities/university-johannesburg</t>
  </si>
  <si>
    <t>307</t>
  </si>
  <si>
    <t>大邱庆北科学技术院 (DGIST)</t>
  </si>
  <si>
    <t>https://www.qschina.cn/universities/daegu-gyeongbuk-institute-science-technology-dgist</t>
  </si>
  <si>
    <t>斯旺西大学</t>
  </si>
  <si>
    <t>https://www.qschina.cn/universities/swansea-university</t>
  </si>
  <si>
    <t>国油大学（Petronas）</t>
  </si>
  <si>
    <t>https://www.qschina.cn/universities/universiti-teknologi-petronas-petronas</t>
  </si>
  <si>
    <t>斯马尼亚大学</t>
  </si>
  <si>
    <t>https://www.qschina.cn/universities/university-tasmania</t>
  </si>
  <si>
    <t>Hamad bin Khalifa University</t>
  </si>
  <si>
    <t>https://www.qschina.cn/universities/hamad-bin-khalifa-university</t>
  </si>
  <si>
    <t>庞培法布拉大学</t>
  </si>
  <si>
    <t>https://www.qschina.cn/universities/universitat-pompeu-fabra</t>
  </si>
  <si>
    <t>312</t>
  </si>
  <si>
    <t>斯图加特大学</t>
  </si>
  <si>
    <t>https://www.qschina.cn/universities/universitat-stuttgart</t>
  </si>
  <si>
    <t>印第安纳大学伯明顿分校</t>
  </si>
  <si>
    <t>https://www.qschina.cn/universities/indiana-university-bloomington</t>
  </si>
  <si>
    <t>奥卢大学</t>
  </si>
  <si>
    <t>https://www.qschina.cn/universities/university-oulu</t>
  </si>
  <si>
    <t>奎德阿萨姆大学</t>
  </si>
  <si>
    <t>https://www.qschina.cn/universities/quaid-i-azam-university</t>
  </si>
  <si>
    <t>Pakistan</t>
  </si>
  <si>
    <t>圣彼得堡国立大学</t>
  </si>
  <si>
    <t>https://www.qschina.cn/universities/saint-petersburg-state-university</t>
  </si>
  <si>
    <t>图尔库大学</t>
  </si>
  <si>
    <t>https://www.qschina.cn/universities/university-turku</t>
  </si>
  <si>
    <t>318</t>
  </si>
  <si>
    <t>西蒙弗雷泽大学</t>
  </si>
  <si>
    <t>https://www.qschina.cn/universities/simon-fraser-university</t>
  </si>
  <si>
    <t>鲍曼莫斯科国立技术大学</t>
  </si>
  <si>
    <t>https://www.qschina.cn/universities/bauman-moscow-state-technical-university</t>
  </si>
  <si>
    <t>巴黎政治学院</t>
  </si>
  <si>
    <t>https://www.qschina.cn/universities/sciences-po</t>
  </si>
  <si>
    <t>马德里大学卡洛斯三世大学</t>
  </si>
  <si>
    <t>https://www.qschina.cn/universities/universidad-carlos-iii-de-madrid-uc3m</t>
  </si>
  <si>
    <t>322</t>
  </si>
  <si>
    <t>维多利亚大学</t>
  </si>
  <si>
    <t>https://www.qschina.cn/universities/university-victoria-uvic</t>
  </si>
  <si>
    <t>中山大学</t>
  </si>
  <si>
    <t>https://www.qschina.cn/zhongshandaxue</t>
  </si>
  <si>
    <t>伊利诺伊大学芝加哥分校</t>
  </si>
  <si>
    <t>https://www.qschina.cn/universities/university-illinois-chicago-uic</t>
  </si>
  <si>
    <t>比勒陀利亚大学</t>
  </si>
  <si>
    <t>https://www.qschina.cn/universities/university-pretoria</t>
  </si>
  <si>
    <t>南澳大学（UniSA）</t>
  </si>
  <si>
    <t>https://www.qschina.cn/universities/university-south-australia</t>
  </si>
  <si>
    <t>丹麦南部大学</t>
  </si>
  <si>
    <t>https://www.qschina.cn/universities/university-southern-denmark</t>
  </si>
  <si>
    <t>伦敦大学城市学院</t>
  </si>
  <si>
    <t>https://www.qschina.cn/universities/city-university-london</t>
  </si>
  <si>
    <t>光州科技学院（GIST）</t>
  </si>
  <si>
    <t>https://www.qschina.cn/universities/gwangju-institute-science-technology-gist</t>
  </si>
  <si>
    <t>提契诺大学</t>
  </si>
  <si>
    <t>https://www.qschina.cn/universities/usi-universita-della-svizzera-italiana</t>
  </si>
  <si>
    <t>巴黎第一大学</t>
  </si>
  <si>
    <t>https://www.qschina.cn/universities/universite-paris-1-pantheon-sorbonne</t>
  </si>
  <si>
    <t>庆熙大学</t>
  </si>
  <si>
    <t>https://www.qschina.cn/universities/kyung-hee-university</t>
  </si>
  <si>
    <t>加州大学圣克鲁兹分校</t>
  </si>
  <si>
    <t>https://www.qschina.cn/universities/university-california-santa-cruz</t>
  </si>
  <si>
    <t>334</t>
  </si>
  <si>
    <t>谢里夫理工大学</t>
  </si>
  <si>
    <t>https://www.qschina.cn/universities/sharif-university-technology</t>
  </si>
  <si>
    <t>Iran, Islamic Republic of</t>
  </si>
  <si>
    <t>335</t>
  </si>
  <si>
    <t>那不勒斯腓特烈二世大学</t>
  </si>
  <si>
    <t>https://www.qschina.cn/universities/university-naples-federico-ii</t>
  </si>
  <si>
    <t>奥尔堡大学</t>
  </si>
  <si>
    <t>https://www.qschina.cn/universities/aalborg-university</t>
  </si>
  <si>
    <t>中东技术大学</t>
  </si>
  <si>
    <t>https://www.qschina.cn/universities/middle-east-technical-university</t>
  </si>
  <si>
    <t>Turkey</t>
  </si>
  <si>
    <t>秘鲁天主大学</t>
  </si>
  <si>
    <t>https://www.qschina.cn/universities/pontificia-universidad-catolica-del-peru</t>
  </si>
  <si>
    <t>Peru</t>
  </si>
  <si>
    <t>肯特大学</t>
  </si>
  <si>
    <t>https://www.qschina.cn/universities/university-kent</t>
  </si>
  <si>
    <t>北京理工大学</t>
  </si>
  <si>
    <t>https://www.qschina.cn/universities/beijing-institute-technology</t>
  </si>
  <si>
    <t>乔治华盛顿大学</t>
  </si>
  <si>
    <t>https://www.qschina.cn/universities/george-washington-university</t>
  </si>
  <si>
    <t>342</t>
  </si>
  <si>
    <t>俄罗斯人民友谊大学</t>
  </si>
  <si>
    <t>https://www.qschina.cn/universities/rudn-university</t>
  </si>
  <si>
    <t>343</t>
  </si>
  <si>
    <t>布鲁内尔大学</t>
  </si>
  <si>
    <t>https://www.qschina.cn/universities/brunel-university-london</t>
  </si>
  <si>
    <t>344</t>
  </si>
  <si>
    <t>阿威罗大学</t>
  </si>
  <si>
    <t>https://www.qschina.cn/universities/university-aveiro</t>
  </si>
  <si>
    <t>艾尔朗加大学</t>
  </si>
  <si>
    <t>https://www.qschina.cn/universities/airlangga-university</t>
  </si>
  <si>
    <t>萨斯喀彻温大学</t>
  </si>
  <si>
    <t>https://www.qschina.cn/universities/university-saskatchewan</t>
  </si>
  <si>
    <t>雅典国立科技大学</t>
  </si>
  <si>
    <t>https://www.qschina.cn/universities/national-technical-university-athens</t>
  </si>
  <si>
    <t>Greece</t>
  </si>
  <si>
    <t>哈韦里亚纳主教大学</t>
  </si>
  <si>
    <t>https://www.qschina.cn/universities/pontificia-universidad-javeriana</t>
  </si>
  <si>
    <t>马德里理工大学</t>
  </si>
  <si>
    <t>https://www.qschina.cn/universities/universidad-politecnica-de-madrid</t>
  </si>
  <si>
    <t>比萨大学</t>
  </si>
  <si>
    <t>https://www.qschina.cn/universities/university-pisa</t>
  </si>
  <si>
    <t>拉彭兰塔理工大学</t>
  </si>
  <si>
    <t>https://www.qschina.cn/universities/lappeenranta-lahti-university-technology-lut</t>
  </si>
  <si>
    <t>科英布拉大学</t>
  </si>
  <si>
    <t>https://www.qschina.cn/universities/university-coimbra</t>
  </si>
  <si>
    <t>353</t>
  </si>
  <si>
    <t>https://www.qschina.cn/universities/york-university</t>
  </si>
  <si>
    <t>354</t>
  </si>
  <si>
    <t>加泰罗尼亚理工大学</t>
  </si>
  <si>
    <t>https://www.qschina.cn/universities/universitat-politecnica-de-catalunya-barcelonatech-upc</t>
  </si>
  <si>
    <t>国立欧亚大学 (ENU)</t>
  </si>
  <si>
    <t>https://www.qschina.cn/universities/ln-gumilyov-eurasian-national-university-enu</t>
  </si>
  <si>
    <t>四川大学</t>
  </si>
  <si>
    <t>https://www.qschina.cn/universities/sichuan-university</t>
  </si>
  <si>
    <t>筑波大学</t>
  </si>
  <si>
    <t>https://www.qschina.cn/universities/university-tsukuba</t>
  </si>
  <si>
    <t>佛罗伦萨大学</t>
  </si>
  <si>
    <t>https://www.qschina.cn/universities/university-florence</t>
  </si>
  <si>
    <t>塔尔图大学</t>
  </si>
  <si>
    <t>https://www.qschina.cn/universities/university-tartu</t>
  </si>
  <si>
    <t>Estonia</t>
  </si>
  <si>
    <t>山东大学</t>
  </si>
  <si>
    <t>https://www.qschina.cn/universities/shandong-university</t>
  </si>
  <si>
    <t>德黑兰大学</t>
  </si>
  <si>
    <t>https://www.qschina.cn/universities/university-tehran</t>
  </si>
  <si>
    <t>林肯大学</t>
  </si>
  <si>
    <t>https://www.qschina.cn/universities/lincoln-university</t>
  </si>
  <si>
    <t>因斯布鲁克大学</t>
  </si>
  <si>
    <t>https://www.qschina.cn/universities/universitat-innsbruck</t>
  </si>
  <si>
    <t>美国沙迦大学</t>
  </si>
  <si>
    <t>https://www.qschina.cn/universities/american-university-sharjah</t>
  </si>
  <si>
    <t>印度理工学院古瓦哈提分校</t>
  </si>
  <si>
    <t>https://www.qschina.cn/universities/indian-institute-technology-guwahati-iitg</t>
  </si>
  <si>
    <t>都灵大学（UNITO）</t>
  </si>
  <si>
    <t>https://www.qschina.cn/universities/university-turin</t>
  </si>
  <si>
    <t>367</t>
  </si>
  <si>
    <t>国立科技大学（NUST）伊斯兰堡</t>
  </si>
  <si>
    <t>https://www.qschina.cn/universities/national-university-sciences-technology-nust-islamabad</t>
  </si>
  <si>
    <t>368</t>
  </si>
  <si>
    <t>塞浦路斯大学</t>
  </si>
  <si>
    <t>https://www.qschina.cn/universities/university-cyprus-ucy</t>
  </si>
  <si>
    <t>Cyprus</t>
  </si>
  <si>
    <t>印度理工学院鲁尔基分校</t>
  </si>
  <si>
    <t>https://www.qschina.cn/universities/indian-institute-technology-roorkee-iitr</t>
  </si>
  <si>
    <t>耶什华大学</t>
  </si>
  <si>
    <t>https://www.qschina.cn/universities/yeshiva-university</t>
  </si>
  <si>
    <t>开罗大学</t>
  </si>
  <si>
    <t>https://www.qschina.cn/universities/cairo-university</t>
  </si>
  <si>
    <t>Egypt</t>
  </si>
  <si>
    <t>蒂尔堡大学</t>
  </si>
  <si>
    <t>https://www.qschina.cn/universities/tilburg-university</t>
  </si>
  <si>
    <t>里约热内卢联邦大学</t>
  </si>
  <si>
    <t>https://www.qschina.cn/universities/universidade-federal-do-rio-de-janeiro</t>
  </si>
  <si>
    <t>374</t>
  </si>
  <si>
    <t>伦敦的伯克贝克学院，大学</t>
  </si>
  <si>
    <t>https://www.qschina.cn/universities/birkbeck-university-london</t>
  </si>
  <si>
    <t>阿米尔卡比尔技术大学</t>
  </si>
  <si>
    <t>https://www.qschina.cn/universities/amirkabir-university-technology</t>
  </si>
  <si>
    <t>https://www.qschina.cn/universities/northeastern-university</t>
  </si>
  <si>
    <t>鲁尔大学波鸿</t>
  </si>
  <si>
    <t>https://www.qschina.cn/universities/ruhr-universitat-bochum</t>
  </si>
  <si>
    <t>西悉尼大学</t>
  </si>
  <si>
    <t>https://www.qschina.cn/universities/western-sydney-university</t>
  </si>
  <si>
    <t>379</t>
  </si>
  <si>
    <t>塔夫茨大学</t>
  </si>
  <si>
    <t>https://www.qschina.cn/universities/tufts-university</t>
  </si>
  <si>
    <t>380</t>
  </si>
  <si>
    <t>佛林德斯大学</t>
  </si>
  <si>
    <t>https://www.qschina.cn/universities/flinders-university</t>
  </si>
  <si>
    <t>381</t>
  </si>
  <si>
    <t>卢森堡大学</t>
  </si>
  <si>
    <t>https://www.qschina.cn/universities/university-luxembourg</t>
  </si>
  <si>
    <t>Luxembourg</t>
  </si>
  <si>
    <t>玛希隆大学</t>
  </si>
  <si>
    <t>https://www.qschina.cn/universities/mahidol-university</t>
  </si>
  <si>
    <t>蒙彼利埃大学</t>
  </si>
  <si>
    <t>https://www.qschina.cn/universities/universite-de-montpellier</t>
  </si>
  <si>
    <t>南开大学</t>
  </si>
  <si>
    <t>https://www.qschina.cn/universities/nankai-university</t>
  </si>
  <si>
    <t>威廉姆斯大学明斯特</t>
  </si>
  <si>
    <t>https://www.qschina.cn/universities/westfalische-wilhelms-universitat-munster</t>
  </si>
  <si>
    <t>386</t>
  </si>
  <si>
    <t>夏威夷大学马诺亚分校</t>
  </si>
  <si>
    <t>https://www.qschina.cn/universities/university-hawaii-manoa</t>
  </si>
  <si>
    <t>马赛大学</t>
  </si>
  <si>
    <t>https://www.qschina.cn/universities/aix-marseille-university</t>
  </si>
  <si>
    <t>白俄罗斯州立大学</t>
  </si>
  <si>
    <t>https://www.qschina.cn/universities/belarusian-state-university</t>
  </si>
  <si>
    <t>Belarus</t>
  </si>
  <si>
    <t>康考迪亚大学</t>
  </si>
  <si>
    <t>https://www.qschina.cn/universities/concordia-university</t>
  </si>
  <si>
    <t>台湾科技大学</t>
  </si>
  <si>
    <t>https://www.qschina.cn/universities/national-taiwan-university-science-technology-taiwan-tech</t>
  </si>
  <si>
    <t>文莱达鲁萨兰国大学</t>
  </si>
  <si>
    <t>https://www.qschina.cn/universities/universiti-brunei-darussalam-ubd</t>
  </si>
  <si>
    <t>Brunei</t>
  </si>
  <si>
    <t>国立科学院院校里昂（INSA）</t>
  </si>
  <si>
    <t>https://www.qschina.cn/universities/institut-national-des-sciences-appliquees-de-lyon-insa</t>
  </si>
  <si>
    <t>华南理工大学</t>
  </si>
  <si>
    <t>https://www.qschina.cn/universities/south-china-university-technology</t>
  </si>
  <si>
    <t>以色列理工学院</t>
  </si>
  <si>
    <t>https://www.qschina.cn/universities/technion-israel-institute-technology</t>
  </si>
  <si>
    <t>厦门大学</t>
  </si>
  <si>
    <t>https://www.qschina.cn/universities/xiamen-university</t>
  </si>
  <si>
    <t>吉森大学</t>
  </si>
  <si>
    <t>https://www.qschina.cn/universities/justus-liebig-university-giessen</t>
  </si>
  <si>
    <t>喀山联邦大学</t>
  </si>
  <si>
    <t>https://www.qschina.cn/universities/kazan-volga-region-federal-university</t>
  </si>
  <si>
    <t>石溪大学</t>
  </si>
  <si>
    <t>https://www.qschina.cn/universities/stony-brook-university-state-university-new-york</t>
  </si>
  <si>
    <t>399</t>
  </si>
  <si>
    <t>俄罗斯国家研究型高等经济大学（HSE）</t>
  </si>
  <si>
    <t>https://www.qschina.cn/universities/national-research-university-higher-school-economics-hse-university</t>
  </si>
  <si>
    <t>爱荷华州立大学</t>
  </si>
  <si>
    <t>https://www.qschina.cn/universities/iowa-state-university</t>
  </si>
  <si>
    <t>马萨里克大学</t>
  </si>
  <si>
    <t>https://www.qschina.cn/universities/masaryk-university</t>
  </si>
  <si>
    <t>新里斯本大学</t>
  </si>
  <si>
    <t>https://www.qschina.cn/universities/universidade-nova-de-lisboa</t>
  </si>
  <si>
    <t>403</t>
  </si>
  <si>
    <t>格拉纳达大学</t>
  </si>
  <si>
    <t>https://www.qschina.cn/universities/university-granada</t>
  </si>
  <si>
    <t>伊斯坦布尔理工大学</t>
  </si>
  <si>
    <t>https://www.qschina.cn/universities/istanbul-technical-university</t>
  </si>
  <si>
    <t>加州大学河滨分校</t>
  </si>
  <si>
    <t>https://www.qschina.cn/universities/university-california-riverside</t>
  </si>
  <si>
    <t>菲律宾大学</t>
  </si>
  <si>
    <t>https://www.qschina.cn/universities/university-philippines</t>
  </si>
  <si>
    <t>Philippines</t>
  </si>
  <si>
    <t>奥克兰理工大学</t>
  </si>
  <si>
    <t>https://www.qschina.cn/universities/auckland-university-technology-aut</t>
  </si>
  <si>
    <t>德里大学</t>
  </si>
  <si>
    <t>https://www.qschina.cn/universities/university-delhi</t>
  </si>
  <si>
    <t>409</t>
  </si>
  <si>
    <t>科罗拉多州立大学</t>
  </si>
  <si>
    <t>https://www.qschina.cn/universities/colorado-state-university</t>
  </si>
  <si>
    <t>智利圣地亚哥大学</t>
  </si>
  <si>
    <t>https://www.qschina.cn/universities/universidad-de-santiago-de-chile-usach</t>
  </si>
  <si>
    <t>堪萨斯大学</t>
  </si>
  <si>
    <t>https://www.qschina.cn/universities/university-kansas</t>
  </si>
  <si>
    <t>南昆士兰大学</t>
  </si>
  <si>
    <t>https://www.qschina.cn/universities/university-southern-queensland</t>
  </si>
  <si>
    <t>牛津布鲁克斯大学</t>
  </si>
  <si>
    <t>https://www.qschina.cn/universities/oxford-brookes-university</t>
  </si>
  <si>
    <t>伦敦皇家霍洛威大学</t>
  </si>
  <si>
    <t>https://www.qschina.cn/universities/royal-holloway-university-london</t>
  </si>
  <si>
    <t>詹姆斯库克大学（JCU）</t>
  </si>
  <si>
    <t>https://www.qschina.cn/universities/james-cook-university</t>
  </si>
  <si>
    <t>物理莫斯科与技术研究所州立大学</t>
  </si>
  <si>
    <t>https://www.qschina.cn/universities/moscow-institute-physics-technology-mipt-moscow-phystech</t>
  </si>
  <si>
    <t>开罗美国大学</t>
  </si>
  <si>
    <t>https://www.qschina.cn/universities/american-university-cairo</t>
  </si>
  <si>
    <t>418</t>
  </si>
  <si>
    <t>托木斯克州立大学</t>
  </si>
  <si>
    <t>https://www.qschina.cn/universities/tomsk-state-university</t>
  </si>
  <si>
    <t>圣保罗州立大学</t>
  </si>
  <si>
    <t>https://www.qschina.cn/universities/unesp</t>
  </si>
  <si>
    <t>华盛顿州立大学</t>
  </si>
  <si>
    <t>https://www.qschina.cn/universities/washington-state-university</t>
  </si>
  <si>
    <t>格拉茨大学</t>
  </si>
  <si>
    <t>https://www.qschina.cn/universities/graz-university-technology</t>
  </si>
  <si>
    <t>新西伯利亚州立大学</t>
  </si>
  <si>
    <t>https://www.qschina.cn/universities/novosibirsk-state-university</t>
  </si>
  <si>
    <t>堪培拉大学</t>
  </si>
  <si>
    <t>https://www.qschina.cn/universities/university-canberra</t>
  </si>
  <si>
    <t>列日大学</t>
  </si>
  <si>
    <t>https://www.qschina.cn/universities/universite-de-liege</t>
  </si>
  <si>
    <t>斯特拉斯堡大学</t>
  </si>
  <si>
    <t>https://www.qschina.cn/universities/universite-de-strasbourg</t>
  </si>
  <si>
    <t>426</t>
  </si>
  <si>
    <t>利默里克大学</t>
  </si>
  <si>
    <t>https://www.qschina.cn/universities/university-limerick</t>
  </si>
  <si>
    <t>427</t>
  </si>
  <si>
    <t>安娜大学</t>
  </si>
  <si>
    <t>https://www.qschina.cn/universities/anna-university</t>
  </si>
  <si>
    <t>428</t>
  </si>
  <si>
    <t>IE大学</t>
  </si>
  <si>
    <t>https://www.qschina.cn/universities/ie-university</t>
  </si>
  <si>
    <t>Singapore University of Technology and Design</t>
  </si>
  <si>
    <t>https://www.qschina.cn/universities/singapore-university-technology-design</t>
  </si>
  <si>
    <t>特伦托大学</t>
  </si>
  <si>
    <t>https://www.qschina.cn/universities/university-trento</t>
  </si>
  <si>
    <t>科什大学</t>
  </si>
  <si>
    <t>https://www.qschina.cn/universities/koc-university</t>
  </si>
  <si>
    <t>默多克大学</t>
  </si>
  <si>
    <t>https://www.qschina.cn/universities/murdoch-university</t>
  </si>
  <si>
    <t>国立台北理工大学</t>
  </si>
  <si>
    <t>https://www.qschina.cn/universities/national-taipei-university-technology</t>
  </si>
  <si>
    <t>台湾师范大学</t>
  </si>
  <si>
    <t>https://www.qschina.cn/universities/national-taiwan-normal-university</t>
  </si>
  <si>
    <t>斯特灵大学</t>
  </si>
  <si>
    <t>https://www.qschina.cn/universities/university-stirling</t>
  </si>
  <si>
    <t>都柏林城市大学</t>
  </si>
  <si>
    <t>https://www.qschina.cn/universities/dublin-city-university</t>
  </si>
  <si>
    <t>世宗大学</t>
  </si>
  <si>
    <t>https://www.qschina.cn/universities/sejong-university</t>
  </si>
  <si>
    <t>坦佩雷大学</t>
  </si>
  <si>
    <t>https://www.qschina.cn/universities/tampere-university</t>
  </si>
  <si>
    <t>北京科技大学</t>
  </si>
  <si>
    <t>https://www.qschina.cn/universities/university-science-technology-beijing</t>
  </si>
  <si>
    <t>圣加仑大学（HSG）</t>
  </si>
  <si>
    <t>https://www.qschina.cn/universities/university-stgallen-hsg</t>
  </si>
  <si>
    <t>维多利亚州立大学</t>
  </si>
  <si>
    <t>https://www.qschina.cn/universities/julius-maximilians-universitat-wurzburg</t>
  </si>
  <si>
    <t>邓迪大学</t>
  </si>
  <si>
    <t>https://www.qschina.cn/universities/university-of-dundee</t>
  </si>
  <si>
    <t>犹他大学</t>
  </si>
  <si>
    <t>https://www.qschina.cn/universities/university-utah</t>
  </si>
  <si>
    <t>拉瓦尔大学</t>
  </si>
  <si>
    <t>https://www.qschina.cn/universities/universite-laval</t>
  </si>
  <si>
    <t>雅典大学</t>
  </si>
  <si>
    <t>https://www.qschina.cn/universities/national-kapodistrian-university-athens</t>
  </si>
  <si>
    <t>康涅狄格大学</t>
  </si>
  <si>
    <t>https://www.qschina.cn/universities/university-connecticut</t>
  </si>
  <si>
    <t>阿斯顿大学</t>
  </si>
  <si>
    <t>https://www.qschina.cn/universities/aston-university</t>
  </si>
  <si>
    <t>林茨大学</t>
  </si>
  <si>
    <t>https://www.qschina.cn/universities/johannes-kepler-university-linz</t>
  </si>
  <si>
    <t>田纳西大学</t>
  </si>
  <si>
    <t>https://www.qschina.cn/universities/university-tennessee-knoxville</t>
  </si>
  <si>
    <t>丰田技术学院</t>
  </si>
  <si>
    <t>https://www.qschina.cn/universities/toyota-technological-institute</t>
  </si>
  <si>
    <t>于韦斯屈莱大学</t>
  </si>
  <si>
    <t>https://www.qschina.cn/universities/university-jyvaskyla</t>
  </si>
  <si>
    <t>451</t>
  </si>
  <si>
    <t>科学技术大学伊朗</t>
  </si>
  <si>
    <t>https://www.qschina.cn/universities/iran-university-science-technology</t>
  </si>
  <si>
    <t>中南大学</t>
  </si>
  <si>
    <t>https://www.qschina.cn/universities/central-south-university</t>
  </si>
  <si>
    <t>里昂第一大学</t>
  </si>
  <si>
    <t>https://www.qschina.cn/universities/universite-claude-bernard-lyon-1</t>
  </si>
  <si>
    <t>捷克技术大学在布拉格</t>
  </si>
  <si>
    <t>https://www.qschina.cn/universities/czech-technical-university-prague</t>
  </si>
  <si>
    <t>印度理工学院印多尔校区</t>
  </si>
  <si>
    <t>https://www.qschina.cn/universities/indian-institute-technology-indore</t>
  </si>
  <si>
    <t>东南大学</t>
  </si>
  <si>
    <t>https://www.qschina.cn/universities/southeast-university</t>
  </si>
  <si>
    <t>苏丹卡布斯大学</t>
  </si>
  <si>
    <t>https://www.qschina.cn/universities/sultan-qaboos-university</t>
  </si>
  <si>
    <t>Oman</t>
  </si>
  <si>
    <t>曼海姆大学</t>
  </si>
  <si>
    <t>https://www.qschina.cn/universities/universitat-mannheim</t>
  </si>
  <si>
    <t>459</t>
  </si>
  <si>
    <t>埃克塞斯大学</t>
  </si>
  <si>
    <t>https://www.qschina.cn/universities/university-essex</t>
  </si>
  <si>
    <t>460</t>
  </si>
  <si>
    <t>波茨坦大学</t>
  </si>
  <si>
    <t>https://www.qschina.cn/universities/universitat-potsdam</t>
  </si>
  <si>
    <t>佛罗里达州立大学</t>
  </si>
  <si>
    <t>https://www.qschina.cn/universities/florida-state-university</t>
  </si>
  <si>
    <t>国立核研究院“MEPhI”</t>
  </si>
  <si>
    <t>https://www.qschina.cn/universities/national-research-nuclear-university-mephi-moscow-engineering-physics-institute</t>
  </si>
  <si>
    <t>耶拿大学</t>
  </si>
  <si>
    <t>https://www.qschina.cn/universities/universitat-jena</t>
  </si>
  <si>
    <t>464</t>
  </si>
  <si>
    <t>美因茨大学</t>
  </si>
  <si>
    <t>https://www.qschina.cn/universities/johannes-gutenberg-universitat-mainz</t>
  </si>
  <si>
    <t>科罗拉多矿业学院</t>
  </si>
  <si>
    <t>https://www.qschina.cn/universities/colorado-school-mines</t>
  </si>
  <si>
    <t>乌梅大学</t>
  </si>
  <si>
    <t>https://www.qschina.cn/universities/umea-university</t>
  </si>
  <si>
    <t>波尔多大学</t>
  </si>
  <si>
    <t>https://www.qschina.cn/universities/university-bordeaux</t>
  </si>
  <si>
    <t>沙迦大学</t>
  </si>
  <si>
    <t>https://www.qschina.cn/universities/university-sharjah</t>
  </si>
  <si>
    <t>本·古里安大学</t>
  </si>
  <si>
    <t>https://www.qschina.cn/universities/ben-gurion-university-negev</t>
  </si>
  <si>
    <t>伊利诺伊理工大学</t>
  </si>
  <si>
    <t>https://www.qschina.cn/universities/illinois-institute-technology</t>
  </si>
  <si>
    <t>帕维亚大学</t>
  </si>
  <si>
    <t>https://www.qschina.cn/universities/universita-degli-studi-di-pavia</t>
  </si>
  <si>
    <t>472</t>
  </si>
  <si>
    <t>广岛大学</t>
  </si>
  <si>
    <t>https://www.qschina.cn/universities/hiroshima-university</t>
  </si>
  <si>
    <t>北京航空航天大学</t>
  </si>
  <si>
    <t>https://www.qschina.cn/universities/beihang-university-former-buaa</t>
  </si>
  <si>
    <t>乌拉尔联邦大学</t>
  </si>
  <si>
    <t>https://www.qschina.cn/universities/ural-federal-university-urfu</t>
  </si>
  <si>
    <t>维尔纽斯大学</t>
  </si>
  <si>
    <t>https://www.qschina.cn/universities/vilnius-university</t>
  </si>
  <si>
    <t>Lithuania</t>
  </si>
  <si>
    <t>神户大学</t>
  </si>
  <si>
    <t>https://www.qschina.cn/universities/kobe-university</t>
  </si>
  <si>
    <t>瓦伦西亚政治大学</t>
  </si>
  <si>
    <t>https://www.qschina.cn/universities/universitat-politecnica-de-valencia</t>
  </si>
  <si>
    <t>478</t>
  </si>
  <si>
    <t>康斯坦茨大学</t>
  </si>
  <si>
    <t>https://www.qschina.cn/universities/universitat-konstanz</t>
  </si>
  <si>
    <t>479</t>
  </si>
  <si>
    <t>莱比锡大学</t>
  </si>
  <si>
    <t>https://www.qschina.cn/universities/universitat-leipzig</t>
  </si>
  <si>
    <t>480</t>
  </si>
  <si>
    <t>密苏里科技大学</t>
  </si>
  <si>
    <t>https://www.qschina.cn/universities/missouri-university-science-technology</t>
  </si>
  <si>
    <t>米兰 - 比卡卡大学</t>
  </si>
  <si>
    <t>https://www.qschina.cn/universities/university-milano-bicocca</t>
  </si>
  <si>
    <t>班戈大学</t>
  </si>
  <si>
    <t>https://www.qschina.cn/universities/bangor-university</t>
  </si>
  <si>
    <t>一桥大学</t>
  </si>
  <si>
    <t>https://www.qschina.cn/universities/hitotsubashi-university</t>
  </si>
  <si>
    <t>汉诺威大学</t>
  </si>
  <si>
    <t>https://www.qschina.cn/universities/leibniz-universitat-hannover</t>
  </si>
  <si>
    <t>哈萨克斯坦国家技术大学</t>
  </si>
  <si>
    <t>https://www.qschina.cn/universities/kazakh-national-research-technical-university-after-ki-satbayev</t>
  </si>
  <si>
    <t>485</t>
  </si>
  <si>
    <t>瓦伦西亚大学</t>
  </si>
  <si>
    <t>https://www.qschina.cn/universities/universitat-de-valencia</t>
  </si>
  <si>
    <t>电子科技大学</t>
  </si>
  <si>
    <t>https://www.qschina.cn/universities/university-electronic-science-technology-china</t>
  </si>
  <si>
    <t>圭尔夫大学</t>
  </si>
  <si>
    <t>https://www.qschina.cn/universities/university-guelph</t>
  </si>
  <si>
    <t>茂物农业大学</t>
  </si>
  <si>
    <t>https://www.qschina.cn/universities/bogor-agricultural-university</t>
  </si>
  <si>
    <t>罗马第二大学</t>
  </si>
  <si>
    <t>https://www.qschina.cn/universities/university-rome-tor-vergata</t>
  </si>
  <si>
    <t>大连理工大学</t>
  </si>
  <si>
    <t>https://www.qschina.cn/universities/dalian-university-technology</t>
  </si>
  <si>
    <t>纽约州立大学布法罗分校</t>
  </si>
  <si>
    <t>https://www.qschina.cn/universities/university-buffalo-suny</t>
  </si>
  <si>
    <t>University of Iowa</t>
  </si>
  <si>
    <t>https://www.qschina.cn/universities/university-iowa</t>
  </si>
  <si>
    <t>中央大学</t>
  </si>
  <si>
    <t>https://www.qschina.cn/universities/chung-ang-university-cau</t>
  </si>
  <si>
    <t>湖南大学</t>
  </si>
  <si>
    <t>https://www.qschina.cn/universities/hunan-university</t>
  </si>
  <si>
    <t>伦斯勒理工学院</t>
  </si>
  <si>
    <t>https://www.qschina.cn/universities/rensselaer-polytechnic-institute</t>
  </si>
  <si>
    <t>塞维利亚大学</t>
  </si>
  <si>
    <t>https://www.qschina.cn/universities/universidad-de-sevilla</t>
  </si>
  <si>
    <t>梨花女子大学</t>
  </si>
  <si>
    <t>https://www.qschina.cn/universities/ewha-womans-university</t>
  </si>
  <si>
    <t>阿尔斯特大学</t>
  </si>
  <si>
    <t>https://www.qschina.cn/universities/ulster-university</t>
  </si>
  <si>
    <t>特拉华大学</t>
  </si>
  <si>
    <t>https://www.qschina.cn/universities/university-delaware</t>
  </si>
  <si>
    <t>约旦大学</t>
  </si>
  <si>
    <t>https://www.qschina.cn/universities/university-jordan</t>
  </si>
  <si>
    <t>Jordan</t>
  </si>
  <si>
    <t>毕尔坎特大学</t>
  </si>
  <si>
    <t>https://www.qschina.cn/universities/bilkent-university</t>
  </si>
  <si>
    <t>吉林大学</t>
  </si>
  <si>
    <t>https://www.qschina.cn/universities/jilin-university</t>
  </si>
  <si>
    <t>朴茨茅斯大学</t>
  </si>
  <si>
    <t>https://www.qschina.cn/universities/university-portsmouth</t>
  </si>
  <si>
    <t>澳门科技大学</t>
  </si>
  <si>
    <t>https://www.qschina.cn/universities/macau-university-science-technology</t>
  </si>
  <si>
    <t>国立中山大学</t>
  </si>
  <si>
    <t>https://www.qschina.cn/universities/national-sun-yat-sen-university</t>
  </si>
  <si>
    <t>俄勒冈州立大学</t>
  </si>
  <si>
    <t>https://www.qschina.cn/universities/oregon-state-university</t>
  </si>
  <si>
    <t>意大利天主教圣心大学</t>
  </si>
  <si>
    <t>https://www.qschina.cn/universities/universita-cattolica-del-sacro-cuore</t>
  </si>
  <si>
    <t>西江大学</t>
  </si>
  <si>
    <t>https://www.qschina.cn/universities/sogang-university</t>
  </si>
  <si>
    <t>拜罗伊特大学</t>
  </si>
  <si>
    <t>https://www.qschina.cn/universities/university-bayreuth</t>
  </si>
  <si>
    <t>华东师范大学</t>
  </si>
  <si>
    <t>https://www.qschina.cn/universities/east-china-normal-university</t>
  </si>
  <si>
    <t>SOAS伦敦大学东方与非洲研究学院</t>
  </si>
  <si>
    <t>https://www.qschina.cn/universities/soas-university-london</t>
  </si>
  <si>
    <t>图卢兹第三大学</t>
  </si>
  <si>
    <t>https://www.qschina.cn/universities/universite-paul-sabatier-toulouse-iii</t>
  </si>
  <si>
    <t>Bogaziçi大学</t>
  </si>
  <si>
    <t>https://www.qschina.cn/universities/bogazici-universitesi</t>
  </si>
  <si>
    <t>维新大学</t>
  </si>
  <si>
    <t>https://www.qschina.cn/universities/duy-tan-university</t>
  </si>
  <si>
    <t>Vietnam</t>
  </si>
  <si>
    <t>阿根廷天主教大学（UCA）</t>
  </si>
  <si>
    <t>https://www.qschina.cn/universities/pontificia-universidad-catolica-argentina</t>
  </si>
  <si>
    <t>上海大学</t>
  </si>
  <si>
    <t>https://www.qschina.cn/universities/shanghai-university</t>
  </si>
  <si>
    <t>佐治亚大学</t>
  </si>
  <si>
    <t>https://www.qschina.cn/universities/university-georgia</t>
  </si>
  <si>
    <t>不来梅大学</t>
  </si>
  <si>
    <t>https://www.qschina.cn/universities/universitat-bremen</t>
  </si>
  <si>
    <t>庆北国立大学</t>
  </si>
  <si>
    <t>https://www.qschina.cn/universities/kyungpook-national-university</t>
  </si>
  <si>
    <t>奥斯特拉尔大学</t>
  </si>
  <si>
    <t>https://www.qschina.cn/universities/universidad-austral</t>
  </si>
  <si>
    <t>德克萨斯大学达拉斯分校</t>
  </si>
  <si>
    <t>https://www.qschina.cn/universities/university-texas-dallas</t>
  </si>
  <si>
    <t>萨拉戈萨大学</t>
  </si>
  <si>
    <t>https://www.qschina.cn/universities/universidad-de-zaragoza</t>
  </si>
  <si>
    <t>赫尔大学</t>
  </si>
  <si>
    <t>https://www.qschina.cn/universities/university-hull</t>
  </si>
  <si>
    <t>525</t>
  </si>
  <si>
    <t>文莱理工大学</t>
  </si>
  <si>
    <t>https://www.qschina.cn/universities/universiti-teknologi-brunei</t>
  </si>
  <si>
    <t>莫斯科国际关系研究所</t>
  </si>
  <si>
    <t>https://www.qschina.cn/universities/moscow-state-institute-international-relations-mgimo-university</t>
  </si>
  <si>
    <t>萨班斯大学</t>
  </si>
  <si>
    <t>https://www.qschina.cn/universities/sabanci-university</t>
  </si>
  <si>
    <t>马德拉斯大学</t>
  </si>
  <si>
    <t>https://www.qschina.cn/universities/university-madras</t>
  </si>
  <si>
    <t>529</t>
  </si>
  <si>
    <t>埃迪斯科文大学</t>
  </si>
  <si>
    <t>https://www.qschina.cn/universities/edith-cowan-university</t>
  </si>
  <si>
    <t>亚里士多德大学</t>
  </si>
  <si>
    <t>https://www.qschina.cn/universities/aristotle-university-thessaloniki</t>
  </si>
  <si>
    <t>基尔大学（德国）</t>
  </si>
  <si>
    <t>https://www.qschina.cn/universities/christian-albrechts-university-zu-kiel</t>
  </si>
  <si>
    <t>巴勒莫大学</t>
  </si>
  <si>
    <t>https://www.qschina.cn/universities/universidad-de-palermo</t>
  </si>
  <si>
    <t>热那亚大学</t>
  </si>
  <si>
    <t>https://www.qschina.cn/universities/university-genoa</t>
  </si>
  <si>
    <t>中国农业大学</t>
  </si>
  <si>
    <t>https://www.qschina.cn/universities/china-agricultural-university</t>
  </si>
  <si>
    <t>圣彼得堡国立政治大学</t>
  </si>
  <si>
    <t>https://www.qschina.cn/universities/peter-great-saint-petersburg-polytechnic-university</t>
  </si>
  <si>
    <t>克里特大学</t>
  </si>
  <si>
    <t>https://www.qschina.cn/universities/university-crete</t>
  </si>
  <si>
    <t>萨拉曼卡大学</t>
  </si>
  <si>
    <t>https://www.qschina.cn/universities/university-salamanca</t>
  </si>
  <si>
    <t>阿尔卡拉大学</t>
  </si>
  <si>
    <t>https://www.qschina.cn/universities/universidad-de-alcala</t>
  </si>
  <si>
    <t>马来西亚北方大学</t>
  </si>
  <si>
    <t>https://www.qschina.cn/universities/universiti-utara-malaysia-uum</t>
  </si>
  <si>
    <t>拉合尔管理科学大学（LUMS）</t>
  </si>
  <si>
    <t>https://www.qschina.cn/universities/lahore-university-management-sciences-lums</t>
  </si>
  <si>
    <t>拉普拉塔国立大学</t>
  </si>
  <si>
    <t>https://www.qschina.cn/universities/universidad-nacional-de-la-plata-unlp</t>
  </si>
  <si>
    <t>ITMO大学</t>
  </si>
  <si>
    <t>https://www.qschina.cn/universities/itmo-university</t>
  </si>
  <si>
    <t>乌尔姆大学</t>
  </si>
  <si>
    <t>https://www.qschina.cn/universities/university-ulm</t>
  </si>
  <si>
    <t>544</t>
  </si>
  <si>
    <t>哥斯达黎加大学</t>
  </si>
  <si>
    <t>https://www.qschina.cn/universities/universidad-de-costa-rica</t>
  </si>
  <si>
    <t>Costa Rica</t>
  </si>
  <si>
    <t>巴伊兰大学</t>
  </si>
  <si>
    <t>https://www.qschina.cn/universities/bar-ilan-university</t>
  </si>
  <si>
    <t>纽约市立大学</t>
  </si>
  <si>
    <t>https://www.qschina.cn/universities/city-university-new-york</t>
  </si>
  <si>
    <t>新加坡管理大学</t>
  </si>
  <si>
    <t>https://www.qschina.cn/universities/singapore-management-university</t>
  </si>
  <si>
    <t>理海大学</t>
  </si>
  <si>
    <t>https://www.qschina.cn/universities/lehigh-university</t>
  </si>
  <si>
    <t>诺森比亚大学</t>
  </si>
  <si>
    <t>https://www.qschina.cn/universities/northumbria-university-newcastle</t>
  </si>
  <si>
    <t>东芬兰大学</t>
  </si>
  <si>
    <t>https://www.qschina.cn/universities/university-eastern-finland</t>
  </si>
  <si>
    <t>阿治曼科技大学</t>
  </si>
  <si>
    <t>https://www.qschina.cn/universities/ajman-university</t>
  </si>
  <si>
    <t>迪拜的加拿大大学</t>
  </si>
  <si>
    <t>https://www.qschina.cn/universities/canadian-university-dubai</t>
  </si>
  <si>
    <t>哈瑟尔特大学</t>
  </si>
  <si>
    <t>https://www.qschina.cn/universities/hasselt-university</t>
  </si>
  <si>
    <t>内布拉斯加大学</t>
  </si>
  <si>
    <t>https://www.qschina.cn/universities/university-nebraska-lincoln</t>
  </si>
  <si>
    <t>555</t>
  </si>
  <si>
    <t>玛拉工艺大学</t>
  </si>
  <si>
    <t>https://www.qschina.cn/universities/universiti-teknologi-mara-uitm</t>
  </si>
  <si>
    <t>佛罗里达国际大学</t>
  </si>
  <si>
    <t>https://www.qschina.cn/universities/florida-international-university</t>
  </si>
  <si>
    <t>英迪国际大学</t>
  </si>
  <si>
    <t>https://www.qschina.cn/universities/inti-international-university-colleges</t>
  </si>
  <si>
    <t>巴里理工大学</t>
  </si>
  <si>
    <t>https://www.qschina.cn/universities/politecnico-di-bari</t>
  </si>
  <si>
    <t>中国人民大学</t>
  </si>
  <si>
    <t>https://www.qschina.cn/zhongguorenmindaxue</t>
  </si>
  <si>
    <t>布拉格化学技术研究所</t>
  </si>
  <si>
    <t>https://www.qschina.cn/universities/university-chemistry-technology-prague</t>
  </si>
  <si>
    <t>重庆大学</t>
  </si>
  <si>
    <t>https://www.qschina.cn/universities/chongqing-university</t>
  </si>
  <si>
    <t>普利茅斯大学</t>
  </si>
  <si>
    <t>https://www.qschina.cn/universities/university-plymouth</t>
  </si>
  <si>
    <t>马尼拉雅典耀大学</t>
  </si>
  <si>
    <t>https://www.qschina.cn/universities/ateneo-de-manila-university</t>
  </si>
  <si>
    <t>南佛罗里达大学</t>
  </si>
  <si>
    <t>https://www.qschina.cn/universities/university-south-florida</t>
  </si>
  <si>
    <t>弗里堡大学</t>
  </si>
  <si>
    <t>https://www.qschina.cn/universities/universite-de-fribourg</t>
  </si>
  <si>
    <t>邦德大学</t>
  </si>
  <si>
    <t>https://www.qschina.cn/universities/bond-university</t>
  </si>
  <si>
    <t>国立政治大学</t>
  </si>
  <si>
    <t>https://www.qschina.cn/universities/national-chengchi-university</t>
  </si>
  <si>
    <t>阿道夫·伊瓦涅斯大学</t>
  </si>
  <si>
    <t>https://www.qschina.cn/universities/universidad-adolfo-ibanez</t>
  </si>
  <si>
    <t>哈德斯菲尔德大学</t>
  </si>
  <si>
    <t>https://www.qschina.cn/universities/university-huddersfield</t>
  </si>
  <si>
    <t>清迈大学</t>
  </si>
  <si>
    <t>https://www.qschina.cn/universities/chiang-mai-university</t>
  </si>
  <si>
    <t>考文垂大学</t>
  </si>
  <si>
    <t>https://www.qschina.cn/universities/coventry-university</t>
  </si>
  <si>
    <t>技术学院（BHU）- 瓦拉纳西</t>
  </si>
  <si>
    <t>https://www.qschina.cn/universities/institute-technology-bhu-varanasi</t>
  </si>
  <si>
    <t>华沙工业大学</t>
  </si>
  <si>
    <t>https://www.qschina.cn/universities/warsaw-university-technology</t>
  </si>
  <si>
    <t>韩国外国语大学</t>
  </si>
  <si>
    <t>https://www.qschina.cn/universities/hufs-hankuk-korea-university-foreign-studies</t>
  </si>
  <si>
    <t>南卡罗来纳大学</t>
  </si>
  <si>
    <t>https://www.qschina.cn/universities/university-south-carolina</t>
  </si>
  <si>
    <t>黎巴嫩大学</t>
  </si>
  <si>
    <t>https://www.qschina.cn/universities/lebanese-university</t>
  </si>
  <si>
    <t>台北医科大学</t>
  </si>
  <si>
    <t>https://www.qschina.cn/universities/taipei-medical-university-tmu</t>
  </si>
  <si>
    <t>特罗姆瑟大学</t>
  </si>
  <si>
    <t>https://www.qschina.cn/universities/university-tromso-arctic-university-norway</t>
  </si>
  <si>
    <t>阿布扎比大学</t>
  </si>
  <si>
    <t>https://www.qschina.cn/universities/abu-dhabi-university</t>
  </si>
  <si>
    <t>阿尔卑斯 - 亚德里亚安大学克拉根福</t>
  </si>
  <si>
    <t>https://www.qschina.cn/universities/university-klagenfurt</t>
  </si>
  <si>
    <t>巴林应用科学大学</t>
  </si>
  <si>
    <t>https://www.qschina.cn/universities/applied-science-university-bahrain</t>
  </si>
  <si>
    <t>Bahrain</t>
  </si>
  <si>
    <t>安德鲁贝罗天主大学</t>
  </si>
  <si>
    <t>https://www.qschina.cn/universities/universidad-catolica-andres-bello</t>
  </si>
  <si>
    <t>Venezuela</t>
  </si>
  <si>
    <t>科米利亚斯主教大学</t>
  </si>
  <si>
    <t>https://www.qschina.cn/universities/universidad-pontificia-comillas</t>
  </si>
  <si>
    <t>托木斯克理工大学</t>
  </si>
  <si>
    <t>https://www.qschina.cn/universities/national-research-tomsk-polytechnic-university</t>
  </si>
  <si>
    <t>双威大学</t>
  </si>
  <si>
    <t>https://www.qschina.cn/universities/sunway-university</t>
  </si>
  <si>
    <t>密苏里大学</t>
  </si>
  <si>
    <t>https://www.qschina.cn/universities/university-missouri-columbia</t>
  </si>
  <si>
    <t>中央昆士兰大学</t>
  </si>
  <si>
    <t>https://www.qschina.cn/universities/central-queensland-university-cquniversity-australia</t>
  </si>
  <si>
    <t>曼彻斯特城市大学</t>
  </si>
  <si>
    <t>https://www.qschina.cn/universities/manchester-metropolitan-university-mmu</t>
  </si>
  <si>
    <t>王子穆罕默德本法赫德大学</t>
  </si>
  <si>
    <t>https://www.qschina.cn/universities/prince-mohammad-bin-fahd-university</t>
  </si>
  <si>
    <t>伦敦大学金史密斯学院</t>
  </si>
  <si>
    <t>https://www.qschina.cn/universities/goldsmiths-university-london</t>
  </si>
  <si>
    <t>中佛罗里达大学</t>
  </si>
  <si>
    <t>https://www.qschina.cn/universities/university-central-florida</t>
  </si>
  <si>
    <t>达曼大学</t>
  </si>
  <si>
    <t>https://www.qschina.cn/universities/imam-abdulrahman-bin-faisal-university-iau-formerly-university-dammam</t>
  </si>
  <si>
    <t>诺丁汉特伦特大学</t>
  </si>
  <si>
    <t>https://www.qschina.cn/universities/nottingham-trent-university</t>
  </si>
  <si>
    <t>里约热内卢天主大学</t>
  </si>
  <si>
    <t>https://www.qschina.cn/universities/pontificia-universidade-catolica-do-rio-de-janeiro</t>
  </si>
  <si>
    <t>深圳大学</t>
  </si>
  <si>
    <t>https://www.qschina.cn/universities/shenzhen-university</t>
  </si>
  <si>
    <t>维多利亚大学圣拉斐尔大学</t>
  </si>
  <si>
    <t>https://www.qschina.cn/universities/universita-vita-salute-san-raffaele</t>
  </si>
  <si>
    <t>南京理工大学</t>
  </si>
  <si>
    <t>https://www.qschina.cn/universities/nanjing-university-science-technology</t>
  </si>
  <si>
    <t>泰国法政大学</t>
  </si>
  <si>
    <t>https://www.qschina.cn/universities/thammasat-university</t>
  </si>
  <si>
    <t>杜兰大学</t>
  </si>
  <si>
    <t>https://www.qschina.cn/universities/tulane-university</t>
  </si>
  <si>
    <t>萨尔大学</t>
  </si>
  <si>
    <t>https://www.qschina.cn/universities/universitat-des-saarlandes</t>
  </si>
  <si>
    <t>601-610</t>
  </si>
  <si>
    <t>阿科美大学</t>
  </si>
  <si>
    <t>https://www.qschina.cn/universities/abo-akademi-university</t>
  </si>
  <si>
    <t>迪拜美国大学</t>
  </si>
  <si>
    <t>https://www.qschina.cn/universities/american-university-dubai</t>
  </si>
  <si>
    <t>查尔斯达尔文大学</t>
  </si>
  <si>
    <t>https://www.qschina.cn/universities/charles-darwin-university</t>
  </si>
  <si>
    <t>德雷塞尔大学</t>
  </si>
  <si>
    <t>https://www.qschina.cn/universities/drexel-university</t>
  </si>
  <si>
    <t>尼赫鲁大学</t>
  </si>
  <si>
    <t>https://www.qschina.cn/universities/jawaharlal-nehru-university</t>
  </si>
  <si>
    <t>金斯顿大学</t>
  </si>
  <si>
    <t>https://www.qschina.cn/universities/kingston-university-london</t>
  </si>
  <si>
    <t>乌尔库拉大学（UQU）</t>
  </si>
  <si>
    <t>https://www.qschina.cn/universities/umm-al-qura-university</t>
  </si>
  <si>
    <t>德翁大学</t>
  </si>
  <si>
    <t>https://www.qschina.cn/universities/universidad-de-concepcion</t>
  </si>
  <si>
    <t>塞格德大学</t>
  </si>
  <si>
    <t>https://www.qschina.cn/universities/university-szeged</t>
  </si>
  <si>
    <t>Hungary</t>
  </si>
  <si>
    <t>611-620</t>
  </si>
  <si>
    <t>艾因科技大学</t>
  </si>
  <si>
    <t>https://www.qschina.cn/universities/al-ain-university</t>
  </si>
  <si>
    <t>南哈萨克斯坦国立大学（SKSU）</t>
  </si>
  <si>
    <t>https://www.qschina.cn/universities/auezov-south-kazakhstan-state-university-sksu</t>
  </si>
  <si>
    <t>布尔诺工业大学</t>
  </si>
  <si>
    <t>https://www.qschina.cn/universities/brno-university-technology</t>
  </si>
  <si>
    <t>哈勒-维滕贝格大学</t>
  </si>
  <si>
    <t>https://www.qschina.cn/universities/martin-luther-universitat-halle-wittenberg</t>
  </si>
  <si>
    <t>国立中央大学</t>
  </si>
  <si>
    <t>https://www.qschina.cn/universities/national-central-university</t>
  </si>
  <si>
    <t>釜山国立大学</t>
  </si>
  <si>
    <t>https://www.qschina.cn/universities/pusan-national-university</t>
  </si>
  <si>
    <t>东京医科齿科大学</t>
  </si>
  <si>
    <t>https://www.qschina.cn/universities/tokyo-medical-dental-university-tmdu</t>
  </si>
  <si>
    <t>米尼奥大学</t>
  </si>
  <si>
    <t>https://www.qschina.cn/universities/university-minho</t>
  </si>
  <si>
    <t>621-630</t>
  </si>
  <si>
    <t>亚太科技大学 (APU)</t>
  </si>
  <si>
    <t>https://www.qschina.cn/universities/asia-pacific-university-technology-innovation-apu</t>
  </si>
  <si>
    <t>长庚大学</t>
  </si>
  <si>
    <t>https://www.qschina.cn/universities/chang-gung-university</t>
  </si>
  <si>
    <t>泗水理工学院</t>
  </si>
  <si>
    <t>https://www.qschina.cn/universities/institut-teknologi-sepuluh-nopember-its</t>
  </si>
  <si>
    <t>管理与科学大学</t>
  </si>
  <si>
    <t>https://www.qschina.cn/universities/management-science-university</t>
  </si>
  <si>
    <t>西北工业大学</t>
  </si>
  <si>
    <t>https://www.qschina.cn/universities/northwestern-polytechnical-university</t>
  </si>
  <si>
    <t>史蒂文生理工学院</t>
  </si>
  <si>
    <t>https://www.qschina.cn/universities/stevens-institute-technology</t>
  </si>
  <si>
    <t>拉曼·鲁尔大学</t>
  </si>
  <si>
    <t>https://www.qschina.cn/universities/universitat-ramon-llull</t>
  </si>
  <si>
    <t>夸祖鲁-纳塔尔大学</t>
  </si>
  <si>
    <t>https://www.qschina.cn/universities/university-kwazulu-natal</t>
  </si>
  <si>
    <t>卢布尔雅那大学</t>
  </si>
  <si>
    <t>https://www.qschina.cn/universities/university-ljubljana</t>
  </si>
  <si>
    <t>Slovenia</t>
  </si>
  <si>
    <t>维斯大学大学</t>
  </si>
  <si>
    <t>https://www.qschina.cn/universities/universidad-del-pais-vasco</t>
  </si>
  <si>
    <t>郑州大学</t>
  </si>
  <si>
    <t>https://www.qschina.cn/universities/zhengzhou-university</t>
  </si>
  <si>
    <t>631-640</t>
  </si>
  <si>
    <t>亚洲大学</t>
  </si>
  <si>
    <t>https://www.qschina.cn/universities/ajou-university</t>
  </si>
  <si>
    <t>波士顿学院</t>
  </si>
  <si>
    <t>https://www.qschina.cn/universities/boston-college</t>
  </si>
  <si>
    <t>暨南大学</t>
  </si>
  <si>
    <t>https://www.qschina.cn/universities/jinan-university-china</t>
  </si>
  <si>
    <t>帕拉茨基大学奥洛穆茨</t>
  </si>
  <si>
    <t>https://www.qschina.cn/universities/palacky-university-olomouc</t>
  </si>
  <si>
    <t>立命馆大学</t>
  </si>
  <si>
    <t>https://www.qschina.cn/universities/ritsumeikan-university</t>
  </si>
  <si>
    <t>圣约瑟夫德贝鲁特大学</t>
  </si>
  <si>
    <t>https://www.qschina.cn/universities/saint-joseph-university-beirut-usj</t>
  </si>
  <si>
    <t>委内瑞拉中央大学（UCV）</t>
  </si>
  <si>
    <t>https://www.qschina.cn/universities/universidad-central-de-venezuela</t>
  </si>
  <si>
    <t>新墨西哥大学</t>
  </si>
  <si>
    <t>https://www.qschina.cn/universities/university-new-mexico</t>
  </si>
  <si>
    <t>里尔大学</t>
  </si>
  <si>
    <t>https://www.qschina.cn/universities/universite-de-lille</t>
  </si>
  <si>
    <t>641-650</t>
  </si>
  <si>
    <t>远东联邦大学</t>
  </si>
  <si>
    <t>https://www.qschina.cn/universities/far-eastern-federal-university</t>
  </si>
  <si>
    <t>博尔扎诺自由大学</t>
  </si>
  <si>
    <t>https://www.qschina.cn/universities/libera-universita-di-bolzano</t>
  </si>
  <si>
    <t>哈萨克斯坦国家农业大学</t>
  </si>
  <si>
    <t>https://www.qschina.cn/universities/kazakh-national-agrarian-university-kaznau</t>
  </si>
  <si>
    <t>岭南大学（香港）</t>
  </si>
  <si>
    <t>https://www.qschina.cn/universities/lingnan-university-hong-kong</t>
  </si>
  <si>
    <t>纽芬兰纪念大学</t>
  </si>
  <si>
    <t>https://www.qschina.cn/universities/memorial-university-newfoundland</t>
  </si>
  <si>
    <t>新泽西理工学院（NJIT）</t>
  </si>
  <si>
    <t>https://www.qschina.cn/universities/new-jersey-institute-technology-njit</t>
  </si>
  <si>
    <t>巴基斯坦工程与应用科学研究所（PIEAS）</t>
  </si>
  <si>
    <t>https://www.qschina.cn/universities/pakistan-institute-engineering-applied-sciences-pieas</t>
  </si>
  <si>
    <t>新学院大学</t>
  </si>
  <si>
    <t>https://www.qschina.cn/universities/new-school</t>
  </si>
  <si>
    <t>哈瓦那大学</t>
  </si>
  <si>
    <t>https://www.qschina.cn/universities/universidad-de-la-habana</t>
  </si>
  <si>
    <t>Cuba</t>
  </si>
  <si>
    <t>布拉德福德大学</t>
  </si>
  <si>
    <t>https://www.qschina.cn/universities/university-bradford</t>
  </si>
  <si>
    <t>休斯敦大学</t>
  </si>
  <si>
    <t>https://www.qschina.cn/universities/university-houston</t>
  </si>
  <si>
    <t>艾米利亚大学</t>
  </si>
  <si>
    <t>https://www.qschina.cn/universities/university-modena-reggio-emilia</t>
  </si>
  <si>
    <t>俄克拉荷马大学</t>
  </si>
  <si>
    <t>https://www.qschina.cn/universities/university-oklahoma</t>
  </si>
  <si>
    <t>温莎大学</t>
  </si>
  <si>
    <t>https://www.qschina.cn/universities/university-windsor</t>
  </si>
  <si>
    <t>651-660</t>
  </si>
  <si>
    <t>COMSATS信息技术研究所</t>
  </si>
  <si>
    <t>https://www.qschina.cn/universities/comsats-institute-information-technology</t>
  </si>
  <si>
    <t>墨西哥自治大学（ITAM）</t>
  </si>
  <si>
    <t>https://www.qschina.cn/universities/instituto-tecnologico-autonomo-de-mexico-itam</t>
  </si>
  <si>
    <t>南十字大学</t>
  </si>
  <si>
    <t>https://www.qschina.cn/universities/southern-cross-university</t>
  </si>
  <si>
    <t>塔林理工大学</t>
  </si>
  <si>
    <t>https://www.qschina.cn/universities/tallinn-university-technology-taltech</t>
  </si>
  <si>
    <t>蒙得维的亚大学</t>
  </si>
  <si>
    <t>https://www.qschina.cn/universities/universidad-de-montevideo-um</t>
  </si>
  <si>
    <t>Uruguay</t>
  </si>
  <si>
    <t>海法大学</t>
  </si>
  <si>
    <t>https://www.qschina.cn/universities/university-haifa</t>
  </si>
  <si>
    <t>霍恩海姆大学</t>
  </si>
  <si>
    <t>https://www.qschina.cn/universities/university-hohenheim</t>
  </si>
  <si>
    <t>661-670</t>
  </si>
  <si>
    <t>阿伯斯威大学</t>
  </si>
  <si>
    <t>https://www.qschina.cn/universities/aberystwyth-university</t>
  </si>
  <si>
    <t>布兰迪斯大学</t>
  </si>
  <si>
    <t>https://www.qschina.cn/universities/brandeis-university</t>
  </si>
  <si>
    <t>威尼斯大学</t>
  </si>
  <si>
    <t>https://www.qschina.cn/universities/ca-foscari-university-venice</t>
  </si>
  <si>
    <t>卡斯里克的圣灵大学</t>
  </si>
  <si>
    <t>https://www.qschina.cn/universities/holy-spirit-university-kaslik</t>
  </si>
  <si>
    <t>https://www.qschina.cn/universities/karl-franzens-universitaet-graz</t>
  </si>
  <si>
    <t>黎巴嫩美国大学</t>
  </si>
  <si>
    <t>https://www.qschina.cn/universities/lebanese-american-university</t>
  </si>
  <si>
    <t>米德塞斯大学</t>
  </si>
  <si>
    <t>https://www.qschina.cn/universities/middlesex-university</t>
  </si>
  <si>
    <t>国立中兴大学</t>
  </si>
  <si>
    <t>https://www.qschina.cn/universities/national-chung-hsing-university</t>
  </si>
  <si>
    <t>诺拉·宾特·阿卜杜勒拉曼公主大学</t>
  </si>
  <si>
    <t>https://www.qschina.cn/universities/princess-nourah-bint-abdulrahman-university</t>
  </si>
  <si>
    <t>东京科技大学</t>
  </si>
  <si>
    <t>https://www.qschina.cn/universities/tokyo-university-science</t>
  </si>
  <si>
    <t>泛美大学（UP）</t>
  </si>
  <si>
    <t>https://www.qschina.cn/universities/universidad-panamericana</t>
  </si>
  <si>
    <t>巴查查兰大学</t>
  </si>
  <si>
    <t>https://www.qschina.cn/universities/universitas-padjadjaran</t>
  </si>
  <si>
    <t>罗维拉-威尔吉利大学</t>
  </si>
  <si>
    <t>https://www.qschina.cn/universities/universitat-rovira-i-virgili</t>
  </si>
  <si>
    <t>佩鲁贾大学</t>
  </si>
  <si>
    <t>https://www.qschina.cn/universities/universita-degli-studi-di-perugia</t>
  </si>
  <si>
    <t>671-680</t>
  </si>
  <si>
    <t>中东美国大学</t>
  </si>
  <si>
    <t>https://www.qschina.cn/universities/american-university-middle-east</t>
  </si>
  <si>
    <t>Kuwait</t>
  </si>
  <si>
    <t>卡尔顿大学</t>
  </si>
  <si>
    <t>https://www.qschina.cn/universities/carleton-university</t>
  </si>
  <si>
    <t>东国大学</t>
  </si>
  <si>
    <t>https://www.qschina.cn/universities/dongguk-university</t>
  </si>
  <si>
    <t>德布勒森大学</t>
  </si>
  <si>
    <t>https://www.qschina.cn/universities/university-debrecen</t>
  </si>
  <si>
    <t>格林威治大学</t>
  </si>
  <si>
    <t>https://www.qschina.cn/universities/university-greenwich</t>
  </si>
  <si>
    <t>曼尼托巴大学</t>
  </si>
  <si>
    <t>https://www.qschina.cn/universities/university-manitoba</t>
  </si>
  <si>
    <t>681-690</t>
  </si>
  <si>
    <t>哈萨克斯坦国家教育大学</t>
  </si>
  <si>
    <t>https://www.qschina.cn/universities/abai-kazakh-national-pedagogical-university</t>
  </si>
  <si>
    <t>墨西哥学院</t>
  </si>
  <si>
    <t>https://www.qschina.cn/universities/el-colegio-de-mexico-ac</t>
  </si>
  <si>
    <t>德拉萨大学</t>
  </si>
  <si>
    <t>https://www.qschina.cn/universities/de-la-salle-university</t>
  </si>
  <si>
    <t>华东理工大学</t>
  </si>
  <si>
    <t>https://www.qschina.cn/universities/east-china-university-science-technology</t>
  </si>
  <si>
    <t>帕丽斯·洛德伦萨尔茨堡大学</t>
  </si>
  <si>
    <t>https://www.qschina.cn/universities/paris-lodron-university-salzburg</t>
  </si>
  <si>
    <t>瓦尔帕莱索天主教大学</t>
  </si>
  <si>
    <t>https://www.qschina.cn/universities/pontificia-universidad-catolica-de-valparaiso</t>
  </si>
  <si>
    <t>设拉子大学</t>
  </si>
  <si>
    <t>https://www.qschina.cn/universities/shiraz-university</t>
  </si>
  <si>
    <t>苏州大学</t>
  </si>
  <si>
    <t>https://www.qschina.cn/universities/soochow-university</t>
  </si>
  <si>
    <t>基辅舍夫琴科基辅共和国国立大学</t>
  </si>
  <si>
    <t>https://www.qschina.cn/universities/taras-shevchenko-national-university-kyiv</t>
  </si>
  <si>
    <t>Ukraine</t>
  </si>
  <si>
    <t>国立科技大学“MISIS”</t>
  </si>
  <si>
    <t>https://www.qschina.cn/universities/national-university-science-technology-misis</t>
  </si>
  <si>
    <t>肯塔基大学</t>
  </si>
  <si>
    <t>https://www.qschina.cn/universities/university-kentucky</t>
  </si>
  <si>
    <t>691-700</t>
  </si>
  <si>
    <t>印度理工学院海得拉巴</t>
  </si>
  <si>
    <t>https://www.qschina.cn/universities/indian-institute-technology-hyderabad</t>
  </si>
  <si>
    <t>仁荷大学</t>
  </si>
  <si>
    <t>https://www.qschina.cn/universities/inha-university</t>
  </si>
  <si>
    <t>伊比利亚美洲大学</t>
  </si>
  <si>
    <t>https://www.qschina.cn/universities/universidad-iberoamericana-ibero</t>
  </si>
  <si>
    <t>米纳斯吉拉斯联邦大学</t>
  </si>
  <si>
    <t>https://www.qschina.cn/universities/universidade-federal-de-minas-gerais</t>
  </si>
  <si>
    <t>联邦大学里约热内卢大学</t>
  </si>
  <si>
    <t>https://www.qschina.cn/universities/universidade-federal-do-rio-grande-do-sul</t>
  </si>
  <si>
    <t>辛辛那提大学</t>
  </si>
  <si>
    <t>https://www.qschina.cn/universities/university-cincinnati</t>
  </si>
  <si>
    <t>达卡大学</t>
  </si>
  <si>
    <t>https://www.qschina.cn/universities/university-dhaka</t>
  </si>
  <si>
    <t>Bangladesh</t>
  </si>
  <si>
    <t>蒙斯大学</t>
  </si>
  <si>
    <t>https://www.qschina.cn/universities/university-mons</t>
  </si>
  <si>
    <t>的里雅斯特大学</t>
  </si>
  <si>
    <t>https://www.qschina.cn/universities/university-trieste</t>
  </si>
  <si>
    <t>V.N.卡拉津哈尔科夫国立大学</t>
  </si>
  <si>
    <t>https://www.qschina.cn/universities/v-n-karazin-kharkiv-national-university</t>
  </si>
  <si>
    <t>701-710</t>
  </si>
  <si>
    <t>阿尔泰州立大学</t>
  </si>
  <si>
    <t>https://www.qschina.cn/universities/altai-state-university</t>
  </si>
  <si>
    <t>千叶大学</t>
  </si>
  <si>
    <t>https://www.qschina.cn/universities/chiba-university</t>
  </si>
  <si>
    <t>捷克生命科学大学</t>
  </si>
  <si>
    <t>https://www.qschina.cn/universities/czech-university-life-sciences-prague</t>
  </si>
  <si>
    <t>匈牙利罗兰大学</t>
  </si>
  <si>
    <t>https://www.qschina.cn/universities/eotvos-lorand-university</t>
  </si>
  <si>
    <t>德安蒂奥基亚大学</t>
  </si>
  <si>
    <t>https://www.qschina.cn/universities/universidad-de-antioquia</t>
  </si>
  <si>
    <t>孔波斯特拉大学</t>
  </si>
  <si>
    <t>https://www.qschina.cn/universities/universidade-de-santiago-de-compostela</t>
  </si>
  <si>
    <t>维克森林大学</t>
  </si>
  <si>
    <t>https://www.qschina.cn/universities/wake-forest-university</t>
  </si>
  <si>
    <t>扎耶德大学</t>
  </si>
  <si>
    <t>https://www.qschina.cn/universities/zayed-university</t>
  </si>
  <si>
    <t>711-720</t>
  </si>
  <si>
    <t>贝鲁特阿拉伯大学</t>
  </si>
  <si>
    <t>https://www.qschina.cn/universities/beirut-arab-university</t>
  </si>
  <si>
    <t>中国石油大学（北京）</t>
  </si>
  <si>
    <t>https://www.qschina.cn/universities/china-university-petroleum</t>
  </si>
  <si>
    <t>马来西亚国际伊斯兰大学（IIUM）</t>
  </si>
  <si>
    <t>https://www.qschina.cn/universities/international-islamic-university-malaysia-iium</t>
  </si>
  <si>
    <t>伊斯坦布尔大学</t>
  </si>
  <si>
    <t>https://www.qschina.cn/universities/istanbul-university</t>
  </si>
  <si>
    <t>浦那大学</t>
  </si>
  <si>
    <t>https://www.qschina.cn/universities/savitribai-phule-pune-university</t>
  </si>
  <si>
    <t>罗萨里奥大学</t>
  </si>
  <si>
    <t>https://www.qschina.cn/universities/universidad-del-rosario</t>
  </si>
  <si>
    <t>马里兰大学，巴尔的摩县</t>
  </si>
  <si>
    <t>https://www.qschina.cn/universities/university-maryland-baltimore-county</t>
  </si>
  <si>
    <t>新不伦瑞克大学</t>
  </si>
  <si>
    <t>https://www.qschina.cn/universities/university-new-brunswick</t>
  </si>
  <si>
    <t>威斯敏斯特大学</t>
  </si>
  <si>
    <t>https://www.qschina.cn/universities/university-westminster</t>
  </si>
  <si>
    <t>雷恩第一大学</t>
  </si>
  <si>
    <t>https://www.qschina.cn/universities/universite-de-rennes-1</t>
  </si>
  <si>
    <t>https://www.qschina.cn/universities/victoria-university</t>
  </si>
  <si>
    <t>721-730</t>
  </si>
  <si>
    <t>艾因·沙姆斯大学</t>
  </si>
  <si>
    <t>https://www.qschina.cn/universities/ain-shams-university</t>
  </si>
  <si>
    <t>北京化工大学</t>
  </si>
  <si>
    <t>https://www.qschina.cn/universities/beijing-university-chemical-technology</t>
  </si>
  <si>
    <t>全北国立大学</t>
  </si>
  <si>
    <t>https://www.qschina.cn/universities/chonbuk-national-university</t>
  </si>
  <si>
    <t>Osaka Metropolitan University</t>
  </si>
  <si>
    <t>https://www.qschina.cn/universities/osaka-metropolitan-university</t>
  </si>
  <si>
    <t>天普大学</t>
  </si>
  <si>
    <t>https://www.qschina.cn/universities/temple-university</t>
  </si>
  <si>
    <t>孙德胜大学</t>
  </si>
  <si>
    <t>https://www.qschina.cn/universities/ton-duc-thang-university</t>
  </si>
  <si>
    <t>马尔凯理工大学</t>
  </si>
  <si>
    <t>https://www.qschina.cn/universities/universita-politecnica-delle-marche</t>
  </si>
  <si>
    <t>贝尔格莱德大学</t>
  </si>
  <si>
    <t>https://www.qschina.cn/universities/university-belgrade</t>
  </si>
  <si>
    <t>Serbia</t>
  </si>
  <si>
    <t>科罗拉多大学丹佛分校</t>
  </si>
  <si>
    <t>https://www.qschina.cn/universities/university-colorado-denver</t>
  </si>
  <si>
    <t>俄勒冈大学</t>
  </si>
  <si>
    <t>https://www.qschina.cn/universities/university-oregon</t>
  </si>
  <si>
    <t>蔚蓝海岸大学</t>
  </si>
  <si>
    <t>https://www.qschina.cn/universities/universite-cote-dazur</t>
  </si>
  <si>
    <t>洛林大学</t>
  </si>
  <si>
    <t>https://www.qschina.cn/universities/university-lorraine</t>
  </si>
  <si>
    <t>731-740</t>
  </si>
  <si>
    <t>波兹南密茨凯维奇大学</t>
  </si>
  <si>
    <t>https://www.qschina.cn/universities/adam-mickiewicz-university-poznan</t>
  </si>
  <si>
    <t>阿尔法萨尔大学</t>
  </si>
  <si>
    <t>https://www.qschina.cn/universities/alfaisal-university</t>
  </si>
  <si>
    <t>伯恩茅斯大学</t>
  </si>
  <si>
    <t>https://www.qschina.cn/universities/bournemouth-university</t>
  </si>
  <si>
    <t>印度理工学院布巴内斯瓦尔分校</t>
  </si>
  <si>
    <t>https://www.qschina.cn/universities/indian-institute-technology-bhubaneswar</t>
  </si>
  <si>
    <t>约旦科技大学</t>
  </si>
  <si>
    <t>https://www.qschina.cn/universities/jordan-university-science-technology</t>
  </si>
  <si>
    <t>乌克兰国立技术大学“基辅理工学院”</t>
  </si>
  <si>
    <t>https://www.qschina.cn/universities/national-technical-university-ukraine-igor-sikorsky-kyiv-polytechnic-institute</t>
  </si>
  <si>
    <t>EAFIT大学</t>
  </si>
  <si>
    <t>https://www.qschina.cn/universities/universidad-eafit</t>
  </si>
  <si>
    <t>圣保罗联邦大学（UNIFESP）</t>
  </si>
  <si>
    <t>https://www.qschina.cn/universities/universidade-federal-de-sao-paulo</t>
  </si>
  <si>
    <t>锡耶纳大学</t>
  </si>
  <si>
    <t>https://www.qschina.cn/universities/university-siena</t>
  </si>
  <si>
    <t>741-750</t>
  </si>
  <si>
    <t>布达佩斯理工大学</t>
  </si>
  <si>
    <t>https://www.qschina.cn/universities/budapest-university-technology-economics</t>
  </si>
  <si>
    <t>民族工业学院(IPN)</t>
  </si>
  <si>
    <t>https://www.qschina.cn/universities/instituto-politecnico-nacional-ipn</t>
  </si>
  <si>
    <t>贾达福布尔大学</t>
  </si>
  <si>
    <t>https://www.qschina.cn/universities/jadavpur-university</t>
  </si>
  <si>
    <t>索非亚大学“圣克拉门特奥尔希斯基”</t>
  </si>
  <si>
    <t>https://www.qschina.cn/universities/sofia-university-st-kliment-ohridski</t>
  </si>
  <si>
    <t>Bulgaria</t>
  </si>
  <si>
    <t>Swarthmore College</t>
  </si>
  <si>
    <t>https://www.qschina.cn/universities/swarthmore-college</t>
  </si>
  <si>
    <t>费萨拉巴德农业大学</t>
  </si>
  <si>
    <t>https://www.qschina.cn/universities/university-agriculture-faisalabad</t>
  </si>
  <si>
    <t>巴里大学</t>
  </si>
  <si>
    <t>https://www.qschina.cn/universities/university-bari</t>
  </si>
  <si>
    <t>旁遮普大学</t>
  </si>
  <si>
    <t>https://www.qschina.cn/universities/university-punjab</t>
  </si>
  <si>
    <t>英国西部大学</t>
  </si>
  <si>
    <t>https://www.qschina.cn/universities/university-west-england</t>
  </si>
  <si>
    <t>雷根斯堡大学</t>
  </si>
  <si>
    <t>https://www.qschina.cn/universities/universitat-regensburg</t>
  </si>
  <si>
    <t>751-760</t>
  </si>
  <si>
    <t>阿利亚大学</t>
  </si>
  <si>
    <t>https://www.qschina.cn/universities/ahlia-university</t>
  </si>
  <si>
    <t>ISCTE-IUL</t>
  </si>
  <si>
    <t>https://www.qschina.cn/universities/iscte-iul</t>
  </si>
  <si>
    <t>泰国农业大学</t>
  </si>
  <si>
    <t>https://www.qschina.cn/universities/kasetsart-university</t>
  </si>
  <si>
    <t>利物浦约翰·穆尔斯大学</t>
  </si>
  <si>
    <t>https://www.qschina.cn/universities/liverpool-john-moores-university</t>
  </si>
  <si>
    <t>里加技术大学</t>
  </si>
  <si>
    <t>https://www.qschina.cn/universities/riga-technical-university</t>
  </si>
  <si>
    <t>Latvia</t>
  </si>
  <si>
    <t>布伦瑞克工业大学</t>
  </si>
  <si>
    <t>https://www.qschina.cn/universities/technische-universitat-braunschweig</t>
  </si>
  <si>
    <t>https://www.qschina.cn/universities/universidad-externado-de-colombia</t>
  </si>
  <si>
    <t>孟买大学</t>
  </si>
  <si>
    <t>https://www.qschina.cn/universities/university-mumbai</t>
  </si>
  <si>
    <t>蔚山大学</t>
  </si>
  <si>
    <t>https://www.qschina.cn/universities/university-ulsan</t>
  </si>
  <si>
    <t>萨格勒布大学</t>
  </si>
  <si>
    <t>https://www.qschina.cn/universities/university-zagreb</t>
  </si>
  <si>
    <t>Croatia</t>
  </si>
  <si>
    <t>魁北克大学</t>
  </si>
  <si>
    <t>https://www.qschina.cn/universities/universite-du-quebec</t>
  </si>
  <si>
    <t>韦恩州立大学</t>
  </si>
  <si>
    <t>https://www.qschina.cn/universities/wayne-state-university</t>
  </si>
  <si>
    <t>761-770</t>
  </si>
  <si>
    <t>哈西德佩大学</t>
  </si>
  <si>
    <t>https://www.qschina.cn/universities/hacettepe-university</t>
  </si>
  <si>
    <t>哈立德国王大学</t>
  </si>
  <si>
    <t>https://www.qschina.cn/universities/king-khalid-university</t>
  </si>
  <si>
    <t>菲利普斯大学马堡</t>
  </si>
  <si>
    <t>https://www.qschina.cn/universities/philipps-universitat-marburg</t>
  </si>
  <si>
    <t>贝尔格拉诺大学</t>
  </si>
  <si>
    <t>https://www.qschina.cn/universities/universidad-de-belgrano</t>
  </si>
  <si>
    <t>国家能源大学</t>
  </si>
  <si>
    <t>https://www.qschina.cn/universities/universiti-tenaga-nasional-uniten</t>
  </si>
  <si>
    <t>罗斯托克大学</t>
  </si>
  <si>
    <t>https://www.qschina.cn/universities/universitat-rostock</t>
  </si>
  <si>
    <t>弗吉尼亚联邦大学</t>
  </si>
  <si>
    <t>https://www.qschina.cn/universities/virginia-commonwealth-university</t>
  </si>
  <si>
    <t>771-780</t>
  </si>
  <si>
    <t>昌迪加尔大学</t>
  </si>
  <si>
    <t>https://www.qschina.cn/changdijiaerdaxue</t>
  </si>
  <si>
    <t>科米诺斯大学在布拉迪斯拉发</t>
  </si>
  <si>
    <t>https://www.qschina.cn/universities/comenius-university-bratislava</t>
  </si>
  <si>
    <t>Slovakia</t>
  </si>
  <si>
    <t>罗格斯堡 - 新泽西州立大学纽瓦克</t>
  </si>
  <si>
    <t>https://www.qschina.cn/universities/rutgers-state-university-new-jersey-newark</t>
  </si>
  <si>
    <t>塞维诺夫第一莫斯科国立医科大学</t>
  </si>
  <si>
    <t>https://www.qschina.cn/universities/sechenov-university</t>
  </si>
  <si>
    <t>舒利尼生物技术和管理大学</t>
  </si>
  <si>
    <t>https://www.qschina.cn/universities/shoolini-university-biotechnology-management-sciences</t>
  </si>
  <si>
    <t>阿纳瓦克大学</t>
  </si>
  <si>
    <t>https://www.qschina.cn/universities/universidad-anahuac-mexico</t>
  </si>
  <si>
    <t>乌拉圭大学</t>
  </si>
  <si>
    <t>https://www.qschina.cn/universities/universidad-ort-uruguay</t>
  </si>
  <si>
    <t>奥尔巴尼纽约州立大学</t>
  </si>
  <si>
    <t>https://www.qschina.cn/universities/university-albany-suny</t>
  </si>
  <si>
    <t>布莱顿大学</t>
  </si>
  <si>
    <t>https://www.qschina.cn/universities/university-brighton</t>
  </si>
  <si>
    <t>杜伊斯堡-埃森大学</t>
  </si>
  <si>
    <t>https://www.qschina.cn/universities/universitat-duisburg-essen</t>
  </si>
  <si>
    <t>南特大学</t>
  </si>
  <si>
    <t>https://www.qschina.cn/universities/universite-de-nantes</t>
  </si>
  <si>
    <t>781-790</t>
  </si>
  <si>
    <t>中国矿业大学</t>
  </si>
  <si>
    <t>https://www.qschina.cn/universities/china-university-mining-technology</t>
  </si>
  <si>
    <t>基尔大学</t>
  </si>
  <si>
    <t>https://www.qschina.cn/universities/keele-university</t>
  </si>
  <si>
    <t>艾哈迈德亚萨威大学</t>
  </si>
  <si>
    <t>https://www.qschina.cn/universities/khoja-akhmet-yassawi-international-kazakh-turkish-university</t>
  </si>
  <si>
    <t>南京农业大学</t>
  </si>
  <si>
    <t>https://www.qschina.cn/universities/nanjing-agricultural-university</t>
  </si>
  <si>
    <t>国立理工学院Tiruchirappalli</t>
  </si>
  <si>
    <t>https://www.qschina.cn/universities/national-institute-technology-tiruchirappalli</t>
  </si>
  <si>
    <t>雪城大学</t>
  </si>
  <si>
    <t>https://www.qschina.cn/universities/syracuse-university</t>
  </si>
  <si>
    <t>韩国加图立大学</t>
  </si>
  <si>
    <t>https://www.qschina.cn/universities/catholic-university-korea</t>
  </si>
  <si>
    <t>马来西亚彭亨大学</t>
  </si>
  <si>
    <t>https://www.qschina.cn/universities/universiti-malaysia-pahang</t>
  </si>
  <si>
    <t>阿拉斯加大学费尔班克斯分校</t>
  </si>
  <si>
    <t>https://www.qschina.cn/universities/university-alaska-fairbanks</t>
  </si>
  <si>
    <t>University of Northern British Columbia</t>
  </si>
  <si>
    <t>https://www.qschina.cn/universities/university-northern-british-columbia</t>
  </si>
  <si>
    <t>791-800</t>
  </si>
  <si>
    <t>美利坚大学</t>
  </si>
  <si>
    <t>https://www.qschina.cn/universities/american-university</t>
  </si>
  <si>
    <t>克拉克森大学</t>
  </si>
  <si>
    <t>https://www.qschina.cn/universities/clarkson-university</t>
  </si>
  <si>
    <t>蒂波尼格罗大学</t>
  </si>
  <si>
    <t>https://www.qschina.cn/universities/diponegoro-university</t>
  </si>
  <si>
    <t>布宜诺斯艾利斯理工学院</t>
  </si>
  <si>
    <t>https://www.qschina.cn/universities/instituto-tecnologico-de-buenos-aires-itba</t>
  </si>
  <si>
    <t>兰州大学</t>
  </si>
  <si>
    <t>https://www.qschina.cn/universities/lanzhou-university</t>
  </si>
  <si>
    <t>普列汉诺夫俄罗斯经济大学</t>
  </si>
  <si>
    <t>https://www.qschina.cn/universities/plekhanov-russian-university-economics</t>
  </si>
  <si>
    <t>拉萨瓦纳大学</t>
  </si>
  <si>
    <t>https://www.qschina.cn/universities/universidad-de-la-sabana</t>
  </si>
  <si>
    <t>布雷西亚大学</t>
  </si>
  <si>
    <t>https://www.qschina.cn/universities/university-brescia</t>
  </si>
  <si>
    <t>拉合尔工程技术大学</t>
  </si>
  <si>
    <t>https://www.qschina.cn/universities/university-engineering-technology-uet-lahore</t>
  </si>
  <si>
    <t>帕特雷大学</t>
  </si>
  <si>
    <t>https://www.qschina.cn/universities/university-patras</t>
  </si>
  <si>
    <t>801-850</t>
  </si>
  <si>
    <t>阿尔阿里亚安曼大学</t>
  </si>
  <si>
    <t>https://www.qschina.cn/universities/al-ahliyya-amman-university</t>
  </si>
  <si>
    <t>阿拉木图理工大学</t>
  </si>
  <si>
    <t>https://www.qschina.cn/universities/almaty-technological-university</t>
  </si>
  <si>
    <t>奥本大学</t>
  </si>
  <si>
    <t>https://www.qschina.cn/universities/auburn-university</t>
  </si>
  <si>
    <t>澳洲天主大学</t>
  </si>
  <si>
    <t>https://www.qschina.cn/universities/australian-catholic-university</t>
  </si>
  <si>
    <t>宝贝博爱大学</t>
  </si>
  <si>
    <t>https://www.qschina.cn/universities/babes-bolyai-university</t>
  </si>
  <si>
    <t>Romania</t>
  </si>
  <si>
    <t>孟加拉国工程技术大学</t>
  </si>
  <si>
    <t>https://www.qschina.cn/universities/bangladesh-university-engineering-technology</t>
  </si>
  <si>
    <t>北京工业大学</t>
  </si>
  <si>
    <t>https://www.qschina.cn/universities/beijing-university-technology</t>
  </si>
  <si>
    <t>白俄罗斯国立技术大学</t>
  </si>
  <si>
    <t>https://www.qschina.cn/universities/belarusian-national-technical-university-bntu</t>
  </si>
  <si>
    <t>查尔斯·斯坦特大学</t>
  </si>
  <si>
    <t>https://www.qschina.cn/universities/charles-sturt-university</t>
  </si>
  <si>
    <t>中国地质大学</t>
  </si>
  <si>
    <t>https://www.qschina.cn/universities/china-university-geosciences</t>
  </si>
  <si>
    <t>克拉克大学</t>
  </si>
  <si>
    <t>https://www.qschina.cn/universities/clark-university</t>
  </si>
  <si>
    <t>德蒙福特大学</t>
  </si>
  <si>
    <t>https://www.qschina.cn/universities/de-montfort-university</t>
  </si>
  <si>
    <t>爱丁堡纳皮尔大学</t>
  </si>
  <si>
    <t>https://www.qschina.cn/universities/edinburgh-napier-university</t>
  </si>
  <si>
    <t>伊曼纽埃尔·卡特波罗的海联邦大学</t>
  </si>
  <si>
    <t>https://www.qschina.cn/universities/immanuel-kant-baltic-federal-university</t>
  </si>
  <si>
    <t>伊瓜恩Javakhishvili第比利斯州立大学</t>
  </si>
  <si>
    <t>https://www.qschina.cn/universities/ivane-javakhishvili-tbilisi-state-university</t>
  </si>
  <si>
    <t>Georgia</t>
  </si>
  <si>
    <t>贾佛大学</t>
  </si>
  <si>
    <t>https://www.qschina.cn/universities/jouf-university</t>
  </si>
  <si>
    <t>卡拉甘达国立技术大学</t>
  </si>
  <si>
    <t>https://www.qschina.cn/universities/karaganda-state-technical-university</t>
  </si>
  <si>
    <t>考纳斯理工大学</t>
  </si>
  <si>
    <t>https://www.qschina.cn/universities/kaunas-university-technology</t>
  </si>
  <si>
    <t>建国大学</t>
  </si>
  <si>
    <t>https://www.qschina.cn/universities/konkuk-university</t>
  </si>
  <si>
    <t>路易斯安那州立大学</t>
  </si>
  <si>
    <t>https://www.qschina.cn/universities/louisiana-state-university</t>
  </si>
  <si>
    <t>梅努斯大学</t>
  </si>
  <si>
    <t>https://www.qschina.cn/universities/maynooth-university</t>
  </si>
  <si>
    <t>长崎大学</t>
  </si>
  <si>
    <t>https://www.qschina.cn/universities/nagasaki-university</t>
  </si>
  <si>
    <t>南京航空航天大学</t>
  </si>
  <si>
    <t>https://www.qschina.cn/universities/nanjing-university-aeronautics-astronautics</t>
  </si>
  <si>
    <t>https://www.qschina.cn/universities/north-west-university</t>
  </si>
  <si>
    <t>波兹南生命科学大学</t>
  </si>
  <si>
    <t>https://www.qschina.cn/universities/poznan-university-life-sciences</t>
  </si>
  <si>
    <t>立命馆亚洲太平洋大学</t>
  </si>
  <si>
    <t>https://www.qschina.cn/universities/ritsumeikan-asia-pacific-university</t>
  </si>
  <si>
    <t>德克萨斯理工大学</t>
  </si>
  <si>
    <t>https://www.qschina.cn/universities/texas-tech-university</t>
  </si>
  <si>
    <t>东京农工大学</t>
  </si>
  <si>
    <t>https://www.qschina.cn/universities/tokyo-university-agriculture-technology</t>
  </si>
  <si>
    <t>宗座大学玻利瓦尔</t>
  </si>
  <si>
    <t>https://www.qschina.cn/universities/universidad-pontificia-bolivariana</t>
  </si>
  <si>
    <t>旧金山基多大学</t>
  </si>
  <si>
    <t>https://www.qschina.cn/universities/universidad-san-francisco-de-quito-usfq</t>
  </si>
  <si>
    <t>Ecuador</t>
  </si>
  <si>
    <t>大西洋学院费德里科圣玛丽亚大学</t>
  </si>
  <si>
    <t>https://www.qschina.cn/universities/universidad-tecnica-federico-santa-maria-usm</t>
  </si>
  <si>
    <t>圣安德烈斯大学</t>
  </si>
  <si>
    <t>https://www.qschina.cn/universities/universidad-de-san-andres-udesa</t>
  </si>
  <si>
    <t>德拉共和大学（UdelaR）</t>
  </si>
  <si>
    <t>https://www.qschina.cn/universities/universidad-de-la-republica-udelar</t>
  </si>
  <si>
    <t>圣卡塔琳娜州联邦大学</t>
  </si>
  <si>
    <t>https://www.qschina.cn/universities/universidade-federal-de-santa-catarina</t>
  </si>
  <si>
    <t>德巴西利亚大学</t>
  </si>
  <si>
    <t>https://www.qschina.cn/universities/universidade-de-brasilia</t>
  </si>
  <si>
    <t>布拉维亚大学</t>
  </si>
  <si>
    <t>https://www.qschina.cn/universities/university-brawijaya</t>
  </si>
  <si>
    <t>马来西亚拉曼大学</t>
  </si>
  <si>
    <t>https://www.qschina.cn/universities/universiti-tunku-abdul-rahman-utar</t>
  </si>
  <si>
    <t>杜塞尔多夫大学</t>
  </si>
  <si>
    <t>https://www.qschina.cn/universities/university-duesseldorf</t>
  </si>
  <si>
    <t>阿利坎特大学</t>
  </si>
  <si>
    <t>https://www.qschina.cn/universities/universidad-de-alicante</t>
  </si>
  <si>
    <t>巴拉曼大学</t>
  </si>
  <si>
    <t>https://www.qschina.cn/universities/university-balamand</t>
  </si>
  <si>
    <t>加尔各答大学</t>
  </si>
  <si>
    <t>https://www.qschina.cn/universities/university-calcutta</t>
  </si>
  <si>
    <t>迪拜大学</t>
  </si>
  <si>
    <t>https://www.qschina.cn/universities/university-dubai</t>
  </si>
  <si>
    <t>海得拉巴大学</t>
  </si>
  <si>
    <t>https://www.qschina.cn/universities/university-hyderabad</t>
  </si>
  <si>
    <t>拉脱维亚大学</t>
  </si>
  <si>
    <t>https://www.qschina.cn/universities/university-latvia</t>
  </si>
  <si>
    <t>马萨诸塞大学，波士顿</t>
  </si>
  <si>
    <t>https://www.qschina.cn/universities/university-massachusetts-boston</t>
  </si>
  <si>
    <t>佩奇大学</t>
  </si>
  <si>
    <t>https://www.qschina.cn/universities/university-pecs</t>
  </si>
  <si>
    <t>萨莱诺大学</t>
  </si>
  <si>
    <t>https://www.qschina.cn/universities/university-salerno</t>
  </si>
  <si>
    <t>圣托马斯大学（菲律宾）</t>
  </si>
  <si>
    <t>https://www.qschina.cn/universities/university-santo-tomas</t>
  </si>
  <si>
    <t>舍布鲁克大学</t>
  </si>
  <si>
    <t>https://www.qschina.cn/universities/universite-de-sherbrooke</t>
  </si>
  <si>
    <t>维罗纳大学</t>
  </si>
  <si>
    <t>https://www.qschina.cn/universities/verona-university</t>
  </si>
  <si>
    <t>维尔纽斯Gediminas技术大学</t>
  </si>
  <si>
    <t>https://www.qschina.cn/universities/vilnius-gediminas-technical-university</t>
  </si>
  <si>
    <t>维陶塔斯·马格纳斯大学</t>
  </si>
  <si>
    <t>https://www.qschina.cn/universities/vytautas-magnus-university</t>
  </si>
  <si>
    <t>横滨市立大学</t>
  </si>
  <si>
    <t>https://www.qschina.cn/universities/yokohama-city-university</t>
  </si>
  <si>
    <t>851-900</t>
  </si>
  <si>
    <t>Addis Ababa University</t>
  </si>
  <si>
    <t>https://www.qschina.cn/universities/addis-ababa-university</t>
  </si>
  <si>
    <t>Ethiopia</t>
  </si>
  <si>
    <t>北京邮电大学</t>
  </si>
  <si>
    <t>https://www.qschina.cn/universities/beijing-university-posts-telecommunications</t>
  </si>
  <si>
    <t>CY塞尔吉-巴黎大学</t>
  </si>
  <si>
    <t>https://www.qschina.cn/universities/cysaierji-balidaxue</t>
  </si>
  <si>
    <t>卡塔尼亚大学</t>
  </si>
  <si>
    <t>https://www.qschina.cn/universities/catania-university</t>
  </si>
  <si>
    <t>全南国立大学</t>
  </si>
  <si>
    <t>https://www.qschina.cn/universities/chonnam-national-university</t>
  </si>
  <si>
    <t>忠南国立大学</t>
  </si>
  <si>
    <t>https://www.qschina.cn/universities/chungnam-national-university</t>
  </si>
  <si>
    <t>克莱蒙森大学</t>
  </si>
  <si>
    <t>https://www.qschina.cn/universities/clemson-university</t>
  </si>
  <si>
    <t>格但斯克理工大学</t>
  </si>
  <si>
    <t>https://www.qschina.cn/universities/gdansk-university-technology</t>
  </si>
  <si>
    <t>佐治亚州立大学</t>
  </si>
  <si>
    <t>https://www.qschina.cn/universities/georgia-state-university</t>
  </si>
  <si>
    <t>海湾大学科技（GUST）</t>
  </si>
  <si>
    <t>https://www.qschina.cn/universities/gulf-university-science-technology</t>
  </si>
  <si>
    <t>华中农业大学</t>
  </si>
  <si>
    <t>https://www.qschina.cn/universities/huazhong-agricultural-university</t>
  </si>
  <si>
    <t>金泽大学</t>
  </si>
  <si>
    <t>https://www.qschina.cn/universities/kanazawa-university</t>
  </si>
  <si>
    <t>堪萨斯州立大学</t>
  </si>
  <si>
    <t>https://www.qschina.cn/universities/kansas-state-university</t>
  </si>
  <si>
    <t>卡拉甘达州立大学E.Buketov</t>
  </si>
  <si>
    <t>https://www.qschina.cn/universities/karaganda-state-university-named-after-academician-eabuketov</t>
  </si>
  <si>
    <t>费萨尔国王大学</t>
  </si>
  <si>
    <t>https://www.qschina.cn/universities/king-faisal-university</t>
  </si>
  <si>
    <t>科威特大学</t>
  </si>
  <si>
    <t>https://www.qschina.cn/universities/kuwait-university</t>
  </si>
  <si>
    <t>吉尔吉斯-土耳其玛纳斯大学</t>
  </si>
  <si>
    <t>https://www.qschina.cn/universities/kyrgyz-turkish-manas-university</t>
  </si>
  <si>
    <t>Kyrgyzstan</t>
  </si>
  <si>
    <t>伦敦南岸大学</t>
  </si>
  <si>
    <t>https://www.qschina.cn/universities/london-south-bank-university</t>
  </si>
  <si>
    <t>密歇根理工大学</t>
  </si>
  <si>
    <t>https://www.qschina.cn/universities/michigan-technological-university</t>
  </si>
  <si>
    <t>车尔尼雪夫斯基的萨拉托夫州立大学</t>
  </si>
  <si>
    <t>https://www.qschina.cn/universities/national-research-saratov-state-university</t>
  </si>
  <si>
    <t>新泻大学</t>
  </si>
  <si>
    <t>https://www.qschina.cn/universities/niigata-university</t>
  </si>
  <si>
    <t>南北大学</t>
  </si>
  <si>
    <t>https://www.qschina.cn/universities/north-south-university</t>
  </si>
  <si>
    <t>俄克拉荷马州立大学</t>
  </si>
  <si>
    <t>https://www.qschina.cn/universities/oklahoma-state-university</t>
  </si>
  <si>
    <t>Pavol Josef Safarik大学</t>
  </si>
  <si>
    <t>https://www.qschina.cn/universities/pavol-josef-safarik-university</t>
  </si>
  <si>
    <t>玛格丽特皇后大学</t>
  </si>
  <si>
    <t>https://www.qschina.cn/universities/queen-margaret-university-edinburgh</t>
  </si>
  <si>
    <t>瑞尔森大学</t>
  </si>
  <si>
    <t>https://www.qschina.cn/universities/ryerson-university</t>
  </si>
  <si>
    <t>南联邦大学</t>
  </si>
  <si>
    <t>https://www.qschina.cn/universities/southern-federal-university</t>
  </si>
  <si>
    <t>多特蒙德工业大学</t>
  </si>
  <si>
    <t>https://www.qschina.cn/universities/tu-dortmund-university</t>
  </si>
  <si>
    <t>都柏林理工学院</t>
  </si>
  <si>
    <t>https://www.qschina.cn/universities/dublin-institute-technology</t>
  </si>
  <si>
    <t>乌拉圭天主教大学</t>
  </si>
  <si>
    <t>https://www.qschina.cn/universities/universidad-catolica-del-uruguay-ucu</t>
  </si>
  <si>
    <t>拉斯维亚斯马尔塔·阿布瑞尤中央大学</t>
  </si>
  <si>
    <t>https://www.qschina.cn/universities/universidad-central-marta-abreu-de-las-villas</t>
  </si>
  <si>
    <t>托尔夸托迪特利亚大学</t>
  </si>
  <si>
    <t>https://www.qschina.cn/universities/universidad-torcuato-di-tella</t>
  </si>
  <si>
    <t>瓜达拉哈拉大学（UDG）</t>
  </si>
  <si>
    <t>https://www.qschina.cn/universities/universidad-de-guadalajara-udg</t>
  </si>
  <si>
    <t>费拉拉大学大学</t>
  </si>
  <si>
    <t>https://www.qschina.cn/universities/universita-degli-studi-di-ferrara</t>
  </si>
  <si>
    <t>巴黎第二大学</t>
  </si>
  <si>
    <t>https://www.qschina.cn/universities/university-paris-2-pantheon-assas</t>
  </si>
  <si>
    <t>布加勒斯特大学</t>
  </si>
  <si>
    <t>https://www.qschina.cn/universities/university-bucharest</t>
  </si>
  <si>
    <t>东伦敦大学</t>
  </si>
  <si>
    <t>https://www.qschina.cn/universities/university-east-london</t>
  </si>
  <si>
    <t>赫特福德大学</t>
  </si>
  <si>
    <t>https://www.qschina.cn/universities/university-hertfordshire</t>
  </si>
  <si>
    <t>https://www.qschina.cn/universities/university-lincoln</t>
  </si>
  <si>
    <t>马耳他大学</t>
  </si>
  <si>
    <t>https://www.qschina.cn/universities/university-malta</t>
  </si>
  <si>
    <t>Malta</t>
  </si>
  <si>
    <t>马里博尔大学</t>
  </si>
  <si>
    <t>https://www.qschina.cn/universities/university-maribor</t>
  </si>
  <si>
    <t>墨西拿大学</t>
  </si>
  <si>
    <t>https://www.qschina.cn/moxinadaxue</t>
  </si>
  <si>
    <t>https://www.qschina.cn/universities/university-palermo</t>
  </si>
  <si>
    <t>帕尔马大学</t>
  </si>
  <si>
    <t>https://www.qschina.cn/universities/university-parma</t>
  </si>
  <si>
    <t>索尔福德大学</t>
  </si>
  <si>
    <t>https://www.qschina.cn/universities/university-salford</t>
  </si>
  <si>
    <t>University of South Africa</t>
  </si>
  <si>
    <t>https://www.qschina.cn/universities/university-south-africa</t>
  </si>
  <si>
    <t>https://www.qschina.cn/universities/vellore-institute-technology-vit</t>
  </si>
  <si>
    <t>Wesleyan University</t>
  </si>
  <si>
    <t>https://www.qschina.cn/universities/wesleyan-university</t>
  </si>
  <si>
    <t>伍斯特理工学院</t>
  </si>
  <si>
    <t>https://www.qschina.cn/universities/worcester-polytechnic-institute</t>
  </si>
  <si>
    <t>武汉理工大学</t>
  </si>
  <si>
    <t>https://www.qschina.cn/universities/wuhan-university-technology</t>
  </si>
  <si>
    <t>901-950</t>
  </si>
  <si>
    <t>波兰克拉科夫AGH科技大学</t>
  </si>
  <si>
    <t>https://www.qschina.cn/universities/agh-university-science-technology</t>
  </si>
  <si>
    <t>亚历山大大学</t>
  </si>
  <si>
    <t>https://www.qschina.cn/universities/alexandria-university</t>
  </si>
  <si>
    <t>安卡拉大学</t>
  </si>
  <si>
    <t>https://www.qschina.cn/universities/ankara-universitesi</t>
  </si>
  <si>
    <t>亚洲台湾大学</t>
  </si>
  <si>
    <t>https://www.qschina.cn/universities/asia-university-taiwan</t>
  </si>
  <si>
    <t>雅典经商大学</t>
  </si>
  <si>
    <t>https://www.qschina.cn/universities/athens-university-economics-business</t>
  </si>
  <si>
    <t>北京交通大学</t>
  </si>
  <si>
    <t>https://www.qschina.cn/universities/beijing-jiaotong-university</t>
  </si>
  <si>
    <t>威廉玛丽学院</t>
  </si>
  <si>
    <t>https://www.qschina.cn/universities/college-william-mary</t>
  </si>
  <si>
    <t>D. Serikbayev东哈萨克斯坦技术大学</t>
  </si>
  <si>
    <t>https://www.qschina.cn/universities/d-serikbayev-east-kazakhstan-state-technical-university</t>
  </si>
  <si>
    <t>东华大学</t>
  </si>
  <si>
    <t>https://www.qschina.cn/universities/donghua-university</t>
  </si>
  <si>
    <t>翰林大学</t>
  </si>
  <si>
    <t>https://www.qschina.cn/universities/hallym-university</t>
  </si>
  <si>
    <t>熊本大学</t>
  </si>
  <si>
    <t>https://www.qschina.cn/universities/kumamoto-university</t>
  </si>
  <si>
    <t>伦敦都会大学</t>
  </si>
  <si>
    <t>https://www.qschina.cn/universities/london-metropolitan-university</t>
  </si>
  <si>
    <t>芝加哥洛约拉大学</t>
  </si>
  <si>
    <t>https://www.qschina.cn/universities/loyola-university-chicago</t>
  </si>
  <si>
    <t>孟德尔大学</t>
  </si>
  <si>
    <t>https://www.qschina.cn/universities/mendel-university-brno</t>
  </si>
  <si>
    <t>国立中正大学</t>
  </si>
  <si>
    <t>https://www.qschina.cn/universities/national-chung-cheng-university</t>
  </si>
  <si>
    <t>国立技术大学“哈尔科夫理工学院”</t>
  </si>
  <si>
    <t>https://www.qschina.cn/universities/national-technical-university-kharkiv-polytechnic-institute</t>
  </si>
  <si>
    <t>尼古拉哥白尼大学</t>
  </si>
  <si>
    <t>https://www.qschina.cn/universities/nicolaus-copernicus-university</t>
  </si>
  <si>
    <t>北部边界大学</t>
  </si>
  <si>
    <t>https://www.qschina.cn/universities/northern-borders-university</t>
  </si>
  <si>
    <t>巴黎圣母院大学卢瓦兹分校</t>
  </si>
  <si>
    <t>https://www.qschina.cn/universities/notre-dame-university-louaize-ndu</t>
  </si>
  <si>
    <t>中国海洋大学</t>
  </si>
  <si>
    <t>https://www.qschina.cn/universities/ocean-university-china</t>
  </si>
  <si>
    <t>冈山大学</t>
  </si>
  <si>
    <t>https://www.qschina.cn/universities/okayama-university</t>
  </si>
  <si>
    <t>厄瓜多尔天主教大学</t>
  </si>
  <si>
    <t>https://www.qschina.cn/universities/pontificia-universidad-catolica-del-ecuador-puce</t>
  </si>
  <si>
    <t>宋卡王子大学</t>
  </si>
  <si>
    <t>https://www.qschina.cn/universities/prince-songkla-university</t>
  </si>
  <si>
    <t>苏马亚公学技术大学</t>
  </si>
  <si>
    <t>https://www.qschina.cn/universities/princess-sumaya-university-technology</t>
  </si>
  <si>
    <t>卡西姆大学</t>
  </si>
  <si>
    <t>https://www.qschina.cn/universities/qassim-university</t>
  </si>
  <si>
    <t>罗德斯大学</t>
  </si>
  <si>
    <t>https://www.qschina.cn/universities/rhodes-university</t>
  </si>
  <si>
    <t>里加斯特拉斯大学</t>
  </si>
  <si>
    <t>https://www.qschina.cn/universities/riga-stradins-university</t>
  </si>
  <si>
    <t>罗伯特戈顿大学</t>
  </si>
  <si>
    <t>https://www.qschina.cn/universities/robert-gordon-university</t>
  </si>
  <si>
    <t>哈萨克斯坦国立医科大学</t>
  </si>
  <si>
    <t>https://www.qschina.cn/universities/sd-asfendiyarov-kazakh-national-medical-university</t>
  </si>
  <si>
    <t>萨马拉国立航空航天大学</t>
  </si>
  <si>
    <t>https://www.qschina.cn/universities/samara-national-research-university-samara-university</t>
  </si>
  <si>
    <t>上智大学</t>
  </si>
  <si>
    <t>https://www.qschina.cn/universities/sophia-university</t>
  </si>
  <si>
    <t>圣路易斯大学</t>
  </si>
  <si>
    <t>https://www.qschina.cn/universities/saint-louis-university</t>
  </si>
  <si>
    <t>诚信女子大学</t>
  </si>
  <si>
    <t>https://www.qschina.cn/universities/sungshin-womens-university</t>
  </si>
  <si>
    <t>自治城市大学（UAM）</t>
  </si>
  <si>
    <t>https://www.qschina.cn/universities/universidad-autonoma-metropolitana-uam</t>
  </si>
  <si>
    <t>ICEI大学</t>
  </si>
  <si>
    <t>https://www.qschina.cn/universities/universidad-icesi</t>
  </si>
  <si>
    <t>圣马科斯国立大学</t>
  </si>
  <si>
    <t>https://www.qschina.cn/universities/universidad-nacional-mayor-de-san-marcos</t>
  </si>
  <si>
    <t>葡萄牙天主大学</t>
  </si>
  <si>
    <t>https://www.qschina.cn/universities/universidade-catolica-portuguesa-ucp</t>
  </si>
  <si>
    <t>维戈大学</t>
  </si>
  <si>
    <t>https://www.qschina.cn/universities/universidade-de-vigo</t>
  </si>
  <si>
    <t>阿拉巴马大学，伯明翰大学</t>
  </si>
  <si>
    <t>https://www.qschina.cn/universities/university-alabama-birmingham</t>
  </si>
  <si>
    <t>中央兰开夏大学</t>
  </si>
  <si>
    <t>https://www.qschina.cn/universities/university-central-lancashire</t>
  </si>
  <si>
    <t>丹佛大学</t>
  </si>
  <si>
    <t>https://www.qschina.cn/universities/university-denver</t>
  </si>
  <si>
    <t>穆尔西亚大学</t>
  </si>
  <si>
    <t>https://www.qschina.cn/universities/university-murcia</t>
  </si>
  <si>
    <t>石油与能源研究大学 (UPES)</t>
  </si>
  <si>
    <t>https://www.qschina.cn/universities/university-petroleum-energy-studies-upes</t>
  </si>
  <si>
    <t>佛蒙特大学</t>
  </si>
  <si>
    <t>https://www.qschina.cn/universities/university-vermont</t>
  </si>
  <si>
    <t>弗罗茨瓦夫大学</t>
  </si>
  <si>
    <t>https://www.qschina.cn/universities/university-wroclaw</t>
  </si>
  <si>
    <t>罗马帝国大学</t>
  </si>
  <si>
    <t>https://www.qschina.cn/universities/universita-degli-studi-roma-tre</t>
  </si>
  <si>
    <t>西弗吉尼亚大学</t>
  </si>
  <si>
    <t>https://www.qschina.cn/universities/west-virginia-university</t>
  </si>
  <si>
    <t>弗罗茨瓦夫理工大学</t>
  </si>
  <si>
    <t>https://www.qschina.cn/universities/wroclaw-university-science-technology-wrust</t>
  </si>
  <si>
    <t>951-1000</t>
  </si>
  <si>
    <t>比勒费尔德大学</t>
  </si>
  <si>
    <t>https://www.qschina.cn/universities/bielefeld-university</t>
  </si>
  <si>
    <t>伯拉科技学院</t>
  </si>
  <si>
    <t>https://www.qschina.cn/universities/birla-institute-technology-science-pilani</t>
  </si>
  <si>
    <t>乔治·梅森大学</t>
  </si>
  <si>
    <t>https://www.qschina.cn/universities/george-mason-university</t>
  </si>
  <si>
    <t>岐阜大学</t>
  </si>
  <si>
    <t>https://www.qschina.cn/universities/gifu-university</t>
  </si>
  <si>
    <t>群马大学</t>
  </si>
  <si>
    <t>https://www.qschina.cn/universities/gunma-university</t>
  </si>
  <si>
    <t>印第安纳大学与普渡大学印第安纳波利斯联合分校</t>
  </si>
  <si>
    <t>https://www.qschina.cn/universities/indiana-university-purdue-university-indianapolis</t>
  </si>
  <si>
    <t>麦地那伊斯兰大学</t>
  </si>
  <si>
    <t>https://www.qschina.cn/universities/islamic-university-madinah</t>
  </si>
  <si>
    <t>印度国立伊斯兰大学</t>
  </si>
  <si>
    <t>https://www.qschina.cn/universities/jamia-millia-islamia</t>
  </si>
  <si>
    <t>孔敬大学</t>
  </si>
  <si>
    <t>https://www.qschina.cn/universities/khon-kaen-university</t>
  </si>
  <si>
    <t>蒙古特国王理工大学</t>
  </si>
  <si>
    <t>https://www.qschina.cn/universities/king-mongkuts-university-technology-thonburi</t>
  </si>
  <si>
    <t>利沃夫理工大学</t>
  </si>
  <si>
    <t>https://www.qschina.cn/universities/lviv-polytechnic-national-university</t>
  </si>
  <si>
    <t>马克雷雷大学</t>
  </si>
  <si>
    <t>https://www.qschina.cn/universities/makerere-university</t>
  </si>
  <si>
    <t>Uganda</t>
  </si>
  <si>
    <t>马尼拉大学</t>
  </si>
  <si>
    <t>https://www.qschina.cn/universities/manipal-academy-higher-education</t>
  </si>
  <si>
    <t>KIMEP大学</t>
  </si>
  <si>
    <t>https://www.qschina.cn/universities/kimep-university</t>
  </si>
  <si>
    <t>西北农林科技大学</t>
  </si>
  <si>
    <t>https://www.qschina.cn/universities/northwest-agriculture-forestry-university</t>
  </si>
  <si>
    <t>金达尔环球大学</t>
  </si>
  <si>
    <t>https://www.qschina.cn/universities/op-jindal-global-university</t>
  </si>
  <si>
    <t>圣彼得堡电工大学</t>
  </si>
  <si>
    <t>https://www.qschina.cn/universities/saint-petersburg-electrotechnical-university-leti</t>
  </si>
  <si>
    <t>德黑兰沙希德·贝什蒂大学</t>
  </si>
  <si>
    <t>https://www.qschina.cn/universities/shahid-beheshti-university-sbu</t>
  </si>
  <si>
    <t>南乌拉尔国立大学</t>
  </si>
  <si>
    <t>https://www.qschina.cn/universities/south-ural-state-university-national-research-university</t>
  </si>
  <si>
    <t>苏梅州立大学</t>
  </si>
  <si>
    <t>https://www.qschina.cn/universities/sumy-state-university</t>
  </si>
  <si>
    <t>哥斯达黎加技术学院</t>
  </si>
  <si>
    <t>https://www.qschina.cn/universities/tecnologico-de-costa-rica-tec</t>
  </si>
  <si>
    <t>塔帕尔大学</t>
  </si>
  <si>
    <t>https://www.qschina.cn/universities/thapar-institute-engineering-technology</t>
  </si>
  <si>
    <t>阿拉巴马大学</t>
  </si>
  <si>
    <t>https://www.qschina.cn/universities/university-alabama</t>
  </si>
  <si>
    <t>东京都大学</t>
  </si>
  <si>
    <t>https://www.qschina.cn/universities/tokyo-metropolitan-university</t>
  </si>
  <si>
    <t>格但斯克大学</t>
  </si>
  <si>
    <t>https://www.qschina.cn/universities/university-gdansk</t>
  </si>
  <si>
    <t>迭戈波塔利斯大学</t>
  </si>
  <si>
    <t>https://www.qschina.cn/universities/universidad-diego-portales-udp</t>
  </si>
  <si>
    <t>科尔多瓦国立大学</t>
  </si>
  <si>
    <t>https://www.qschina.cn/universities/universidad-nacional-de-cordoba-unc</t>
  </si>
  <si>
    <t>国立国立大学</t>
  </si>
  <si>
    <t>https://www.qschina.cn/universities/universidad-nacional-de-ingenieria</t>
  </si>
  <si>
    <t>罗萨里奥国立大学</t>
  </si>
  <si>
    <t>https://www.qschina.cn/universities/universidad-nacional-de-rosario-unr</t>
  </si>
  <si>
    <t>卡耶塔诺·埃雷迪亚大学</t>
  </si>
  <si>
    <t>https://www.qschina.cn/universities/universidad-peruana-cayetano-heredia-upch</t>
  </si>
  <si>
    <t>胡安卡洛斯国王大学</t>
  </si>
  <si>
    <t>https://www.qschina.cn/universities/universidad-rey-juan-carlos</t>
  </si>
  <si>
    <t>委内瑞拉西蒙·博利瓦尔大学</t>
  </si>
  <si>
    <t>https://www.qschina.cn/universities/universidad-simon-bolivar-usb</t>
  </si>
  <si>
    <t>巴拿马大学（UTP）</t>
  </si>
  <si>
    <t>https://www.qschina.cn/universities/universidad-tecnologica-de-panama-utp</t>
  </si>
  <si>
    <t>Panama</t>
  </si>
  <si>
    <t>卡斯蒂利亚 - 拉曼恰大学</t>
  </si>
  <si>
    <t>https://www.qschina.cn/universities/universidad-de-castilla-la-mancha</t>
  </si>
  <si>
    <t>巴利亚多利德大学</t>
  </si>
  <si>
    <t>https://www.qschina.cn/universities/universidad-de-valladolid</t>
  </si>
  <si>
    <t>拉斯美洲普埃布拉大学（UDLAP）</t>
  </si>
  <si>
    <t>https://www.qschina.cn/universities/universidad-de-las-americas-puebla-udlap</t>
  </si>
  <si>
    <t>洛斯安第斯大学智利</t>
  </si>
  <si>
    <t>https://www.qschina.cn/universities/universidad-de-los-andes-chile</t>
  </si>
  <si>
    <t>Pendidikan苏丹伊德里斯大学（UPSI）</t>
  </si>
  <si>
    <t>https://www.qschina.cn/universities/universiti-pendidikan-sultan-idris-upsi</t>
  </si>
  <si>
    <t>巴格达大学</t>
  </si>
  <si>
    <t>https://www.qschina.cn/universities/university-baghdad</t>
  </si>
  <si>
    <t>Iraq</t>
  </si>
  <si>
    <t>巴林大学</t>
  </si>
  <si>
    <t>https://www.qschina.cn/universities/university-bahrain</t>
  </si>
  <si>
    <t>卡拉布里亚大学</t>
  </si>
  <si>
    <t>https://www.qschina.cn/universities/universita-della-calabria</t>
  </si>
  <si>
    <t>加纳大学</t>
  </si>
  <si>
    <t>https://www.qschina.cn/universities/university-ghana</t>
  </si>
  <si>
    <t>Ghana</t>
  </si>
  <si>
    <t>罗兹大学</t>
  </si>
  <si>
    <t>https://www.qschina.cn/universities/university-lodz</t>
  </si>
  <si>
    <t>新英格兰大学</t>
  </si>
  <si>
    <t>https://www.qschina.cn/universities/university-new-england-australia</t>
  </si>
  <si>
    <t>巴基斯坦白沙瓦大学</t>
  </si>
  <si>
    <t>https://www.qschina.cn/universities/university-peshawar</t>
  </si>
  <si>
    <t>首尔市立大学</t>
  </si>
  <si>
    <t>https://www.qschina.cn/universities/university-seoul</t>
  </si>
  <si>
    <t>西开普大学</t>
  </si>
  <si>
    <t>https://www.qschina.cn/universities/university-western-cape</t>
  </si>
  <si>
    <t>图卢兹第一大学</t>
  </si>
  <si>
    <t>https://www.qschina.cn/universities/universite-toulouse-1-capitole</t>
  </si>
  <si>
    <t>United States</t>
    <phoneticPr fontId="2" type="noConversion"/>
  </si>
  <si>
    <t>https://www.qschina.cn/universities/university-california-los-angeles-ucla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</si>
</sst>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qschina.cn/universities/university-california-los-angeles-uc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A34" workbookViewId="0">
      <selection activeCell="C31" sqref="C31"/>
    </sheetView>
  </sheetViews>
  <sheetFormatPr defaultRowHeight="14.4" x14ac:dyDescent="0.25"/>
  <cols>
    <col min="3" max="3" width="113.66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11</v>
      </c>
    </row>
    <row r="5" spans="1:4" x14ac:dyDescent="0.25">
      <c r="A5" t="s">
        <v>15</v>
      </c>
      <c r="B5" t="s">
        <v>16</v>
      </c>
      <c r="C5" t="s">
        <v>17</v>
      </c>
      <c r="D5" t="s">
        <v>7</v>
      </c>
    </row>
    <row r="6" spans="1:4" x14ac:dyDescent="0.25">
      <c r="A6" t="s">
        <v>18</v>
      </c>
      <c r="B6" t="s">
        <v>19</v>
      </c>
      <c r="C6" t="s">
        <v>20</v>
      </c>
      <c r="D6" t="s">
        <v>7</v>
      </c>
    </row>
    <row r="7" spans="1:4" x14ac:dyDescent="0.25">
      <c r="A7" t="s">
        <v>21</v>
      </c>
      <c r="B7" t="s">
        <v>22</v>
      </c>
      <c r="C7" t="s">
        <v>23</v>
      </c>
      <c r="D7" t="s">
        <v>11</v>
      </c>
    </row>
    <row r="8" spans="1:4" x14ac:dyDescent="0.25">
      <c r="A8" t="s">
        <v>24</v>
      </c>
      <c r="B8" t="s">
        <v>25</v>
      </c>
      <c r="C8" t="s">
        <v>26</v>
      </c>
      <c r="D8" t="s">
        <v>27</v>
      </c>
    </row>
    <row r="9" spans="1:4" x14ac:dyDescent="0.25">
      <c r="A9" t="s">
        <v>28</v>
      </c>
      <c r="B9" t="s">
        <v>29</v>
      </c>
      <c r="C9" t="s">
        <v>30</v>
      </c>
      <c r="D9" t="s">
        <v>31</v>
      </c>
    </row>
    <row r="10" spans="1:4" x14ac:dyDescent="0.25">
      <c r="A10" t="s">
        <v>32</v>
      </c>
      <c r="B10" t="s">
        <v>33</v>
      </c>
      <c r="C10" t="s">
        <v>34</v>
      </c>
      <c r="D10" t="s">
        <v>11</v>
      </c>
    </row>
    <row r="11" spans="1:4" x14ac:dyDescent="0.25">
      <c r="A11" t="s">
        <v>35</v>
      </c>
      <c r="B11" t="s">
        <v>36</v>
      </c>
      <c r="C11" t="s">
        <v>37</v>
      </c>
      <c r="D11" t="s">
        <v>7</v>
      </c>
    </row>
    <row r="12" spans="1:4" x14ac:dyDescent="0.25">
      <c r="A12" t="s">
        <v>38</v>
      </c>
      <c r="B12" t="s">
        <v>39</v>
      </c>
      <c r="C12" t="s">
        <v>40</v>
      </c>
      <c r="D12" t="s">
        <v>7</v>
      </c>
    </row>
    <row r="13" spans="1:4" x14ac:dyDescent="0.25">
      <c r="A13" t="s">
        <v>41</v>
      </c>
      <c r="B13" t="s">
        <v>42</v>
      </c>
      <c r="C13" t="s">
        <v>43</v>
      </c>
      <c r="D13" t="s">
        <v>7</v>
      </c>
    </row>
    <row r="14" spans="1:4" x14ac:dyDescent="0.25">
      <c r="A14" t="s">
        <v>44</v>
      </c>
      <c r="B14" t="s">
        <v>45</v>
      </c>
      <c r="C14" t="s">
        <v>46</v>
      </c>
      <c r="D14" t="s">
        <v>7</v>
      </c>
    </row>
    <row r="15" spans="1:4" x14ac:dyDescent="0.25">
      <c r="A15" t="s">
        <v>47</v>
      </c>
      <c r="B15" t="s">
        <v>48</v>
      </c>
      <c r="C15" t="s">
        <v>49</v>
      </c>
      <c r="D15" t="s">
        <v>50</v>
      </c>
    </row>
    <row r="16" spans="1:4" x14ac:dyDescent="0.25">
      <c r="A16" t="s">
        <v>51</v>
      </c>
      <c r="B16" t="s">
        <v>52</v>
      </c>
      <c r="C16" t="s">
        <v>53</v>
      </c>
      <c r="D16" t="s">
        <v>7</v>
      </c>
    </row>
    <row r="17" spans="1:4" x14ac:dyDescent="0.25">
      <c r="A17" t="s">
        <v>54</v>
      </c>
      <c r="B17" t="s">
        <v>55</v>
      </c>
      <c r="C17" t="s">
        <v>56</v>
      </c>
      <c r="D17" t="s">
        <v>7</v>
      </c>
    </row>
    <row r="18" spans="1:4" x14ac:dyDescent="0.25">
      <c r="A18">
        <f>17</f>
        <v>17</v>
      </c>
      <c r="B18" t="s">
        <v>57</v>
      </c>
      <c r="C18" t="s">
        <v>58</v>
      </c>
      <c r="D18" t="s">
        <v>59</v>
      </c>
    </row>
    <row r="19" spans="1:4" x14ac:dyDescent="0.25">
      <c r="A19">
        <f>17</f>
        <v>17</v>
      </c>
      <c r="B19" t="s">
        <v>60</v>
      </c>
      <c r="C19" t="s">
        <v>61</v>
      </c>
      <c r="D19" t="s">
        <v>7</v>
      </c>
    </row>
    <row r="20" spans="1:4" x14ac:dyDescent="0.25">
      <c r="A20">
        <f>19</f>
        <v>19</v>
      </c>
      <c r="B20" t="s">
        <v>62</v>
      </c>
      <c r="C20" t="s">
        <v>63</v>
      </c>
      <c r="D20" t="s">
        <v>50</v>
      </c>
    </row>
    <row r="21" spans="1:4" x14ac:dyDescent="0.25">
      <c r="A21">
        <f>19</f>
        <v>19</v>
      </c>
      <c r="B21" t="s">
        <v>64</v>
      </c>
      <c r="C21" t="s">
        <v>65</v>
      </c>
      <c r="D21" t="s">
        <v>50</v>
      </c>
    </row>
    <row r="22" spans="1:4" x14ac:dyDescent="0.25">
      <c r="A22" t="s">
        <v>66</v>
      </c>
      <c r="B22" t="s">
        <v>67</v>
      </c>
      <c r="C22" t="s">
        <v>68</v>
      </c>
      <c r="D22" t="s">
        <v>69</v>
      </c>
    </row>
    <row r="23" spans="1:4" x14ac:dyDescent="0.25">
      <c r="A23" t="s">
        <v>70</v>
      </c>
      <c r="B23" t="s">
        <v>71</v>
      </c>
      <c r="C23" t="s">
        <v>72</v>
      </c>
      <c r="D23" t="s">
        <v>11</v>
      </c>
    </row>
    <row r="24" spans="1:4" x14ac:dyDescent="0.25">
      <c r="A24" t="s">
        <v>73</v>
      </c>
      <c r="B24" t="s">
        <v>74</v>
      </c>
      <c r="C24" t="s">
        <v>75</v>
      </c>
      <c r="D24" t="s">
        <v>7</v>
      </c>
    </row>
    <row r="25" spans="1:4" x14ac:dyDescent="0.25">
      <c r="A25" t="s">
        <v>76</v>
      </c>
      <c r="B25" t="s">
        <v>77</v>
      </c>
      <c r="C25" t="s">
        <v>78</v>
      </c>
      <c r="D25" t="s">
        <v>79</v>
      </c>
    </row>
    <row r="26" spans="1:4" x14ac:dyDescent="0.25">
      <c r="A26" t="s">
        <v>80</v>
      </c>
      <c r="B26" t="s">
        <v>81</v>
      </c>
      <c r="C26" t="s">
        <v>82</v>
      </c>
      <c r="D26" t="s">
        <v>59</v>
      </c>
    </row>
    <row r="27" spans="1:4" x14ac:dyDescent="0.25">
      <c r="A27">
        <f>26</f>
        <v>26</v>
      </c>
      <c r="B27" t="s">
        <v>83</v>
      </c>
      <c r="C27" t="s">
        <v>84</v>
      </c>
      <c r="D27" t="s">
        <v>31</v>
      </c>
    </row>
    <row r="28" spans="1:4" x14ac:dyDescent="0.25">
      <c r="A28">
        <f>26</f>
        <v>26</v>
      </c>
      <c r="B28" t="s">
        <v>85</v>
      </c>
      <c r="C28" t="s">
        <v>86</v>
      </c>
      <c r="D28" t="s">
        <v>87</v>
      </c>
    </row>
    <row r="29" spans="1:4" x14ac:dyDescent="0.25">
      <c r="A29" t="s">
        <v>88</v>
      </c>
      <c r="B29" t="s">
        <v>89</v>
      </c>
      <c r="C29" t="s">
        <v>90</v>
      </c>
      <c r="D29" t="s">
        <v>7</v>
      </c>
    </row>
    <row r="30" spans="1:4" x14ac:dyDescent="0.25">
      <c r="A30" t="s">
        <v>88</v>
      </c>
      <c r="B30" t="s">
        <v>91</v>
      </c>
      <c r="C30" t="s">
        <v>92</v>
      </c>
      <c r="D30" t="s">
        <v>93</v>
      </c>
    </row>
    <row r="31" spans="1:4" x14ac:dyDescent="0.25">
      <c r="A31" t="s">
        <v>94</v>
      </c>
      <c r="B31" t="s">
        <v>95</v>
      </c>
      <c r="C31" s="2" t="s">
        <v>2305</v>
      </c>
      <c r="D31" t="s">
        <v>2304</v>
      </c>
    </row>
    <row r="32" spans="1:4" x14ac:dyDescent="0.25">
      <c r="A32" t="s">
        <v>96</v>
      </c>
      <c r="B32" t="s">
        <v>97</v>
      </c>
      <c r="C32" t="s">
        <v>98</v>
      </c>
      <c r="D32" t="s">
        <v>69</v>
      </c>
    </row>
    <row r="33" spans="1:4" x14ac:dyDescent="0.25">
      <c r="A33" t="s">
        <v>99</v>
      </c>
      <c r="B33" t="s">
        <v>100</v>
      </c>
      <c r="C33" t="s">
        <v>101</v>
      </c>
      <c r="D33" t="s">
        <v>11</v>
      </c>
    </row>
    <row r="34" spans="1:4" x14ac:dyDescent="0.25">
      <c r="A34" t="s">
        <v>102</v>
      </c>
      <c r="B34" t="s">
        <v>103</v>
      </c>
      <c r="C34" t="s">
        <v>104</v>
      </c>
      <c r="D34" t="s">
        <v>7</v>
      </c>
    </row>
    <row r="35" spans="1:4" x14ac:dyDescent="0.25">
      <c r="A35">
        <f>34</f>
        <v>34</v>
      </c>
      <c r="B35" t="s">
        <v>105</v>
      </c>
      <c r="C35" t="s">
        <v>106</v>
      </c>
      <c r="D35" t="s">
        <v>50</v>
      </c>
    </row>
    <row r="36" spans="1:4" x14ac:dyDescent="0.25">
      <c r="A36">
        <f>34</f>
        <v>34</v>
      </c>
      <c r="B36" t="s">
        <v>107</v>
      </c>
      <c r="C36" t="s">
        <v>108</v>
      </c>
      <c r="D36" t="s">
        <v>69</v>
      </c>
    </row>
    <row r="37" spans="1:4" x14ac:dyDescent="0.25">
      <c r="A37" t="s">
        <v>109</v>
      </c>
      <c r="B37" t="s">
        <v>110</v>
      </c>
      <c r="C37" t="s">
        <v>111</v>
      </c>
      <c r="D37" t="s">
        <v>27</v>
      </c>
    </row>
    <row r="38" spans="1:4" x14ac:dyDescent="0.25">
      <c r="A38" t="s">
        <v>112</v>
      </c>
      <c r="B38" t="s">
        <v>113</v>
      </c>
      <c r="C38" t="s">
        <v>114</v>
      </c>
      <c r="D38" t="s">
        <v>115</v>
      </c>
    </row>
    <row r="39" spans="1:4" x14ac:dyDescent="0.25">
      <c r="A39">
        <f>38</f>
        <v>38</v>
      </c>
      <c r="B39" t="s">
        <v>116</v>
      </c>
      <c r="C39" t="s">
        <v>117</v>
      </c>
      <c r="D39" t="s">
        <v>79</v>
      </c>
    </row>
    <row r="40" spans="1:4" x14ac:dyDescent="0.25">
      <c r="A40">
        <f>38</f>
        <v>38</v>
      </c>
      <c r="B40" t="s">
        <v>118</v>
      </c>
      <c r="C40" t="s">
        <v>119</v>
      </c>
      <c r="D40" t="s">
        <v>7</v>
      </c>
    </row>
    <row r="41" spans="1:4" x14ac:dyDescent="0.25">
      <c r="A41" t="s">
        <v>120</v>
      </c>
      <c r="B41" t="s">
        <v>121</v>
      </c>
      <c r="C41" t="s">
        <v>122</v>
      </c>
      <c r="D41" t="s">
        <v>11</v>
      </c>
    </row>
    <row r="42" spans="1:4" x14ac:dyDescent="0.25">
      <c r="A42" t="s">
        <v>123</v>
      </c>
      <c r="B42" t="s">
        <v>124</v>
      </c>
      <c r="C42" t="s">
        <v>125</v>
      </c>
      <c r="D42" t="s">
        <v>126</v>
      </c>
    </row>
    <row r="43" spans="1:4" x14ac:dyDescent="0.25">
      <c r="A43" t="s">
        <v>127</v>
      </c>
      <c r="B43" t="s">
        <v>128</v>
      </c>
      <c r="C43" t="s">
        <v>129</v>
      </c>
      <c r="D43" t="s">
        <v>50</v>
      </c>
    </row>
    <row r="44" spans="1:4" x14ac:dyDescent="0.25">
      <c r="A44" t="s">
        <v>130</v>
      </c>
      <c r="B44" t="s">
        <v>131</v>
      </c>
      <c r="C44" t="s">
        <v>132</v>
      </c>
      <c r="D44" t="s">
        <v>50</v>
      </c>
    </row>
    <row r="45" spans="1:4" x14ac:dyDescent="0.25">
      <c r="A45">
        <f>44</f>
        <v>44</v>
      </c>
      <c r="B45" t="s">
        <v>133</v>
      </c>
      <c r="C45" t="s">
        <v>134</v>
      </c>
      <c r="D45" t="s">
        <v>59</v>
      </c>
    </row>
    <row r="46" spans="1:4" x14ac:dyDescent="0.25">
      <c r="A46" t="s">
        <v>135</v>
      </c>
      <c r="B46" t="s">
        <v>136</v>
      </c>
      <c r="C46" t="s">
        <v>137</v>
      </c>
      <c r="D46" t="s">
        <v>11</v>
      </c>
    </row>
    <row r="47" spans="1:4" x14ac:dyDescent="0.25">
      <c r="A47" t="s">
        <v>138</v>
      </c>
      <c r="B47" t="s">
        <v>139</v>
      </c>
      <c r="C47" t="s">
        <v>140</v>
      </c>
      <c r="D47" t="s">
        <v>93</v>
      </c>
    </row>
    <row r="48" spans="1:4" x14ac:dyDescent="0.25">
      <c r="A48">
        <f>47</f>
        <v>47</v>
      </c>
      <c r="B48" t="s">
        <v>141</v>
      </c>
      <c r="C48" t="s">
        <v>142</v>
      </c>
      <c r="D48" t="s">
        <v>143</v>
      </c>
    </row>
    <row r="49" spans="1:4" x14ac:dyDescent="0.25">
      <c r="A49">
        <f>47</f>
        <v>47</v>
      </c>
      <c r="B49" t="s">
        <v>144</v>
      </c>
      <c r="C49" t="s">
        <v>145</v>
      </c>
      <c r="D49" t="s">
        <v>7</v>
      </c>
    </row>
    <row r="50" spans="1:4" x14ac:dyDescent="0.25">
      <c r="A50">
        <f>47</f>
        <v>47</v>
      </c>
      <c r="B50" t="s">
        <v>146</v>
      </c>
      <c r="C50" t="s">
        <v>147</v>
      </c>
      <c r="D50" t="s">
        <v>87</v>
      </c>
    </row>
    <row r="51" spans="1:4" x14ac:dyDescent="0.25">
      <c r="A51" t="s">
        <v>148</v>
      </c>
      <c r="B51" t="s">
        <v>149</v>
      </c>
      <c r="C51" t="s">
        <v>150</v>
      </c>
      <c r="D51" t="s">
        <v>59</v>
      </c>
    </row>
    <row r="52" spans="1:4" x14ac:dyDescent="0.25">
      <c r="A52" t="s">
        <v>151</v>
      </c>
      <c r="B52" t="s">
        <v>152</v>
      </c>
      <c r="C52" t="s">
        <v>153</v>
      </c>
      <c r="D52" t="s">
        <v>59</v>
      </c>
    </row>
    <row r="53" spans="1:4" x14ac:dyDescent="0.25">
      <c r="A53" t="s">
        <v>154</v>
      </c>
      <c r="B53" t="s">
        <v>155</v>
      </c>
      <c r="C53" t="s">
        <v>156</v>
      </c>
      <c r="D53" t="s">
        <v>7</v>
      </c>
    </row>
    <row r="54" spans="1:4" x14ac:dyDescent="0.25">
      <c r="A54" t="s">
        <v>157</v>
      </c>
      <c r="B54" t="s">
        <v>158</v>
      </c>
      <c r="C54" t="s">
        <v>159</v>
      </c>
      <c r="D54" t="s">
        <v>143</v>
      </c>
    </row>
    <row r="55" spans="1:4" x14ac:dyDescent="0.25">
      <c r="A55" t="s">
        <v>160</v>
      </c>
      <c r="B55" t="s">
        <v>161</v>
      </c>
      <c r="C55" t="s">
        <v>162</v>
      </c>
      <c r="D55" t="s">
        <v>115</v>
      </c>
    </row>
    <row r="56" spans="1:4" x14ac:dyDescent="0.25">
      <c r="A56" t="s">
        <v>163</v>
      </c>
      <c r="B56" t="s">
        <v>164</v>
      </c>
      <c r="C56" t="s">
        <v>165</v>
      </c>
      <c r="D56" t="s">
        <v>11</v>
      </c>
    </row>
    <row r="57" spans="1:4" x14ac:dyDescent="0.25">
      <c r="A57" t="s">
        <v>166</v>
      </c>
      <c r="B57" t="s">
        <v>167</v>
      </c>
      <c r="C57" t="s">
        <v>168</v>
      </c>
      <c r="D57" t="s">
        <v>126</v>
      </c>
    </row>
    <row r="58" spans="1:4" x14ac:dyDescent="0.25">
      <c r="A58" t="s">
        <v>169</v>
      </c>
      <c r="B58" t="s">
        <v>170</v>
      </c>
      <c r="C58" t="s">
        <v>171</v>
      </c>
      <c r="D58" t="s">
        <v>7</v>
      </c>
    </row>
    <row r="59" spans="1:4" x14ac:dyDescent="0.25">
      <c r="A59" t="s">
        <v>172</v>
      </c>
      <c r="B59" t="s">
        <v>173</v>
      </c>
      <c r="C59" t="s">
        <v>174</v>
      </c>
      <c r="D59" t="s">
        <v>7</v>
      </c>
    </row>
    <row r="60" spans="1:4" x14ac:dyDescent="0.25">
      <c r="A60" t="s">
        <v>175</v>
      </c>
      <c r="B60" t="s">
        <v>176</v>
      </c>
      <c r="C60" t="s">
        <v>177</v>
      </c>
      <c r="D60" t="s">
        <v>79</v>
      </c>
    </row>
    <row r="61" spans="1:4" x14ac:dyDescent="0.25">
      <c r="A61" t="s">
        <v>178</v>
      </c>
      <c r="B61" t="s">
        <v>179</v>
      </c>
      <c r="C61" t="s">
        <v>180</v>
      </c>
      <c r="D61" t="s">
        <v>87</v>
      </c>
    </row>
    <row r="62" spans="1:4" x14ac:dyDescent="0.25">
      <c r="A62" t="s">
        <v>181</v>
      </c>
      <c r="B62" t="s">
        <v>182</v>
      </c>
      <c r="C62" t="s">
        <v>183</v>
      </c>
      <c r="D62" t="s">
        <v>184</v>
      </c>
    </row>
    <row r="63" spans="1:4" x14ac:dyDescent="0.25">
      <c r="A63" t="s">
        <v>185</v>
      </c>
      <c r="B63" t="s">
        <v>186</v>
      </c>
      <c r="C63" t="s">
        <v>187</v>
      </c>
      <c r="D63" t="s">
        <v>7</v>
      </c>
    </row>
    <row r="64" spans="1:4" x14ac:dyDescent="0.25">
      <c r="A64" t="s">
        <v>188</v>
      </c>
      <c r="B64" t="s">
        <v>189</v>
      </c>
      <c r="C64" t="s">
        <v>190</v>
      </c>
      <c r="D64" t="s">
        <v>7</v>
      </c>
    </row>
    <row r="65" spans="1:4" x14ac:dyDescent="0.25">
      <c r="A65" t="s">
        <v>191</v>
      </c>
      <c r="B65" t="s">
        <v>192</v>
      </c>
      <c r="C65" t="s">
        <v>193</v>
      </c>
      <c r="D65" t="s">
        <v>7</v>
      </c>
    </row>
    <row r="66" spans="1:4" x14ac:dyDescent="0.25">
      <c r="A66">
        <f>65</f>
        <v>65</v>
      </c>
      <c r="B66" t="s">
        <v>194</v>
      </c>
      <c r="C66" t="s">
        <v>195</v>
      </c>
      <c r="D66" t="s">
        <v>87</v>
      </c>
    </row>
    <row r="67" spans="1:4" x14ac:dyDescent="0.25">
      <c r="A67">
        <f>65</f>
        <v>65</v>
      </c>
      <c r="B67" t="s">
        <v>196</v>
      </c>
      <c r="C67" t="s">
        <v>197</v>
      </c>
      <c r="D67" t="s">
        <v>198</v>
      </c>
    </row>
    <row r="68" spans="1:4" x14ac:dyDescent="0.25">
      <c r="A68" t="s">
        <v>199</v>
      </c>
      <c r="B68" t="s">
        <v>200</v>
      </c>
      <c r="C68" t="s">
        <v>201</v>
      </c>
      <c r="D68" t="s">
        <v>11</v>
      </c>
    </row>
    <row r="69" spans="1:4" x14ac:dyDescent="0.25">
      <c r="A69" t="s">
        <v>202</v>
      </c>
      <c r="B69" t="s">
        <v>203</v>
      </c>
      <c r="C69" t="s">
        <v>204</v>
      </c>
      <c r="D69" t="s">
        <v>205</v>
      </c>
    </row>
    <row r="70" spans="1:4" x14ac:dyDescent="0.25">
      <c r="A70" t="s">
        <v>206</v>
      </c>
      <c r="B70" t="s">
        <v>207</v>
      </c>
      <c r="C70" t="s">
        <v>208</v>
      </c>
      <c r="D70" t="s">
        <v>209</v>
      </c>
    </row>
    <row r="71" spans="1:4" x14ac:dyDescent="0.25">
      <c r="A71" t="s">
        <v>210</v>
      </c>
      <c r="B71" t="s">
        <v>211</v>
      </c>
      <c r="C71" t="s">
        <v>212</v>
      </c>
      <c r="D71" t="s">
        <v>87</v>
      </c>
    </row>
    <row r="72" spans="1:4" x14ac:dyDescent="0.25">
      <c r="A72" t="s">
        <v>213</v>
      </c>
      <c r="B72" t="s">
        <v>214</v>
      </c>
      <c r="C72" t="s">
        <v>215</v>
      </c>
      <c r="D72" t="s">
        <v>79</v>
      </c>
    </row>
    <row r="73" spans="1:4" x14ac:dyDescent="0.25">
      <c r="A73" t="s">
        <v>216</v>
      </c>
      <c r="B73" t="s">
        <v>217</v>
      </c>
      <c r="C73" t="s">
        <v>218</v>
      </c>
      <c r="D73" t="s">
        <v>50</v>
      </c>
    </row>
    <row r="74" spans="1:4" x14ac:dyDescent="0.25">
      <c r="A74">
        <f>73</f>
        <v>73</v>
      </c>
      <c r="B74" t="s">
        <v>219</v>
      </c>
      <c r="C74" t="s">
        <v>220</v>
      </c>
      <c r="D74" t="s">
        <v>7</v>
      </c>
    </row>
    <row r="75" spans="1:4" x14ac:dyDescent="0.25">
      <c r="A75">
        <f>73</f>
        <v>73</v>
      </c>
      <c r="B75" t="s">
        <v>221</v>
      </c>
      <c r="C75" t="s">
        <v>222</v>
      </c>
      <c r="D75" t="s">
        <v>223</v>
      </c>
    </row>
    <row r="76" spans="1:4" x14ac:dyDescent="0.25">
      <c r="A76" t="s">
        <v>224</v>
      </c>
      <c r="B76" t="s">
        <v>225</v>
      </c>
      <c r="C76" t="s">
        <v>226</v>
      </c>
      <c r="D76" t="s">
        <v>11</v>
      </c>
    </row>
    <row r="77" spans="1:4" x14ac:dyDescent="0.25">
      <c r="A77">
        <f>76</f>
        <v>76</v>
      </c>
      <c r="B77" t="s">
        <v>227</v>
      </c>
      <c r="C77" t="s">
        <v>228</v>
      </c>
      <c r="D77" t="s">
        <v>11</v>
      </c>
    </row>
    <row r="78" spans="1:4" x14ac:dyDescent="0.25">
      <c r="A78">
        <f>76</f>
        <v>76</v>
      </c>
      <c r="B78" t="s">
        <v>229</v>
      </c>
      <c r="C78" t="s">
        <v>230</v>
      </c>
      <c r="D78" t="s">
        <v>126</v>
      </c>
    </row>
    <row r="79" spans="1:4" x14ac:dyDescent="0.25">
      <c r="A79" t="s">
        <v>231</v>
      </c>
      <c r="B79" t="s">
        <v>232</v>
      </c>
      <c r="C79" t="s">
        <v>233</v>
      </c>
      <c r="D79" t="s">
        <v>11</v>
      </c>
    </row>
    <row r="80" spans="1:4" x14ac:dyDescent="0.25">
      <c r="A80" t="s">
        <v>234</v>
      </c>
      <c r="B80" t="s">
        <v>235</v>
      </c>
      <c r="C80" t="s">
        <v>236</v>
      </c>
      <c r="D80" t="s">
        <v>126</v>
      </c>
    </row>
    <row r="81" spans="1:4" x14ac:dyDescent="0.25">
      <c r="A81" t="s">
        <v>237</v>
      </c>
      <c r="B81" t="s">
        <v>238</v>
      </c>
      <c r="C81" t="s">
        <v>239</v>
      </c>
      <c r="D81" t="s">
        <v>93</v>
      </c>
    </row>
    <row r="82" spans="1:4" x14ac:dyDescent="0.25">
      <c r="A82">
        <f>81</f>
        <v>81</v>
      </c>
      <c r="B82" t="s">
        <v>240</v>
      </c>
      <c r="C82" t="s">
        <v>241</v>
      </c>
      <c r="D82" t="s">
        <v>242</v>
      </c>
    </row>
    <row r="83" spans="1:4" x14ac:dyDescent="0.25">
      <c r="A83">
        <f>81</f>
        <v>81</v>
      </c>
      <c r="B83" t="s">
        <v>243</v>
      </c>
      <c r="C83" t="s">
        <v>244</v>
      </c>
      <c r="D83" t="s">
        <v>11</v>
      </c>
    </row>
    <row r="84" spans="1:4" x14ac:dyDescent="0.25">
      <c r="A84" t="s">
        <v>245</v>
      </c>
      <c r="B84" t="s">
        <v>246</v>
      </c>
      <c r="C84" t="s">
        <v>247</v>
      </c>
      <c r="D84" t="s">
        <v>7</v>
      </c>
    </row>
    <row r="85" spans="1:4" x14ac:dyDescent="0.25">
      <c r="A85" t="s">
        <v>248</v>
      </c>
      <c r="B85" t="s">
        <v>249</v>
      </c>
      <c r="C85" t="s">
        <v>250</v>
      </c>
      <c r="D85" t="s">
        <v>11</v>
      </c>
    </row>
    <row r="86" spans="1:4" x14ac:dyDescent="0.25">
      <c r="A86">
        <f>85</f>
        <v>85</v>
      </c>
      <c r="B86" t="s">
        <v>251</v>
      </c>
      <c r="C86" t="s">
        <v>252</v>
      </c>
      <c r="D86" t="s">
        <v>223</v>
      </c>
    </row>
    <row r="87" spans="1:4" x14ac:dyDescent="0.25">
      <c r="A87">
        <f>85</f>
        <v>85</v>
      </c>
      <c r="B87" t="s">
        <v>253</v>
      </c>
      <c r="C87" t="s">
        <v>254</v>
      </c>
      <c r="D87" t="s">
        <v>255</v>
      </c>
    </row>
    <row r="88" spans="1:4" x14ac:dyDescent="0.25">
      <c r="A88">
        <f>87</f>
        <v>87</v>
      </c>
      <c r="B88" t="s">
        <v>256</v>
      </c>
      <c r="C88" t="s">
        <v>257</v>
      </c>
      <c r="D88" t="s">
        <v>258</v>
      </c>
    </row>
    <row r="89" spans="1:4" x14ac:dyDescent="0.25">
      <c r="A89">
        <f>87</f>
        <v>87</v>
      </c>
      <c r="B89" t="s">
        <v>259</v>
      </c>
      <c r="C89" t="s">
        <v>260</v>
      </c>
      <c r="D89" t="s">
        <v>115</v>
      </c>
    </row>
    <row r="90" spans="1:4" x14ac:dyDescent="0.25">
      <c r="A90" t="s">
        <v>261</v>
      </c>
      <c r="B90" t="s">
        <v>262</v>
      </c>
      <c r="C90" t="s">
        <v>263</v>
      </c>
      <c r="D90" t="s">
        <v>50</v>
      </c>
    </row>
    <row r="91" spans="1:4" x14ac:dyDescent="0.25">
      <c r="A91" t="s">
        <v>264</v>
      </c>
      <c r="B91" t="s">
        <v>265</v>
      </c>
      <c r="C91" t="s">
        <v>266</v>
      </c>
      <c r="D91" t="s">
        <v>50</v>
      </c>
    </row>
    <row r="92" spans="1:4" x14ac:dyDescent="0.25">
      <c r="A92">
        <f>91</f>
        <v>91</v>
      </c>
      <c r="B92" t="s">
        <v>267</v>
      </c>
      <c r="C92" t="s">
        <v>268</v>
      </c>
      <c r="D92" t="s">
        <v>93</v>
      </c>
    </row>
    <row r="93" spans="1:4" x14ac:dyDescent="0.25">
      <c r="A93">
        <f>91</f>
        <v>91</v>
      </c>
      <c r="B93" t="s">
        <v>269</v>
      </c>
      <c r="C93" t="s">
        <v>270</v>
      </c>
      <c r="D93" t="s">
        <v>27</v>
      </c>
    </row>
    <row r="94" spans="1:4" x14ac:dyDescent="0.25">
      <c r="A94">
        <f>93</f>
        <v>93</v>
      </c>
      <c r="B94" t="s">
        <v>271</v>
      </c>
      <c r="C94" t="s">
        <v>272</v>
      </c>
      <c r="D94" t="s">
        <v>7</v>
      </c>
    </row>
    <row r="95" spans="1:4" x14ac:dyDescent="0.25">
      <c r="A95">
        <f>93</f>
        <v>93</v>
      </c>
      <c r="B95" t="s">
        <v>273</v>
      </c>
      <c r="C95" t="s">
        <v>274</v>
      </c>
      <c r="D95" t="s">
        <v>275</v>
      </c>
    </row>
    <row r="96" spans="1:4" x14ac:dyDescent="0.25">
      <c r="A96">
        <f>95</f>
        <v>95</v>
      </c>
      <c r="B96" t="s">
        <v>276</v>
      </c>
      <c r="C96" t="s">
        <v>277</v>
      </c>
      <c r="D96" t="s">
        <v>278</v>
      </c>
    </row>
    <row r="97" spans="1:4" x14ac:dyDescent="0.25">
      <c r="A97">
        <f>95</f>
        <v>95</v>
      </c>
      <c r="B97" t="s">
        <v>279</v>
      </c>
      <c r="C97" t="s">
        <v>280</v>
      </c>
      <c r="D97" t="s">
        <v>11</v>
      </c>
    </row>
    <row r="98" spans="1:4" x14ac:dyDescent="0.25">
      <c r="A98" t="s">
        <v>281</v>
      </c>
      <c r="B98" t="s">
        <v>282</v>
      </c>
      <c r="C98" t="s">
        <v>283</v>
      </c>
      <c r="D98" t="s">
        <v>7</v>
      </c>
    </row>
    <row r="99" spans="1:4" x14ac:dyDescent="0.25">
      <c r="A99" t="s">
        <v>284</v>
      </c>
      <c r="B99" t="s">
        <v>285</v>
      </c>
      <c r="C99" t="s">
        <v>286</v>
      </c>
      <c r="D99" t="s">
        <v>115</v>
      </c>
    </row>
    <row r="100" spans="1:4" x14ac:dyDescent="0.25">
      <c r="A100" t="s">
        <v>287</v>
      </c>
      <c r="B100" t="s">
        <v>288</v>
      </c>
      <c r="C100" t="s">
        <v>289</v>
      </c>
      <c r="D100" t="s">
        <v>7</v>
      </c>
    </row>
    <row r="101" spans="1:4" x14ac:dyDescent="0.25">
      <c r="A101">
        <f>100</f>
        <v>100</v>
      </c>
      <c r="B101" t="s">
        <v>290</v>
      </c>
      <c r="C101" t="s">
        <v>291</v>
      </c>
      <c r="D101" t="s">
        <v>126</v>
      </c>
    </row>
    <row r="102" spans="1:4" x14ac:dyDescent="0.25">
      <c r="A102">
        <f>100</f>
        <v>100</v>
      </c>
      <c r="B102" t="s">
        <v>292</v>
      </c>
      <c r="C102" t="s">
        <v>293</v>
      </c>
      <c r="D102" t="s">
        <v>11</v>
      </c>
    </row>
    <row r="103" spans="1:4" x14ac:dyDescent="0.25">
      <c r="A103" t="s">
        <v>294</v>
      </c>
      <c r="B103" t="s">
        <v>295</v>
      </c>
      <c r="C103" t="s">
        <v>296</v>
      </c>
      <c r="D103" t="s">
        <v>7</v>
      </c>
    </row>
    <row r="104" spans="1:4" x14ac:dyDescent="0.25">
      <c r="A104" t="s">
        <v>297</v>
      </c>
      <c r="B104" t="s">
        <v>298</v>
      </c>
      <c r="C104" t="s">
        <v>299</v>
      </c>
      <c r="D104" t="s">
        <v>300</v>
      </c>
    </row>
    <row r="105" spans="1:4" x14ac:dyDescent="0.25">
      <c r="A105" t="s">
        <v>301</v>
      </c>
      <c r="B105" t="s">
        <v>302</v>
      </c>
      <c r="C105" t="s">
        <v>303</v>
      </c>
      <c r="D105" t="s">
        <v>11</v>
      </c>
    </row>
    <row r="106" spans="1:4" x14ac:dyDescent="0.25">
      <c r="A106" t="s">
        <v>304</v>
      </c>
      <c r="B106" t="s">
        <v>305</v>
      </c>
      <c r="C106" t="s">
        <v>306</v>
      </c>
      <c r="D106" t="s">
        <v>223</v>
      </c>
    </row>
    <row r="107" spans="1:4" x14ac:dyDescent="0.25">
      <c r="A107" t="s">
        <v>307</v>
      </c>
      <c r="B107" t="s">
        <v>308</v>
      </c>
      <c r="C107" t="s">
        <v>309</v>
      </c>
      <c r="D107" t="s">
        <v>115</v>
      </c>
    </row>
    <row r="108" spans="1:4" x14ac:dyDescent="0.25">
      <c r="A108">
        <f>107</f>
        <v>107</v>
      </c>
      <c r="B108" t="s">
        <v>310</v>
      </c>
      <c r="C108" t="s">
        <v>311</v>
      </c>
      <c r="D108" t="s">
        <v>312</v>
      </c>
    </row>
    <row r="109" spans="1:4" x14ac:dyDescent="0.25">
      <c r="A109">
        <f>107</f>
        <v>107</v>
      </c>
      <c r="B109" t="s">
        <v>313</v>
      </c>
      <c r="C109" t="s">
        <v>314</v>
      </c>
      <c r="D109" t="s">
        <v>143</v>
      </c>
    </row>
    <row r="110" spans="1:4" x14ac:dyDescent="0.25">
      <c r="A110" t="s">
        <v>315</v>
      </c>
      <c r="B110" t="s">
        <v>316</v>
      </c>
      <c r="C110" t="s">
        <v>317</v>
      </c>
      <c r="D110" t="s">
        <v>318</v>
      </c>
    </row>
    <row r="111" spans="1:4" x14ac:dyDescent="0.25">
      <c r="A111" t="s">
        <v>319</v>
      </c>
      <c r="B111" t="s">
        <v>320</v>
      </c>
      <c r="C111" t="s">
        <v>321</v>
      </c>
      <c r="D111" t="s">
        <v>11</v>
      </c>
    </row>
    <row r="112" spans="1:4" x14ac:dyDescent="0.25">
      <c r="A112" t="s">
        <v>322</v>
      </c>
      <c r="B112" t="s">
        <v>323</v>
      </c>
      <c r="C112" t="s">
        <v>324</v>
      </c>
      <c r="D112" t="s">
        <v>69</v>
      </c>
    </row>
    <row r="113" spans="1:4" x14ac:dyDescent="0.25">
      <c r="A113" t="s">
        <v>325</v>
      </c>
      <c r="B113" t="s">
        <v>326</v>
      </c>
      <c r="C113" t="s">
        <v>327</v>
      </c>
      <c r="D113" t="s">
        <v>69</v>
      </c>
    </row>
    <row r="114" spans="1:4" x14ac:dyDescent="0.25">
      <c r="A114" t="s">
        <v>328</v>
      </c>
      <c r="B114" t="s">
        <v>329</v>
      </c>
      <c r="C114" t="s">
        <v>330</v>
      </c>
      <c r="D114" t="s">
        <v>93</v>
      </c>
    </row>
    <row r="115" spans="1:4" x14ac:dyDescent="0.25">
      <c r="A115" t="s">
        <v>331</v>
      </c>
      <c r="B115" t="s">
        <v>332</v>
      </c>
      <c r="C115" t="s">
        <v>333</v>
      </c>
      <c r="D115" t="s">
        <v>69</v>
      </c>
    </row>
    <row r="116" spans="1:4" x14ac:dyDescent="0.25">
      <c r="A116" t="s">
        <v>334</v>
      </c>
      <c r="B116" t="s">
        <v>335</v>
      </c>
      <c r="C116" t="s">
        <v>336</v>
      </c>
      <c r="D116" t="s">
        <v>318</v>
      </c>
    </row>
    <row r="117" spans="1:4" x14ac:dyDescent="0.25">
      <c r="A117" t="s">
        <v>337</v>
      </c>
      <c r="B117" t="s">
        <v>338</v>
      </c>
      <c r="C117" t="s">
        <v>339</v>
      </c>
      <c r="D117" t="s">
        <v>7</v>
      </c>
    </row>
    <row r="118" spans="1:4" x14ac:dyDescent="0.25">
      <c r="A118" t="s">
        <v>340</v>
      </c>
      <c r="B118" t="s">
        <v>341</v>
      </c>
      <c r="C118" t="s">
        <v>342</v>
      </c>
      <c r="D118" t="s">
        <v>343</v>
      </c>
    </row>
    <row r="119" spans="1:4" x14ac:dyDescent="0.25">
      <c r="A119" t="s">
        <v>344</v>
      </c>
      <c r="B119" t="s">
        <v>345</v>
      </c>
      <c r="C119" t="s">
        <v>346</v>
      </c>
      <c r="D119" t="s">
        <v>223</v>
      </c>
    </row>
    <row r="120" spans="1:4" x14ac:dyDescent="0.25">
      <c r="A120">
        <f>118</f>
        <v>118</v>
      </c>
      <c r="B120" t="s">
        <v>347</v>
      </c>
      <c r="C120" t="s">
        <v>348</v>
      </c>
      <c r="D120" t="s">
        <v>7</v>
      </c>
    </row>
    <row r="121" spans="1:4" x14ac:dyDescent="0.25">
      <c r="A121" t="s">
        <v>349</v>
      </c>
      <c r="B121" t="s">
        <v>350</v>
      </c>
      <c r="C121" t="s">
        <v>351</v>
      </c>
      <c r="D121" t="s">
        <v>115</v>
      </c>
    </row>
    <row r="122" spans="1:4" x14ac:dyDescent="0.25">
      <c r="A122" t="s">
        <v>352</v>
      </c>
      <c r="B122" t="s">
        <v>353</v>
      </c>
      <c r="C122" t="s">
        <v>354</v>
      </c>
      <c r="D122" t="s">
        <v>115</v>
      </c>
    </row>
    <row r="123" spans="1:4" x14ac:dyDescent="0.25">
      <c r="A123" t="s">
        <v>355</v>
      </c>
      <c r="B123" t="s">
        <v>356</v>
      </c>
      <c r="C123" t="s">
        <v>357</v>
      </c>
      <c r="D123" t="s">
        <v>312</v>
      </c>
    </row>
    <row r="124" spans="1:4" x14ac:dyDescent="0.25">
      <c r="A124" t="s">
        <v>358</v>
      </c>
      <c r="B124" t="s">
        <v>359</v>
      </c>
      <c r="C124" t="s">
        <v>360</v>
      </c>
      <c r="D124" t="s">
        <v>11</v>
      </c>
    </row>
    <row r="125" spans="1:4" x14ac:dyDescent="0.25">
      <c r="A125" t="s">
        <v>361</v>
      </c>
      <c r="B125" t="s">
        <v>362</v>
      </c>
      <c r="C125" t="s">
        <v>363</v>
      </c>
      <c r="D125" t="s">
        <v>364</v>
      </c>
    </row>
    <row r="126" spans="1:4" x14ac:dyDescent="0.25">
      <c r="A126">
        <f>124</f>
        <v>124</v>
      </c>
      <c r="B126" t="s">
        <v>365</v>
      </c>
      <c r="C126" t="s">
        <v>366</v>
      </c>
      <c r="D126" t="s">
        <v>143</v>
      </c>
    </row>
    <row r="127" spans="1:4" x14ac:dyDescent="0.25">
      <c r="A127">
        <f>124</f>
        <v>124</v>
      </c>
      <c r="B127" t="s">
        <v>367</v>
      </c>
      <c r="C127" t="s">
        <v>368</v>
      </c>
      <c r="D127" t="s">
        <v>27</v>
      </c>
    </row>
    <row r="128" spans="1:4" x14ac:dyDescent="0.25">
      <c r="A128">
        <f>126</f>
        <v>126</v>
      </c>
      <c r="B128" t="s">
        <v>369</v>
      </c>
      <c r="C128" t="s">
        <v>370</v>
      </c>
      <c r="D128" t="s">
        <v>143</v>
      </c>
    </row>
    <row r="129" spans="1:4" x14ac:dyDescent="0.25">
      <c r="A129">
        <f>126</f>
        <v>126</v>
      </c>
      <c r="B129" t="s">
        <v>371</v>
      </c>
      <c r="C129" t="s">
        <v>372</v>
      </c>
      <c r="D129" t="s">
        <v>27</v>
      </c>
    </row>
    <row r="130" spans="1:4" x14ac:dyDescent="0.25">
      <c r="A130" t="s">
        <v>373</v>
      </c>
      <c r="B130" t="s">
        <v>374</v>
      </c>
      <c r="C130" t="s">
        <v>375</v>
      </c>
      <c r="D130" t="s">
        <v>27</v>
      </c>
    </row>
    <row r="131" spans="1:4" x14ac:dyDescent="0.25">
      <c r="A131" t="s">
        <v>376</v>
      </c>
      <c r="B131" t="s">
        <v>377</v>
      </c>
      <c r="C131" t="s">
        <v>378</v>
      </c>
      <c r="D131" t="s">
        <v>223</v>
      </c>
    </row>
    <row r="132" spans="1:4" x14ac:dyDescent="0.25">
      <c r="A132">
        <f>130</f>
        <v>130</v>
      </c>
      <c r="B132" t="s">
        <v>379</v>
      </c>
      <c r="C132" t="s">
        <v>380</v>
      </c>
      <c r="D132" t="s">
        <v>50</v>
      </c>
    </row>
    <row r="133" spans="1:4" x14ac:dyDescent="0.25">
      <c r="A133">
        <f>130</f>
        <v>130</v>
      </c>
      <c r="B133" t="s">
        <v>381</v>
      </c>
      <c r="C133" t="s">
        <v>382</v>
      </c>
      <c r="D133" t="s">
        <v>383</v>
      </c>
    </row>
    <row r="134" spans="1:4" x14ac:dyDescent="0.25">
      <c r="A134">
        <f>132</f>
        <v>132</v>
      </c>
      <c r="B134" t="s">
        <v>384</v>
      </c>
      <c r="C134" t="s">
        <v>385</v>
      </c>
      <c r="D134" t="s">
        <v>7</v>
      </c>
    </row>
    <row r="135" spans="1:4" x14ac:dyDescent="0.25">
      <c r="A135">
        <f>134</f>
        <v>134</v>
      </c>
      <c r="B135" t="s">
        <v>386</v>
      </c>
      <c r="C135" t="s">
        <v>387</v>
      </c>
      <c r="D135" t="s">
        <v>364</v>
      </c>
    </row>
    <row r="136" spans="1:4" x14ac:dyDescent="0.25">
      <c r="A136">
        <f>134</f>
        <v>134</v>
      </c>
      <c r="B136" t="s">
        <v>388</v>
      </c>
      <c r="C136" t="s">
        <v>389</v>
      </c>
      <c r="D136" t="s">
        <v>7</v>
      </c>
    </row>
    <row r="137" spans="1:4" x14ac:dyDescent="0.25">
      <c r="A137" t="s">
        <v>390</v>
      </c>
      <c r="B137" t="s">
        <v>391</v>
      </c>
      <c r="C137" t="s">
        <v>392</v>
      </c>
      <c r="D137" t="s">
        <v>7</v>
      </c>
    </row>
    <row r="138" spans="1:4" x14ac:dyDescent="0.25">
      <c r="A138">
        <f>137</f>
        <v>137</v>
      </c>
      <c r="B138" t="s">
        <v>393</v>
      </c>
      <c r="C138" t="s">
        <v>394</v>
      </c>
      <c r="D138" t="s">
        <v>198</v>
      </c>
    </row>
    <row r="139" spans="1:4" x14ac:dyDescent="0.25">
      <c r="A139">
        <f>137</f>
        <v>137</v>
      </c>
      <c r="B139" t="s">
        <v>395</v>
      </c>
      <c r="C139" t="s">
        <v>396</v>
      </c>
      <c r="D139" t="s">
        <v>59</v>
      </c>
    </row>
    <row r="140" spans="1:4" x14ac:dyDescent="0.25">
      <c r="A140" t="s">
        <v>397</v>
      </c>
      <c r="B140" t="s">
        <v>398</v>
      </c>
      <c r="C140" t="s">
        <v>399</v>
      </c>
      <c r="D140" t="s">
        <v>143</v>
      </c>
    </row>
    <row r="141" spans="1:4" x14ac:dyDescent="0.25">
      <c r="A141" t="s">
        <v>400</v>
      </c>
      <c r="B141" t="s">
        <v>401</v>
      </c>
      <c r="C141" t="s">
        <v>402</v>
      </c>
      <c r="D141" t="s">
        <v>50</v>
      </c>
    </row>
    <row r="142" spans="1:4" x14ac:dyDescent="0.25">
      <c r="A142">
        <f>141</f>
        <v>141</v>
      </c>
      <c r="B142" t="s">
        <v>403</v>
      </c>
      <c r="C142" t="s">
        <v>404</v>
      </c>
      <c r="D142" t="s">
        <v>59</v>
      </c>
    </row>
    <row r="143" spans="1:4" x14ac:dyDescent="0.25">
      <c r="A143">
        <f>141</f>
        <v>141</v>
      </c>
      <c r="B143" t="s">
        <v>405</v>
      </c>
      <c r="C143" t="s">
        <v>406</v>
      </c>
      <c r="D143" t="s">
        <v>69</v>
      </c>
    </row>
    <row r="144" spans="1:4" x14ac:dyDescent="0.25">
      <c r="A144">
        <f>143</f>
        <v>143</v>
      </c>
      <c r="B144" t="s">
        <v>407</v>
      </c>
      <c r="C144" t="s">
        <v>408</v>
      </c>
      <c r="D144" t="s">
        <v>312</v>
      </c>
    </row>
    <row r="145" spans="1:4" x14ac:dyDescent="0.25">
      <c r="A145">
        <f>143</f>
        <v>143</v>
      </c>
      <c r="B145" t="s">
        <v>409</v>
      </c>
      <c r="C145" t="s">
        <v>410</v>
      </c>
      <c r="D145" t="s">
        <v>411</v>
      </c>
    </row>
    <row r="146" spans="1:4" x14ac:dyDescent="0.25">
      <c r="A146">
        <f>145</f>
        <v>145</v>
      </c>
      <c r="B146" t="s">
        <v>412</v>
      </c>
      <c r="C146" t="s">
        <v>413</v>
      </c>
      <c r="D146" t="s">
        <v>11</v>
      </c>
    </row>
    <row r="147" spans="1:4" x14ac:dyDescent="0.25">
      <c r="A147">
        <f>145</f>
        <v>145</v>
      </c>
      <c r="B147" t="s">
        <v>414</v>
      </c>
      <c r="C147" t="s">
        <v>415</v>
      </c>
      <c r="D147" t="s">
        <v>7</v>
      </c>
    </row>
    <row r="148" spans="1:4" x14ac:dyDescent="0.25">
      <c r="A148">
        <f>145</f>
        <v>145</v>
      </c>
      <c r="B148" t="s">
        <v>416</v>
      </c>
      <c r="C148" t="s">
        <v>417</v>
      </c>
      <c r="D148" t="s">
        <v>126</v>
      </c>
    </row>
    <row r="149" spans="1:4" x14ac:dyDescent="0.25">
      <c r="A149" t="s">
        <v>418</v>
      </c>
      <c r="B149" t="s">
        <v>419</v>
      </c>
      <c r="C149" t="s">
        <v>420</v>
      </c>
      <c r="D149" t="s">
        <v>11</v>
      </c>
    </row>
    <row r="150" spans="1:4" x14ac:dyDescent="0.25">
      <c r="A150">
        <f>149</f>
        <v>149</v>
      </c>
      <c r="B150" t="s">
        <v>421</v>
      </c>
      <c r="C150" t="s">
        <v>422</v>
      </c>
      <c r="D150" t="s">
        <v>423</v>
      </c>
    </row>
    <row r="151" spans="1:4" x14ac:dyDescent="0.25">
      <c r="A151">
        <f>149</f>
        <v>149</v>
      </c>
      <c r="B151" t="s">
        <v>424</v>
      </c>
      <c r="C151" t="s">
        <v>425</v>
      </c>
      <c r="D151" t="s">
        <v>426</v>
      </c>
    </row>
    <row r="152" spans="1:4" x14ac:dyDescent="0.25">
      <c r="A152">
        <f>151</f>
        <v>151</v>
      </c>
      <c r="B152" t="s">
        <v>427</v>
      </c>
      <c r="C152" t="s">
        <v>428</v>
      </c>
      <c r="D152" t="s">
        <v>7</v>
      </c>
    </row>
    <row r="153" spans="1:4" x14ac:dyDescent="0.25">
      <c r="A153">
        <f>151</f>
        <v>151</v>
      </c>
      <c r="B153" t="s">
        <v>429</v>
      </c>
      <c r="C153" t="s">
        <v>430</v>
      </c>
      <c r="D153" t="s">
        <v>143</v>
      </c>
    </row>
    <row r="154" spans="1:4" x14ac:dyDescent="0.25">
      <c r="A154" t="s">
        <v>431</v>
      </c>
      <c r="B154" t="s">
        <v>432</v>
      </c>
      <c r="C154" t="s">
        <v>433</v>
      </c>
      <c r="D154" t="s">
        <v>11</v>
      </c>
    </row>
    <row r="155" spans="1:4" x14ac:dyDescent="0.25">
      <c r="A155">
        <f>154</f>
        <v>154</v>
      </c>
      <c r="B155" t="s">
        <v>434</v>
      </c>
      <c r="C155" t="s">
        <v>435</v>
      </c>
      <c r="D155" t="s">
        <v>364</v>
      </c>
    </row>
    <row r="156" spans="1:4" x14ac:dyDescent="0.25">
      <c r="A156">
        <f>154</f>
        <v>154</v>
      </c>
      <c r="B156" t="s">
        <v>436</v>
      </c>
      <c r="C156" t="s">
        <v>437</v>
      </c>
      <c r="D156" t="s">
        <v>11</v>
      </c>
    </row>
    <row r="157" spans="1:4" x14ac:dyDescent="0.25">
      <c r="A157">
        <f>154</f>
        <v>154</v>
      </c>
      <c r="B157" t="s">
        <v>438</v>
      </c>
      <c r="C157" t="s">
        <v>439</v>
      </c>
      <c r="D157" t="s">
        <v>115</v>
      </c>
    </row>
    <row r="158" spans="1:4" x14ac:dyDescent="0.25">
      <c r="A158">
        <f>154</f>
        <v>154</v>
      </c>
      <c r="B158" t="s">
        <v>440</v>
      </c>
      <c r="C158" t="s">
        <v>441</v>
      </c>
      <c r="D158" t="s">
        <v>7</v>
      </c>
    </row>
    <row r="159" spans="1:4" x14ac:dyDescent="0.25">
      <c r="A159" t="s">
        <v>442</v>
      </c>
      <c r="B159" t="s">
        <v>443</v>
      </c>
      <c r="C159" t="s">
        <v>444</v>
      </c>
      <c r="D159" t="s">
        <v>198</v>
      </c>
    </row>
    <row r="160" spans="1:4" x14ac:dyDescent="0.25">
      <c r="A160">
        <f>159</f>
        <v>159</v>
      </c>
      <c r="B160" t="s">
        <v>445</v>
      </c>
      <c r="C160" t="s">
        <v>446</v>
      </c>
      <c r="D160" t="s">
        <v>184</v>
      </c>
    </row>
    <row r="161" spans="1:4" x14ac:dyDescent="0.25">
      <c r="A161">
        <f>159</f>
        <v>159</v>
      </c>
      <c r="B161" t="s">
        <v>447</v>
      </c>
      <c r="C161" t="s">
        <v>448</v>
      </c>
      <c r="D161" t="s">
        <v>300</v>
      </c>
    </row>
    <row r="162" spans="1:4" x14ac:dyDescent="0.25">
      <c r="A162">
        <f>159</f>
        <v>159</v>
      </c>
      <c r="B162" t="s">
        <v>449</v>
      </c>
      <c r="C162" t="s">
        <v>450</v>
      </c>
      <c r="D162" t="s">
        <v>198</v>
      </c>
    </row>
    <row r="163" spans="1:4" x14ac:dyDescent="0.25">
      <c r="A163" t="s">
        <v>451</v>
      </c>
      <c r="B163" t="s">
        <v>452</v>
      </c>
      <c r="C163" t="s">
        <v>453</v>
      </c>
      <c r="D163" t="s">
        <v>50</v>
      </c>
    </row>
    <row r="164" spans="1:4" x14ac:dyDescent="0.25">
      <c r="A164" t="s">
        <v>454</v>
      </c>
      <c r="B164" t="s">
        <v>455</v>
      </c>
      <c r="C164" t="s">
        <v>456</v>
      </c>
      <c r="D164" t="s">
        <v>7</v>
      </c>
    </row>
    <row r="165" spans="1:4" x14ac:dyDescent="0.25">
      <c r="A165">
        <f>164</f>
        <v>164</v>
      </c>
      <c r="B165" t="s">
        <v>457</v>
      </c>
      <c r="C165" t="s">
        <v>458</v>
      </c>
      <c r="D165" t="s">
        <v>126</v>
      </c>
    </row>
    <row r="166" spans="1:4" x14ac:dyDescent="0.25">
      <c r="A166">
        <f>164</f>
        <v>164</v>
      </c>
      <c r="B166" t="s">
        <v>459</v>
      </c>
      <c r="C166" t="s">
        <v>460</v>
      </c>
      <c r="D166" t="s">
        <v>93</v>
      </c>
    </row>
    <row r="167" spans="1:4" x14ac:dyDescent="0.25">
      <c r="A167">
        <f>164</f>
        <v>164</v>
      </c>
      <c r="B167" t="s">
        <v>461</v>
      </c>
      <c r="C167" t="s">
        <v>462</v>
      </c>
      <c r="D167" t="s">
        <v>426</v>
      </c>
    </row>
    <row r="168" spans="1:4" x14ac:dyDescent="0.25">
      <c r="A168">
        <f>166</f>
        <v>166</v>
      </c>
      <c r="B168" t="s">
        <v>463</v>
      </c>
      <c r="C168" t="s">
        <v>464</v>
      </c>
      <c r="D168" t="s">
        <v>7</v>
      </c>
    </row>
    <row r="169" spans="1:4" x14ac:dyDescent="0.25">
      <c r="A169" t="s">
        <v>465</v>
      </c>
      <c r="B169" t="s">
        <v>466</v>
      </c>
      <c r="C169" t="s">
        <v>467</v>
      </c>
      <c r="D169" t="s">
        <v>11</v>
      </c>
    </row>
    <row r="170" spans="1:4" x14ac:dyDescent="0.25">
      <c r="A170" t="s">
        <v>468</v>
      </c>
      <c r="B170" t="s">
        <v>469</v>
      </c>
      <c r="C170" t="s">
        <v>470</v>
      </c>
      <c r="D170" t="s">
        <v>7</v>
      </c>
    </row>
    <row r="171" spans="1:4" x14ac:dyDescent="0.25">
      <c r="A171">
        <f>169</f>
        <v>169</v>
      </c>
      <c r="B171" t="s">
        <v>471</v>
      </c>
      <c r="C171" t="s">
        <v>472</v>
      </c>
      <c r="D171" t="s">
        <v>7</v>
      </c>
    </row>
    <row r="172" spans="1:4" x14ac:dyDescent="0.25">
      <c r="A172">
        <f>169</f>
        <v>169</v>
      </c>
      <c r="B172" t="s">
        <v>473</v>
      </c>
      <c r="C172" t="s">
        <v>474</v>
      </c>
      <c r="D172" t="s">
        <v>11</v>
      </c>
    </row>
    <row r="173" spans="1:4" x14ac:dyDescent="0.25">
      <c r="A173">
        <f>171</f>
        <v>171</v>
      </c>
      <c r="B173" t="s">
        <v>475</v>
      </c>
      <c r="C173" t="s">
        <v>476</v>
      </c>
      <c r="D173" t="s">
        <v>426</v>
      </c>
    </row>
    <row r="174" spans="1:4" x14ac:dyDescent="0.25">
      <c r="A174">
        <f>171</f>
        <v>171</v>
      </c>
      <c r="B174" t="s">
        <v>477</v>
      </c>
      <c r="C174" t="s">
        <v>478</v>
      </c>
      <c r="D174" t="s">
        <v>242</v>
      </c>
    </row>
    <row r="175" spans="1:4" x14ac:dyDescent="0.25">
      <c r="A175">
        <f>173</f>
        <v>173</v>
      </c>
      <c r="B175" t="s">
        <v>479</v>
      </c>
      <c r="C175" t="s">
        <v>480</v>
      </c>
      <c r="D175" t="s">
        <v>481</v>
      </c>
    </row>
    <row r="176" spans="1:4" x14ac:dyDescent="0.25">
      <c r="A176">
        <f>173</f>
        <v>173</v>
      </c>
      <c r="B176" t="s">
        <v>320</v>
      </c>
      <c r="C176" t="s">
        <v>482</v>
      </c>
      <c r="D176" t="s">
        <v>50</v>
      </c>
    </row>
    <row r="177" spans="1:4" x14ac:dyDescent="0.25">
      <c r="A177">
        <f>173</f>
        <v>173</v>
      </c>
      <c r="B177" t="s">
        <v>483</v>
      </c>
      <c r="C177" t="s">
        <v>484</v>
      </c>
      <c r="D177" t="s">
        <v>485</v>
      </c>
    </row>
    <row r="178" spans="1:4" x14ac:dyDescent="0.25">
      <c r="A178">
        <f>176</f>
        <v>176</v>
      </c>
      <c r="B178" t="s">
        <v>486</v>
      </c>
      <c r="C178" t="s">
        <v>487</v>
      </c>
      <c r="D178" t="s">
        <v>143</v>
      </c>
    </row>
    <row r="179" spans="1:4" x14ac:dyDescent="0.25">
      <c r="A179">
        <f>176</f>
        <v>176</v>
      </c>
      <c r="B179" t="s">
        <v>488</v>
      </c>
      <c r="C179" t="s">
        <v>489</v>
      </c>
      <c r="D179" t="s">
        <v>93</v>
      </c>
    </row>
    <row r="180" spans="1:4" x14ac:dyDescent="0.25">
      <c r="A180">
        <f>176</f>
        <v>176</v>
      </c>
      <c r="B180" t="s">
        <v>490</v>
      </c>
      <c r="C180" t="s">
        <v>491</v>
      </c>
      <c r="D180" t="s">
        <v>11</v>
      </c>
    </row>
    <row r="181" spans="1:4" x14ac:dyDescent="0.25">
      <c r="A181" t="s">
        <v>492</v>
      </c>
      <c r="B181" t="s">
        <v>493</v>
      </c>
      <c r="C181" t="s">
        <v>494</v>
      </c>
      <c r="D181" t="s">
        <v>7</v>
      </c>
    </row>
    <row r="182" spans="1:4" x14ac:dyDescent="0.25">
      <c r="A182">
        <f>180</f>
        <v>180</v>
      </c>
      <c r="B182" t="s">
        <v>495</v>
      </c>
      <c r="C182" t="s">
        <v>496</v>
      </c>
      <c r="D182" t="s">
        <v>411</v>
      </c>
    </row>
    <row r="183" spans="1:4" x14ac:dyDescent="0.25">
      <c r="A183">
        <f>180</f>
        <v>180</v>
      </c>
      <c r="B183" t="s">
        <v>497</v>
      </c>
      <c r="C183" t="s">
        <v>498</v>
      </c>
      <c r="D183" t="s">
        <v>184</v>
      </c>
    </row>
    <row r="184" spans="1:4" x14ac:dyDescent="0.25">
      <c r="A184" t="s">
        <v>499</v>
      </c>
      <c r="B184" t="s">
        <v>500</v>
      </c>
      <c r="C184" t="s">
        <v>501</v>
      </c>
      <c r="D184" t="s">
        <v>69</v>
      </c>
    </row>
    <row r="185" spans="1:4" x14ac:dyDescent="0.25">
      <c r="A185" t="s">
        <v>502</v>
      </c>
      <c r="B185" t="s">
        <v>503</v>
      </c>
      <c r="C185" t="s">
        <v>504</v>
      </c>
      <c r="D185" t="s">
        <v>50</v>
      </c>
    </row>
    <row r="186" spans="1:4" x14ac:dyDescent="0.25">
      <c r="A186">
        <f>184</f>
        <v>184</v>
      </c>
      <c r="B186" t="s">
        <v>505</v>
      </c>
      <c r="C186" t="s">
        <v>506</v>
      </c>
      <c r="D186" t="s">
        <v>383</v>
      </c>
    </row>
    <row r="187" spans="1:4" x14ac:dyDescent="0.25">
      <c r="A187">
        <f>184</f>
        <v>184</v>
      </c>
      <c r="B187" t="s">
        <v>507</v>
      </c>
      <c r="C187" t="s">
        <v>508</v>
      </c>
      <c r="D187" t="s">
        <v>275</v>
      </c>
    </row>
    <row r="188" spans="1:4" x14ac:dyDescent="0.25">
      <c r="A188">
        <f>184</f>
        <v>184</v>
      </c>
      <c r="B188" t="s">
        <v>509</v>
      </c>
      <c r="C188" t="s">
        <v>510</v>
      </c>
      <c r="D188" t="s">
        <v>79</v>
      </c>
    </row>
    <row r="189" spans="1:4" x14ac:dyDescent="0.25">
      <c r="A189" t="s">
        <v>511</v>
      </c>
      <c r="B189" t="s">
        <v>512</v>
      </c>
      <c r="C189" t="s">
        <v>513</v>
      </c>
      <c r="D189" t="s">
        <v>223</v>
      </c>
    </row>
    <row r="190" spans="1:4" x14ac:dyDescent="0.25">
      <c r="A190" t="s">
        <v>514</v>
      </c>
      <c r="B190" t="s">
        <v>515</v>
      </c>
      <c r="C190" t="s">
        <v>516</v>
      </c>
      <c r="D190" t="s">
        <v>198</v>
      </c>
    </row>
    <row r="191" spans="1:4" x14ac:dyDescent="0.25">
      <c r="A191">
        <f>189</f>
        <v>189</v>
      </c>
      <c r="B191" t="s">
        <v>517</v>
      </c>
      <c r="C191" t="s">
        <v>518</v>
      </c>
      <c r="D191" t="s">
        <v>69</v>
      </c>
    </row>
    <row r="192" spans="1:4" x14ac:dyDescent="0.25">
      <c r="A192">
        <f>189</f>
        <v>189</v>
      </c>
      <c r="B192" t="s">
        <v>519</v>
      </c>
      <c r="C192" t="s">
        <v>520</v>
      </c>
      <c r="D192" t="s">
        <v>50</v>
      </c>
    </row>
    <row r="193" spans="1:4" x14ac:dyDescent="0.25">
      <c r="A193">
        <f>189</f>
        <v>189</v>
      </c>
      <c r="B193" t="s">
        <v>521</v>
      </c>
      <c r="C193" t="s">
        <v>522</v>
      </c>
      <c r="D193" t="s">
        <v>184</v>
      </c>
    </row>
    <row r="194" spans="1:4" x14ac:dyDescent="0.25">
      <c r="A194">
        <f>192</f>
        <v>192</v>
      </c>
      <c r="B194" t="s">
        <v>523</v>
      </c>
      <c r="C194" t="s">
        <v>524</v>
      </c>
      <c r="D194" t="s">
        <v>115</v>
      </c>
    </row>
    <row r="195" spans="1:4" x14ac:dyDescent="0.25">
      <c r="A195">
        <f>192</f>
        <v>192</v>
      </c>
      <c r="B195" t="s">
        <v>525</v>
      </c>
      <c r="C195" t="s">
        <v>526</v>
      </c>
      <c r="D195" t="s">
        <v>79</v>
      </c>
    </row>
    <row r="196" spans="1:4" x14ac:dyDescent="0.25">
      <c r="A196" t="s">
        <v>527</v>
      </c>
      <c r="B196" t="s">
        <v>528</v>
      </c>
      <c r="C196" t="s">
        <v>529</v>
      </c>
      <c r="D196" t="s">
        <v>59</v>
      </c>
    </row>
    <row r="197" spans="1:4" x14ac:dyDescent="0.25">
      <c r="A197" t="s">
        <v>530</v>
      </c>
      <c r="B197" t="s">
        <v>531</v>
      </c>
      <c r="C197" t="s">
        <v>532</v>
      </c>
      <c r="D197" t="s">
        <v>7</v>
      </c>
    </row>
    <row r="198" spans="1:4" x14ac:dyDescent="0.25">
      <c r="A198" t="s">
        <v>533</v>
      </c>
      <c r="B198" t="s">
        <v>534</v>
      </c>
      <c r="C198" t="s">
        <v>535</v>
      </c>
      <c r="D198" t="s">
        <v>93</v>
      </c>
    </row>
    <row r="199" spans="1:4" x14ac:dyDescent="0.25">
      <c r="A199" t="s">
        <v>536</v>
      </c>
      <c r="B199" t="s">
        <v>537</v>
      </c>
      <c r="C199" t="s">
        <v>538</v>
      </c>
      <c r="D199" t="s">
        <v>423</v>
      </c>
    </row>
    <row r="200" spans="1:4" x14ac:dyDescent="0.25">
      <c r="A200" t="s">
        <v>539</v>
      </c>
      <c r="B200" t="s">
        <v>540</v>
      </c>
      <c r="C200" t="s">
        <v>541</v>
      </c>
      <c r="D200" t="s">
        <v>542</v>
      </c>
    </row>
    <row r="201" spans="1:4" x14ac:dyDescent="0.25">
      <c r="A201">
        <f>199</f>
        <v>199</v>
      </c>
      <c r="B201" t="s">
        <v>543</v>
      </c>
      <c r="C201" t="s">
        <v>544</v>
      </c>
      <c r="D201" t="s">
        <v>426</v>
      </c>
    </row>
    <row r="202" spans="1:4" x14ac:dyDescent="0.25">
      <c r="A202">
        <f>199</f>
        <v>199</v>
      </c>
      <c r="B202" t="s">
        <v>545</v>
      </c>
      <c r="C202" t="s">
        <v>546</v>
      </c>
      <c r="D202" t="s">
        <v>93</v>
      </c>
    </row>
    <row r="203" spans="1:4" x14ac:dyDescent="0.25">
      <c r="A203" t="s">
        <v>547</v>
      </c>
      <c r="B203" t="s">
        <v>548</v>
      </c>
      <c r="C203" t="s">
        <v>549</v>
      </c>
      <c r="D203" t="s">
        <v>11</v>
      </c>
    </row>
    <row r="204" spans="1:4" x14ac:dyDescent="0.25">
      <c r="A204">
        <f>203</f>
        <v>203</v>
      </c>
      <c r="B204" t="s">
        <v>550</v>
      </c>
      <c r="C204" t="s">
        <v>551</v>
      </c>
      <c r="D204" t="s">
        <v>411</v>
      </c>
    </row>
    <row r="205" spans="1:4" x14ac:dyDescent="0.25">
      <c r="A205">
        <f>203</f>
        <v>203</v>
      </c>
      <c r="B205" t="s">
        <v>552</v>
      </c>
      <c r="C205" t="s">
        <v>553</v>
      </c>
      <c r="D205" t="s">
        <v>69</v>
      </c>
    </row>
    <row r="206" spans="1:4" x14ac:dyDescent="0.25">
      <c r="A206" t="s">
        <v>554</v>
      </c>
      <c r="B206" t="s">
        <v>555</v>
      </c>
      <c r="C206" t="s">
        <v>556</v>
      </c>
      <c r="D206" t="s">
        <v>115</v>
      </c>
    </row>
    <row r="207" spans="1:4" x14ac:dyDescent="0.25">
      <c r="A207" t="s">
        <v>557</v>
      </c>
      <c r="B207" t="s">
        <v>558</v>
      </c>
      <c r="C207" t="s">
        <v>559</v>
      </c>
      <c r="D207" t="s">
        <v>205</v>
      </c>
    </row>
    <row r="208" spans="1:4" x14ac:dyDescent="0.25">
      <c r="A208" t="s">
        <v>560</v>
      </c>
      <c r="B208" t="s">
        <v>561</v>
      </c>
      <c r="C208" t="s">
        <v>562</v>
      </c>
      <c r="D208" t="s">
        <v>143</v>
      </c>
    </row>
    <row r="209" spans="1:4" x14ac:dyDescent="0.25">
      <c r="A209" t="s">
        <v>563</v>
      </c>
      <c r="B209" t="s">
        <v>564</v>
      </c>
      <c r="C209" t="s">
        <v>565</v>
      </c>
      <c r="D209" t="s">
        <v>11</v>
      </c>
    </row>
    <row r="210" spans="1:4" x14ac:dyDescent="0.25">
      <c r="A210" t="s">
        <v>566</v>
      </c>
      <c r="B210" t="s">
        <v>567</v>
      </c>
      <c r="C210" t="s">
        <v>568</v>
      </c>
      <c r="D210" t="s">
        <v>69</v>
      </c>
    </row>
    <row r="211" spans="1:4" x14ac:dyDescent="0.25">
      <c r="A211" t="s">
        <v>569</v>
      </c>
      <c r="B211" t="s">
        <v>570</v>
      </c>
      <c r="C211" t="s">
        <v>571</v>
      </c>
      <c r="D211" t="s">
        <v>143</v>
      </c>
    </row>
    <row r="212" spans="1:4" x14ac:dyDescent="0.25">
      <c r="A212" t="s">
        <v>572</v>
      </c>
      <c r="B212" t="s">
        <v>573</v>
      </c>
      <c r="C212" t="s">
        <v>574</v>
      </c>
      <c r="D212" t="s">
        <v>575</v>
      </c>
    </row>
    <row r="213" spans="1:4" x14ac:dyDescent="0.25">
      <c r="A213" t="s">
        <v>576</v>
      </c>
      <c r="B213" t="s">
        <v>577</v>
      </c>
      <c r="C213" t="s">
        <v>578</v>
      </c>
      <c r="D213" t="s">
        <v>11</v>
      </c>
    </row>
    <row r="214" spans="1:4" x14ac:dyDescent="0.25">
      <c r="A214" t="s">
        <v>579</v>
      </c>
      <c r="B214" t="s">
        <v>580</v>
      </c>
      <c r="C214" t="s">
        <v>581</v>
      </c>
      <c r="D214" t="s">
        <v>115</v>
      </c>
    </row>
    <row r="215" spans="1:4" x14ac:dyDescent="0.25">
      <c r="A215" t="s">
        <v>582</v>
      </c>
      <c r="B215" t="s">
        <v>583</v>
      </c>
      <c r="C215" t="s">
        <v>584</v>
      </c>
      <c r="D215" t="s">
        <v>93</v>
      </c>
    </row>
    <row r="216" spans="1:4" x14ac:dyDescent="0.25">
      <c r="A216" t="s">
        <v>585</v>
      </c>
      <c r="B216" t="s">
        <v>586</v>
      </c>
      <c r="C216" t="s">
        <v>587</v>
      </c>
      <c r="D216" t="s">
        <v>588</v>
      </c>
    </row>
    <row r="217" spans="1:4" x14ac:dyDescent="0.25">
      <c r="A217" t="s">
        <v>589</v>
      </c>
      <c r="B217" t="s">
        <v>590</v>
      </c>
      <c r="C217" t="s">
        <v>591</v>
      </c>
      <c r="D217" t="s">
        <v>59</v>
      </c>
    </row>
    <row r="218" spans="1:4" x14ac:dyDescent="0.25">
      <c r="A218" t="s">
        <v>592</v>
      </c>
      <c r="B218" t="s">
        <v>593</v>
      </c>
      <c r="C218" t="s">
        <v>594</v>
      </c>
      <c r="D218" t="s">
        <v>209</v>
      </c>
    </row>
    <row r="219" spans="1:4" x14ac:dyDescent="0.25">
      <c r="A219" t="s">
        <v>595</v>
      </c>
      <c r="B219" t="s">
        <v>596</v>
      </c>
      <c r="C219" t="s">
        <v>597</v>
      </c>
      <c r="D219" t="s">
        <v>11</v>
      </c>
    </row>
    <row r="220" spans="1:4" x14ac:dyDescent="0.25">
      <c r="A220" t="s">
        <v>598</v>
      </c>
      <c r="B220" t="s">
        <v>599</v>
      </c>
      <c r="C220" t="s">
        <v>600</v>
      </c>
      <c r="D220" t="s">
        <v>364</v>
      </c>
    </row>
    <row r="221" spans="1:4" x14ac:dyDescent="0.25">
      <c r="A221">
        <f>220</f>
        <v>220</v>
      </c>
      <c r="B221" t="s">
        <v>601</v>
      </c>
      <c r="C221" t="s">
        <v>602</v>
      </c>
      <c r="D221" t="s">
        <v>255</v>
      </c>
    </row>
    <row r="222" spans="1:4" x14ac:dyDescent="0.25">
      <c r="A222">
        <f>220</f>
        <v>220</v>
      </c>
      <c r="B222" t="s">
        <v>603</v>
      </c>
      <c r="C222" t="s">
        <v>604</v>
      </c>
      <c r="D222" t="s">
        <v>27</v>
      </c>
    </row>
    <row r="223" spans="1:4" x14ac:dyDescent="0.25">
      <c r="A223">
        <f>222</f>
        <v>222</v>
      </c>
      <c r="B223" t="s">
        <v>605</v>
      </c>
      <c r="C223" t="s">
        <v>606</v>
      </c>
      <c r="D223" t="s">
        <v>143</v>
      </c>
    </row>
    <row r="224" spans="1:4" x14ac:dyDescent="0.25">
      <c r="A224">
        <f>222</f>
        <v>222</v>
      </c>
      <c r="B224" t="s">
        <v>607</v>
      </c>
      <c r="C224" t="s">
        <v>608</v>
      </c>
      <c r="D224" t="s">
        <v>7</v>
      </c>
    </row>
    <row r="225" spans="1:4" x14ac:dyDescent="0.25">
      <c r="A225" t="s">
        <v>609</v>
      </c>
      <c r="B225" t="s">
        <v>610</v>
      </c>
      <c r="C225" t="s">
        <v>611</v>
      </c>
      <c r="D225" t="s">
        <v>7</v>
      </c>
    </row>
    <row r="226" spans="1:4" x14ac:dyDescent="0.25">
      <c r="A226" t="s">
        <v>612</v>
      </c>
      <c r="B226" t="s">
        <v>613</v>
      </c>
      <c r="C226" t="s">
        <v>614</v>
      </c>
      <c r="D226" t="s">
        <v>423</v>
      </c>
    </row>
    <row r="227" spans="1:4" x14ac:dyDescent="0.25">
      <c r="A227">
        <f>226</f>
        <v>226</v>
      </c>
      <c r="B227" t="s">
        <v>615</v>
      </c>
      <c r="C227" t="s">
        <v>616</v>
      </c>
      <c r="D227" t="s">
        <v>617</v>
      </c>
    </row>
    <row r="228" spans="1:4" x14ac:dyDescent="0.25">
      <c r="A228">
        <f>226</f>
        <v>226</v>
      </c>
      <c r="B228" t="s">
        <v>618</v>
      </c>
      <c r="C228" t="s">
        <v>619</v>
      </c>
      <c r="D228" t="s">
        <v>542</v>
      </c>
    </row>
    <row r="229" spans="1:4" x14ac:dyDescent="0.25">
      <c r="A229" t="s">
        <v>620</v>
      </c>
      <c r="B229" t="s">
        <v>621</v>
      </c>
      <c r="C229" t="s">
        <v>622</v>
      </c>
      <c r="D229" t="s">
        <v>209</v>
      </c>
    </row>
    <row r="230" spans="1:4" x14ac:dyDescent="0.25">
      <c r="A230" t="s">
        <v>623</v>
      </c>
      <c r="B230" t="s">
        <v>624</v>
      </c>
      <c r="C230" t="s">
        <v>625</v>
      </c>
      <c r="D230" t="s">
        <v>115</v>
      </c>
    </row>
    <row r="231" spans="1:4" x14ac:dyDescent="0.25">
      <c r="A231">
        <f>230</f>
        <v>230</v>
      </c>
      <c r="B231" t="s">
        <v>626</v>
      </c>
      <c r="C231" t="s">
        <v>627</v>
      </c>
      <c r="D231" t="s">
        <v>628</v>
      </c>
    </row>
    <row r="232" spans="1:4" x14ac:dyDescent="0.25">
      <c r="A232">
        <f>230</f>
        <v>230</v>
      </c>
      <c r="B232" t="s">
        <v>629</v>
      </c>
      <c r="C232" t="s">
        <v>630</v>
      </c>
      <c r="D232" t="s">
        <v>631</v>
      </c>
    </row>
    <row r="233" spans="1:4" x14ac:dyDescent="0.25">
      <c r="A233" t="s">
        <v>632</v>
      </c>
      <c r="B233" t="s">
        <v>633</v>
      </c>
      <c r="C233" t="s">
        <v>634</v>
      </c>
      <c r="D233" t="s">
        <v>115</v>
      </c>
    </row>
    <row r="234" spans="1:4" x14ac:dyDescent="0.25">
      <c r="A234">
        <f>233</f>
        <v>233</v>
      </c>
      <c r="B234" t="s">
        <v>635</v>
      </c>
      <c r="C234" t="s">
        <v>636</v>
      </c>
      <c r="D234" t="s">
        <v>50</v>
      </c>
    </row>
    <row r="235" spans="1:4" x14ac:dyDescent="0.25">
      <c r="A235">
        <f>233</f>
        <v>233</v>
      </c>
      <c r="B235" t="s">
        <v>637</v>
      </c>
      <c r="C235" t="s">
        <v>638</v>
      </c>
      <c r="D235" t="s">
        <v>209</v>
      </c>
    </row>
    <row r="236" spans="1:4" x14ac:dyDescent="0.25">
      <c r="A236" t="s">
        <v>639</v>
      </c>
      <c r="B236" t="s">
        <v>640</v>
      </c>
      <c r="C236" t="s">
        <v>641</v>
      </c>
      <c r="D236" t="s">
        <v>11</v>
      </c>
    </row>
    <row r="237" spans="1:4" x14ac:dyDescent="0.25">
      <c r="A237" t="s">
        <v>642</v>
      </c>
      <c r="B237" t="s">
        <v>643</v>
      </c>
      <c r="C237" t="s">
        <v>644</v>
      </c>
      <c r="D237" t="s">
        <v>79</v>
      </c>
    </row>
    <row r="238" spans="1:4" x14ac:dyDescent="0.25">
      <c r="A238">
        <f>237</f>
        <v>237</v>
      </c>
      <c r="B238" t="s">
        <v>645</v>
      </c>
      <c r="C238" t="s">
        <v>646</v>
      </c>
      <c r="D238" t="s">
        <v>7</v>
      </c>
    </row>
    <row r="239" spans="1:4" x14ac:dyDescent="0.25">
      <c r="A239">
        <f>237</f>
        <v>237</v>
      </c>
      <c r="B239" t="s">
        <v>647</v>
      </c>
      <c r="C239" t="s">
        <v>648</v>
      </c>
      <c r="D239" t="s">
        <v>649</v>
      </c>
    </row>
    <row r="240" spans="1:4" x14ac:dyDescent="0.25">
      <c r="A240">
        <f>239</f>
        <v>239</v>
      </c>
      <c r="B240" t="s">
        <v>650</v>
      </c>
      <c r="C240" t="s">
        <v>651</v>
      </c>
      <c r="D240" t="s">
        <v>205</v>
      </c>
    </row>
    <row r="241" spans="1:4" x14ac:dyDescent="0.25">
      <c r="A241">
        <f>239</f>
        <v>239</v>
      </c>
      <c r="B241" t="s">
        <v>652</v>
      </c>
      <c r="C241" t="s">
        <v>653</v>
      </c>
      <c r="D241" t="s">
        <v>115</v>
      </c>
    </row>
    <row r="242" spans="1:4" x14ac:dyDescent="0.25">
      <c r="A242" t="s">
        <v>654</v>
      </c>
      <c r="B242" t="s">
        <v>655</v>
      </c>
      <c r="C242" t="s">
        <v>656</v>
      </c>
      <c r="D242" t="s">
        <v>205</v>
      </c>
    </row>
    <row r="243" spans="1:4" x14ac:dyDescent="0.25">
      <c r="A243" t="s">
        <v>657</v>
      </c>
      <c r="B243" t="s">
        <v>658</v>
      </c>
      <c r="C243" t="s">
        <v>659</v>
      </c>
      <c r="D243" t="s">
        <v>50</v>
      </c>
    </row>
    <row r="244" spans="1:4" x14ac:dyDescent="0.25">
      <c r="A244" t="s">
        <v>660</v>
      </c>
      <c r="B244" t="s">
        <v>661</v>
      </c>
      <c r="C244" t="s">
        <v>662</v>
      </c>
      <c r="D244" t="s">
        <v>50</v>
      </c>
    </row>
    <row r="245" spans="1:4" x14ac:dyDescent="0.25">
      <c r="A245" t="s">
        <v>663</v>
      </c>
      <c r="B245" t="s">
        <v>664</v>
      </c>
      <c r="C245" t="s">
        <v>665</v>
      </c>
      <c r="D245" t="s">
        <v>11</v>
      </c>
    </row>
    <row r="246" spans="1:4" x14ac:dyDescent="0.25">
      <c r="A246" t="s">
        <v>666</v>
      </c>
      <c r="B246" t="s">
        <v>667</v>
      </c>
      <c r="C246" t="s">
        <v>668</v>
      </c>
      <c r="D246" t="s">
        <v>7</v>
      </c>
    </row>
    <row r="247" spans="1:4" x14ac:dyDescent="0.25">
      <c r="A247">
        <f>246</f>
        <v>246</v>
      </c>
      <c r="B247" t="s">
        <v>669</v>
      </c>
      <c r="C247" t="s">
        <v>670</v>
      </c>
      <c r="D247" t="s">
        <v>115</v>
      </c>
    </row>
    <row r="248" spans="1:4" x14ac:dyDescent="0.25">
      <c r="A248">
        <f>246</f>
        <v>246</v>
      </c>
      <c r="B248" t="s">
        <v>671</v>
      </c>
      <c r="C248" t="s">
        <v>672</v>
      </c>
      <c r="D248" t="s">
        <v>115</v>
      </c>
    </row>
    <row r="249" spans="1:4" x14ac:dyDescent="0.25">
      <c r="A249">
        <f>248</f>
        <v>248</v>
      </c>
      <c r="B249" t="s">
        <v>673</v>
      </c>
      <c r="C249" t="s">
        <v>674</v>
      </c>
      <c r="D249" t="s">
        <v>675</v>
      </c>
    </row>
    <row r="250" spans="1:4" x14ac:dyDescent="0.25">
      <c r="A250">
        <f>248</f>
        <v>248</v>
      </c>
      <c r="B250" t="s">
        <v>676</v>
      </c>
      <c r="C250" t="s">
        <v>677</v>
      </c>
      <c r="D250" t="s">
        <v>184</v>
      </c>
    </row>
    <row r="251" spans="1:4" x14ac:dyDescent="0.25">
      <c r="A251" t="s">
        <v>678</v>
      </c>
      <c r="B251" t="s">
        <v>679</v>
      </c>
      <c r="C251" t="s">
        <v>680</v>
      </c>
      <c r="D251" t="s">
        <v>205</v>
      </c>
    </row>
    <row r="252" spans="1:4" x14ac:dyDescent="0.25">
      <c r="A252" t="s">
        <v>681</v>
      </c>
      <c r="B252" t="s">
        <v>682</v>
      </c>
      <c r="C252" t="s">
        <v>683</v>
      </c>
      <c r="D252" t="s">
        <v>588</v>
      </c>
    </row>
    <row r="253" spans="1:4" x14ac:dyDescent="0.25">
      <c r="A253" t="s">
        <v>684</v>
      </c>
      <c r="B253" t="s">
        <v>685</v>
      </c>
      <c r="C253" t="s">
        <v>686</v>
      </c>
      <c r="D253" t="s">
        <v>364</v>
      </c>
    </row>
    <row r="254" spans="1:4" x14ac:dyDescent="0.25">
      <c r="A254" t="s">
        <v>687</v>
      </c>
      <c r="B254" t="s">
        <v>688</v>
      </c>
      <c r="C254" t="s">
        <v>689</v>
      </c>
      <c r="D254" t="s">
        <v>690</v>
      </c>
    </row>
    <row r="255" spans="1:4" x14ac:dyDescent="0.25">
      <c r="A255" t="s">
        <v>691</v>
      </c>
      <c r="B255" t="s">
        <v>692</v>
      </c>
      <c r="C255" t="s">
        <v>693</v>
      </c>
      <c r="D255" t="s">
        <v>694</v>
      </c>
    </row>
    <row r="256" spans="1:4" x14ac:dyDescent="0.25">
      <c r="A256" t="s">
        <v>695</v>
      </c>
      <c r="B256" t="s">
        <v>696</v>
      </c>
      <c r="C256" t="s">
        <v>697</v>
      </c>
      <c r="D256" t="s">
        <v>7</v>
      </c>
    </row>
    <row r="257" spans="1:4" x14ac:dyDescent="0.25">
      <c r="A257">
        <f>256</f>
        <v>256</v>
      </c>
      <c r="B257" t="s">
        <v>698</v>
      </c>
      <c r="C257" t="s">
        <v>699</v>
      </c>
      <c r="D257" t="s">
        <v>59</v>
      </c>
    </row>
    <row r="258" spans="1:4" x14ac:dyDescent="0.25">
      <c r="A258">
        <f>256</f>
        <v>256</v>
      </c>
      <c r="B258" t="s">
        <v>700</v>
      </c>
      <c r="C258" t="s">
        <v>701</v>
      </c>
      <c r="D258" t="s">
        <v>143</v>
      </c>
    </row>
    <row r="259" spans="1:4" x14ac:dyDescent="0.25">
      <c r="A259">
        <f>256</f>
        <v>256</v>
      </c>
      <c r="B259" t="s">
        <v>702</v>
      </c>
      <c r="C259" t="s">
        <v>703</v>
      </c>
      <c r="D259" t="s">
        <v>205</v>
      </c>
    </row>
    <row r="260" spans="1:4" x14ac:dyDescent="0.25">
      <c r="A260" t="s">
        <v>704</v>
      </c>
      <c r="B260" t="s">
        <v>705</v>
      </c>
      <c r="C260" t="s">
        <v>706</v>
      </c>
      <c r="D260" t="s">
        <v>184</v>
      </c>
    </row>
    <row r="261" spans="1:4" x14ac:dyDescent="0.25">
      <c r="A261" t="s">
        <v>707</v>
      </c>
      <c r="B261" t="s">
        <v>708</v>
      </c>
      <c r="C261" t="s">
        <v>709</v>
      </c>
      <c r="D261" t="s">
        <v>7</v>
      </c>
    </row>
    <row r="262" spans="1:4" x14ac:dyDescent="0.25">
      <c r="A262" t="s">
        <v>710</v>
      </c>
      <c r="B262" t="s">
        <v>711</v>
      </c>
      <c r="C262" t="s">
        <v>712</v>
      </c>
      <c r="D262" t="s">
        <v>7</v>
      </c>
    </row>
    <row r="263" spans="1:4" x14ac:dyDescent="0.25">
      <c r="A263" t="s">
        <v>713</v>
      </c>
      <c r="B263" t="s">
        <v>714</v>
      </c>
      <c r="C263" t="s">
        <v>715</v>
      </c>
      <c r="D263" t="s">
        <v>716</v>
      </c>
    </row>
    <row r="264" spans="1:4" x14ac:dyDescent="0.25">
      <c r="A264" t="s">
        <v>717</v>
      </c>
      <c r="B264" t="s">
        <v>718</v>
      </c>
      <c r="C264" t="s">
        <v>719</v>
      </c>
      <c r="D264" t="s">
        <v>649</v>
      </c>
    </row>
    <row r="265" spans="1:4" x14ac:dyDescent="0.25">
      <c r="A265">
        <f>264</f>
        <v>264</v>
      </c>
      <c r="B265" t="s">
        <v>720</v>
      </c>
      <c r="C265" t="s">
        <v>721</v>
      </c>
      <c r="D265" t="s">
        <v>7</v>
      </c>
    </row>
    <row r="266" spans="1:4" x14ac:dyDescent="0.25">
      <c r="A266">
        <f>264</f>
        <v>264</v>
      </c>
      <c r="B266" t="s">
        <v>722</v>
      </c>
      <c r="C266" t="s">
        <v>723</v>
      </c>
      <c r="D266" t="s">
        <v>485</v>
      </c>
    </row>
    <row r="267" spans="1:4" x14ac:dyDescent="0.25">
      <c r="A267">
        <f>266</f>
        <v>266</v>
      </c>
      <c r="B267" t="s">
        <v>724</v>
      </c>
      <c r="C267" t="s">
        <v>725</v>
      </c>
      <c r="D267" t="s">
        <v>126</v>
      </c>
    </row>
    <row r="268" spans="1:4" x14ac:dyDescent="0.25">
      <c r="A268">
        <f>266</f>
        <v>266</v>
      </c>
      <c r="B268" t="s">
        <v>726</v>
      </c>
      <c r="C268" t="s">
        <v>727</v>
      </c>
      <c r="D268" t="s">
        <v>690</v>
      </c>
    </row>
    <row r="269" spans="1:4" x14ac:dyDescent="0.25">
      <c r="A269">
        <f>268</f>
        <v>268</v>
      </c>
      <c r="B269" t="s">
        <v>728</v>
      </c>
      <c r="C269" t="s">
        <v>729</v>
      </c>
      <c r="D269" t="s">
        <v>223</v>
      </c>
    </row>
    <row r="270" spans="1:4" x14ac:dyDescent="0.25">
      <c r="A270">
        <f>268</f>
        <v>268</v>
      </c>
      <c r="B270" t="s">
        <v>730</v>
      </c>
      <c r="C270" t="s">
        <v>731</v>
      </c>
      <c r="D270" t="s">
        <v>7</v>
      </c>
    </row>
    <row r="271" spans="1:4" x14ac:dyDescent="0.25">
      <c r="A271">
        <f>268</f>
        <v>268</v>
      </c>
      <c r="B271" t="s">
        <v>732</v>
      </c>
      <c r="C271" t="s">
        <v>733</v>
      </c>
      <c r="D271" t="s">
        <v>115</v>
      </c>
    </row>
    <row r="272" spans="1:4" x14ac:dyDescent="0.25">
      <c r="A272" t="s">
        <v>734</v>
      </c>
      <c r="B272" t="s">
        <v>735</v>
      </c>
      <c r="C272" t="s">
        <v>736</v>
      </c>
      <c r="D272" t="s">
        <v>423</v>
      </c>
    </row>
    <row r="273" spans="1:4" x14ac:dyDescent="0.25">
      <c r="A273">
        <f>272</f>
        <v>272</v>
      </c>
      <c r="B273" t="s">
        <v>737</v>
      </c>
      <c r="C273" t="s">
        <v>738</v>
      </c>
      <c r="D273" t="s">
        <v>59</v>
      </c>
    </row>
    <row r="274" spans="1:4" x14ac:dyDescent="0.25">
      <c r="A274">
        <f>272</f>
        <v>272</v>
      </c>
      <c r="B274" t="s">
        <v>739</v>
      </c>
      <c r="C274" t="s">
        <v>740</v>
      </c>
      <c r="D274" t="s">
        <v>11</v>
      </c>
    </row>
    <row r="275" spans="1:4" x14ac:dyDescent="0.25">
      <c r="A275" t="s">
        <v>741</v>
      </c>
      <c r="B275" t="s">
        <v>742</v>
      </c>
      <c r="C275" t="s">
        <v>743</v>
      </c>
      <c r="D275" t="s">
        <v>7</v>
      </c>
    </row>
    <row r="276" spans="1:4" x14ac:dyDescent="0.25">
      <c r="A276" t="s">
        <v>744</v>
      </c>
      <c r="B276" t="s">
        <v>745</v>
      </c>
      <c r="C276" t="s">
        <v>746</v>
      </c>
      <c r="D276" t="s">
        <v>59</v>
      </c>
    </row>
    <row r="277" spans="1:4" x14ac:dyDescent="0.25">
      <c r="A277">
        <f>276</f>
        <v>276</v>
      </c>
      <c r="B277" t="s">
        <v>747</v>
      </c>
      <c r="C277" t="s">
        <v>748</v>
      </c>
      <c r="D277" t="s">
        <v>364</v>
      </c>
    </row>
    <row r="278" spans="1:4" x14ac:dyDescent="0.25">
      <c r="A278">
        <f>276</f>
        <v>276</v>
      </c>
      <c r="B278" t="s">
        <v>749</v>
      </c>
      <c r="C278" t="s">
        <v>750</v>
      </c>
      <c r="D278" t="s">
        <v>11</v>
      </c>
    </row>
    <row r="279" spans="1:4" x14ac:dyDescent="0.25">
      <c r="A279">
        <f>278</f>
        <v>278</v>
      </c>
      <c r="B279" t="s">
        <v>751</v>
      </c>
      <c r="C279" t="s">
        <v>752</v>
      </c>
      <c r="D279" t="s">
        <v>423</v>
      </c>
    </row>
    <row r="280" spans="1:4" x14ac:dyDescent="0.25">
      <c r="A280">
        <f>278</f>
        <v>278</v>
      </c>
      <c r="B280" t="s">
        <v>753</v>
      </c>
      <c r="C280" t="s">
        <v>754</v>
      </c>
      <c r="D280" t="s">
        <v>7</v>
      </c>
    </row>
    <row r="281" spans="1:4" x14ac:dyDescent="0.25">
      <c r="A281" t="s">
        <v>755</v>
      </c>
      <c r="B281" t="s">
        <v>756</v>
      </c>
      <c r="C281" t="s">
        <v>757</v>
      </c>
      <c r="D281" t="s">
        <v>426</v>
      </c>
    </row>
    <row r="282" spans="1:4" x14ac:dyDescent="0.25">
      <c r="A282">
        <f>281</f>
        <v>281</v>
      </c>
      <c r="B282" t="s">
        <v>758</v>
      </c>
      <c r="C282" t="s">
        <v>759</v>
      </c>
      <c r="D282" t="s">
        <v>649</v>
      </c>
    </row>
    <row r="283" spans="1:4" x14ac:dyDescent="0.25">
      <c r="A283">
        <f>281</f>
        <v>281</v>
      </c>
      <c r="B283" t="s">
        <v>760</v>
      </c>
      <c r="C283" t="s">
        <v>761</v>
      </c>
      <c r="D283" t="s">
        <v>343</v>
      </c>
    </row>
    <row r="284" spans="1:4" x14ac:dyDescent="0.25">
      <c r="A284" t="s">
        <v>762</v>
      </c>
      <c r="B284" t="s">
        <v>763</v>
      </c>
      <c r="C284" t="s">
        <v>764</v>
      </c>
      <c r="D284" t="s">
        <v>485</v>
      </c>
    </row>
    <row r="285" spans="1:4" x14ac:dyDescent="0.25">
      <c r="A285" t="s">
        <v>765</v>
      </c>
      <c r="B285" t="s">
        <v>766</v>
      </c>
      <c r="C285" t="s">
        <v>767</v>
      </c>
      <c r="D285" t="s">
        <v>198</v>
      </c>
    </row>
    <row r="286" spans="1:4" x14ac:dyDescent="0.25">
      <c r="A286">
        <f>285</f>
        <v>285</v>
      </c>
      <c r="B286" t="s">
        <v>768</v>
      </c>
      <c r="C286" t="s">
        <v>769</v>
      </c>
      <c r="D286" t="s">
        <v>423</v>
      </c>
    </row>
    <row r="287" spans="1:4" x14ac:dyDescent="0.25">
      <c r="A287">
        <f>285</f>
        <v>285</v>
      </c>
      <c r="B287" t="s">
        <v>770</v>
      </c>
      <c r="C287" t="s">
        <v>771</v>
      </c>
      <c r="D287" t="s">
        <v>50</v>
      </c>
    </row>
    <row r="288" spans="1:4" x14ac:dyDescent="0.25">
      <c r="A288">
        <f>285</f>
        <v>285</v>
      </c>
      <c r="B288" t="s">
        <v>772</v>
      </c>
      <c r="C288" t="s">
        <v>773</v>
      </c>
      <c r="D288" t="s">
        <v>7</v>
      </c>
    </row>
    <row r="289" spans="1:4" x14ac:dyDescent="0.25">
      <c r="A289">
        <f>285</f>
        <v>285</v>
      </c>
      <c r="B289" t="s">
        <v>774</v>
      </c>
      <c r="C289" t="s">
        <v>775</v>
      </c>
      <c r="D289" t="s">
        <v>59</v>
      </c>
    </row>
    <row r="290" spans="1:4" x14ac:dyDescent="0.25">
      <c r="A290" t="s">
        <v>776</v>
      </c>
      <c r="B290" t="s">
        <v>777</v>
      </c>
      <c r="C290" t="s">
        <v>778</v>
      </c>
      <c r="D290" t="s">
        <v>242</v>
      </c>
    </row>
    <row r="291" spans="1:4" x14ac:dyDescent="0.25">
      <c r="A291" t="s">
        <v>779</v>
      </c>
      <c r="B291" t="s">
        <v>780</v>
      </c>
      <c r="C291" t="s">
        <v>781</v>
      </c>
      <c r="D291" t="s">
        <v>631</v>
      </c>
    </row>
    <row r="292" spans="1:4" x14ac:dyDescent="0.25">
      <c r="A292" t="s">
        <v>782</v>
      </c>
      <c r="B292" t="s">
        <v>783</v>
      </c>
      <c r="C292" t="s">
        <v>784</v>
      </c>
      <c r="D292" t="s">
        <v>59</v>
      </c>
    </row>
    <row r="293" spans="1:4" x14ac:dyDescent="0.25">
      <c r="A293">
        <f>292</f>
        <v>292</v>
      </c>
      <c r="B293" t="s">
        <v>785</v>
      </c>
      <c r="C293" t="s">
        <v>786</v>
      </c>
      <c r="D293" t="s">
        <v>343</v>
      </c>
    </row>
    <row r="294" spans="1:4" x14ac:dyDescent="0.25">
      <c r="A294">
        <f>292</f>
        <v>292</v>
      </c>
      <c r="B294" t="s">
        <v>787</v>
      </c>
      <c r="C294" t="s">
        <v>788</v>
      </c>
      <c r="D294" t="s">
        <v>242</v>
      </c>
    </row>
    <row r="295" spans="1:4" x14ac:dyDescent="0.25">
      <c r="A295" t="s">
        <v>789</v>
      </c>
      <c r="B295" t="s">
        <v>790</v>
      </c>
      <c r="C295" t="s">
        <v>791</v>
      </c>
      <c r="D295" t="s">
        <v>79</v>
      </c>
    </row>
    <row r="296" spans="1:4" x14ac:dyDescent="0.25">
      <c r="A296">
        <f>295</f>
        <v>295</v>
      </c>
      <c r="B296" t="s">
        <v>792</v>
      </c>
      <c r="C296" t="s">
        <v>793</v>
      </c>
      <c r="D296" t="s">
        <v>87</v>
      </c>
    </row>
    <row r="297" spans="1:4" x14ac:dyDescent="0.25">
      <c r="A297">
        <f>295</f>
        <v>295</v>
      </c>
      <c r="B297" t="s">
        <v>794</v>
      </c>
      <c r="C297" t="s">
        <v>795</v>
      </c>
      <c r="D297" t="s">
        <v>11</v>
      </c>
    </row>
    <row r="298" spans="1:4" x14ac:dyDescent="0.25">
      <c r="A298" t="s">
        <v>796</v>
      </c>
      <c r="B298" t="s">
        <v>797</v>
      </c>
      <c r="C298" t="s">
        <v>798</v>
      </c>
      <c r="D298" t="s">
        <v>7</v>
      </c>
    </row>
    <row r="299" spans="1:4" x14ac:dyDescent="0.25">
      <c r="A299" t="s">
        <v>799</v>
      </c>
      <c r="B299" t="s">
        <v>800</v>
      </c>
      <c r="C299" t="s">
        <v>801</v>
      </c>
      <c r="D299" t="s">
        <v>69</v>
      </c>
    </row>
    <row r="300" spans="1:4" x14ac:dyDescent="0.25">
      <c r="A300" t="s">
        <v>802</v>
      </c>
      <c r="B300" t="s">
        <v>803</v>
      </c>
      <c r="C300" t="s">
        <v>804</v>
      </c>
      <c r="D300" t="s">
        <v>7</v>
      </c>
    </row>
    <row r="301" spans="1:4" x14ac:dyDescent="0.25">
      <c r="A301" t="s">
        <v>805</v>
      </c>
      <c r="B301" t="s">
        <v>806</v>
      </c>
      <c r="C301" t="s">
        <v>807</v>
      </c>
      <c r="D301" t="s">
        <v>198</v>
      </c>
    </row>
    <row r="302" spans="1:4" x14ac:dyDescent="0.25">
      <c r="A302" t="s">
        <v>808</v>
      </c>
      <c r="B302" t="s">
        <v>809</v>
      </c>
      <c r="C302" t="s">
        <v>810</v>
      </c>
      <c r="D302" t="s">
        <v>59</v>
      </c>
    </row>
    <row r="303" spans="1:4" x14ac:dyDescent="0.25">
      <c r="A303">
        <f>302</f>
        <v>302</v>
      </c>
      <c r="B303" t="s">
        <v>811</v>
      </c>
      <c r="C303" t="s">
        <v>812</v>
      </c>
      <c r="D303" t="s">
        <v>115</v>
      </c>
    </row>
    <row r="304" spans="1:4" x14ac:dyDescent="0.25">
      <c r="A304">
        <f>302</f>
        <v>302</v>
      </c>
      <c r="B304" t="s">
        <v>813</v>
      </c>
      <c r="C304" t="s">
        <v>814</v>
      </c>
      <c r="D304" t="s">
        <v>7</v>
      </c>
    </row>
    <row r="305" spans="1:4" x14ac:dyDescent="0.25">
      <c r="A305">
        <f>304</f>
        <v>304</v>
      </c>
      <c r="B305" t="s">
        <v>815</v>
      </c>
      <c r="C305" t="s">
        <v>816</v>
      </c>
      <c r="D305" t="s">
        <v>716</v>
      </c>
    </row>
    <row r="306" spans="1:4" x14ac:dyDescent="0.25">
      <c r="A306">
        <f>304</f>
        <v>304</v>
      </c>
      <c r="B306" t="s">
        <v>817</v>
      </c>
      <c r="C306" t="s">
        <v>818</v>
      </c>
      <c r="D306" t="s">
        <v>7</v>
      </c>
    </row>
    <row r="307" spans="1:4" x14ac:dyDescent="0.25">
      <c r="A307" t="s">
        <v>819</v>
      </c>
      <c r="B307" t="s">
        <v>820</v>
      </c>
      <c r="C307" t="s">
        <v>821</v>
      </c>
      <c r="D307" t="s">
        <v>485</v>
      </c>
    </row>
    <row r="308" spans="1:4" x14ac:dyDescent="0.25">
      <c r="A308" t="s">
        <v>822</v>
      </c>
      <c r="B308" t="s">
        <v>823</v>
      </c>
      <c r="C308" t="s">
        <v>824</v>
      </c>
      <c r="D308" t="s">
        <v>126</v>
      </c>
    </row>
    <row r="309" spans="1:4" x14ac:dyDescent="0.25">
      <c r="A309">
        <f>307</f>
        <v>307</v>
      </c>
      <c r="B309" t="s">
        <v>825</v>
      </c>
      <c r="C309" t="s">
        <v>826</v>
      </c>
      <c r="D309" t="s">
        <v>11</v>
      </c>
    </row>
    <row r="310" spans="1:4" x14ac:dyDescent="0.25">
      <c r="A310">
        <f>307</f>
        <v>307</v>
      </c>
      <c r="B310" t="s">
        <v>827</v>
      </c>
      <c r="C310" t="s">
        <v>828</v>
      </c>
      <c r="D310" t="s">
        <v>198</v>
      </c>
    </row>
    <row r="311" spans="1:4" x14ac:dyDescent="0.25">
      <c r="A311">
        <f>307</f>
        <v>307</v>
      </c>
      <c r="B311" t="s">
        <v>829</v>
      </c>
      <c r="C311" t="s">
        <v>830</v>
      </c>
      <c r="D311" t="s">
        <v>50</v>
      </c>
    </row>
    <row r="312" spans="1:4" x14ac:dyDescent="0.25">
      <c r="A312">
        <f>310</f>
        <v>310</v>
      </c>
      <c r="B312" t="s">
        <v>831</v>
      </c>
      <c r="C312" t="s">
        <v>832</v>
      </c>
      <c r="D312" t="s">
        <v>481</v>
      </c>
    </row>
    <row r="313" spans="1:4" x14ac:dyDescent="0.25">
      <c r="A313">
        <f>310</f>
        <v>310</v>
      </c>
      <c r="B313" t="s">
        <v>833</v>
      </c>
      <c r="C313" t="s">
        <v>834</v>
      </c>
      <c r="D313" t="s">
        <v>426</v>
      </c>
    </row>
    <row r="314" spans="1:4" x14ac:dyDescent="0.25">
      <c r="A314" t="s">
        <v>835</v>
      </c>
      <c r="B314" t="s">
        <v>836</v>
      </c>
      <c r="C314" t="s">
        <v>837</v>
      </c>
      <c r="D314" t="s">
        <v>115</v>
      </c>
    </row>
    <row r="315" spans="1:4" x14ac:dyDescent="0.25">
      <c r="A315">
        <f>313</f>
        <v>313</v>
      </c>
      <c r="B315" t="s">
        <v>838</v>
      </c>
      <c r="C315" t="s">
        <v>839</v>
      </c>
      <c r="D315" t="s">
        <v>7</v>
      </c>
    </row>
    <row r="316" spans="1:4" x14ac:dyDescent="0.25">
      <c r="A316">
        <f>313</f>
        <v>313</v>
      </c>
      <c r="B316" t="s">
        <v>840</v>
      </c>
      <c r="C316" t="s">
        <v>841</v>
      </c>
      <c r="D316" t="s">
        <v>318</v>
      </c>
    </row>
    <row r="317" spans="1:4" x14ac:dyDescent="0.25">
      <c r="A317">
        <f>315</f>
        <v>315</v>
      </c>
      <c r="B317" t="s">
        <v>842</v>
      </c>
      <c r="C317" t="s">
        <v>843</v>
      </c>
      <c r="D317" t="s">
        <v>844</v>
      </c>
    </row>
    <row r="318" spans="1:4" x14ac:dyDescent="0.25">
      <c r="A318">
        <f>315</f>
        <v>315</v>
      </c>
      <c r="B318" t="s">
        <v>845</v>
      </c>
      <c r="C318" t="s">
        <v>846</v>
      </c>
      <c r="D318" t="s">
        <v>258</v>
      </c>
    </row>
    <row r="319" spans="1:4" x14ac:dyDescent="0.25">
      <c r="A319">
        <f>315</f>
        <v>315</v>
      </c>
      <c r="B319" t="s">
        <v>847</v>
      </c>
      <c r="C319" t="s">
        <v>848</v>
      </c>
      <c r="D319" t="s">
        <v>318</v>
      </c>
    </row>
    <row r="320" spans="1:4" x14ac:dyDescent="0.25">
      <c r="A320" t="s">
        <v>849</v>
      </c>
      <c r="B320" t="s">
        <v>850</v>
      </c>
      <c r="C320" t="s">
        <v>851</v>
      </c>
      <c r="D320" t="s">
        <v>69</v>
      </c>
    </row>
    <row r="321" spans="1:4" x14ac:dyDescent="0.25">
      <c r="A321">
        <f>319</f>
        <v>319</v>
      </c>
      <c r="B321" t="s">
        <v>852</v>
      </c>
      <c r="C321" t="s">
        <v>853</v>
      </c>
      <c r="D321" t="s">
        <v>258</v>
      </c>
    </row>
    <row r="322" spans="1:4" x14ac:dyDescent="0.25">
      <c r="A322">
        <f>319</f>
        <v>319</v>
      </c>
      <c r="B322" t="s">
        <v>854</v>
      </c>
      <c r="C322" t="s">
        <v>855</v>
      </c>
      <c r="D322" t="s">
        <v>79</v>
      </c>
    </row>
    <row r="323" spans="1:4" x14ac:dyDescent="0.25">
      <c r="A323">
        <f>319</f>
        <v>319</v>
      </c>
      <c r="B323" t="s">
        <v>856</v>
      </c>
      <c r="C323" t="s">
        <v>857</v>
      </c>
      <c r="D323" t="s">
        <v>426</v>
      </c>
    </row>
    <row r="324" spans="1:4" x14ac:dyDescent="0.25">
      <c r="A324" t="s">
        <v>858</v>
      </c>
      <c r="B324" t="s">
        <v>859</v>
      </c>
      <c r="C324" t="s">
        <v>860</v>
      </c>
      <c r="D324" t="s">
        <v>69</v>
      </c>
    </row>
    <row r="325" spans="1:4" x14ac:dyDescent="0.25">
      <c r="A325">
        <f>323</f>
        <v>323</v>
      </c>
      <c r="B325" t="s">
        <v>861</v>
      </c>
      <c r="C325" t="s">
        <v>862</v>
      </c>
      <c r="D325" t="s">
        <v>59</v>
      </c>
    </row>
    <row r="326" spans="1:4" x14ac:dyDescent="0.25">
      <c r="A326">
        <f>323</f>
        <v>323</v>
      </c>
      <c r="B326" t="s">
        <v>863</v>
      </c>
      <c r="C326" t="s">
        <v>864</v>
      </c>
      <c r="D326" t="s">
        <v>7</v>
      </c>
    </row>
    <row r="327" spans="1:4" x14ac:dyDescent="0.25">
      <c r="A327">
        <f>323</f>
        <v>323</v>
      </c>
      <c r="B327" t="s">
        <v>865</v>
      </c>
      <c r="C327" t="s">
        <v>866</v>
      </c>
      <c r="D327" t="s">
        <v>485</v>
      </c>
    </row>
    <row r="328" spans="1:4" x14ac:dyDescent="0.25">
      <c r="A328">
        <f>326</f>
        <v>326</v>
      </c>
      <c r="B328" t="s">
        <v>867</v>
      </c>
      <c r="C328" t="s">
        <v>868</v>
      </c>
      <c r="D328" t="s">
        <v>50</v>
      </c>
    </row>
    <row r="329" spans="1:4" x14ac:dyDescent="0.25">
      <c r="A329">
        <f>326</f>
        <v>326</v>
      </c>
      <c r="B329" t="s">
        <v>869</v>
      </c>
      <c r="C329" t="s">
        <v>870</v>
      </c>
      <c r="D329" t="s">
        <v>312</v>
      </c>
    </row>
    <row r="330" spans="1:4" x14ac:dyDescent="0.25">
      <c r="A330">
        <f>328</f>
        <v>328</v>
      </c>
      <c r="B330" t="s">
        <v>871</v>
      </c>
      <c r="C330" t="s">
        <v>872</v>
      </c>
      <c r="D330" t="s">
        <v>11</v>
      </c>
    </row>
    <row r="331" spans="1:4" x14ac:dyDescent="0.25">
      <c r="A331">
        <f>328</f>
        <v>328</v>
      </c>
      <c r="B331" t="s">
        <v>873</v>
      </c>
      <c r="C331" t="s">
        <v>874</v>
      </c>
      <c r="D331" t="s">
        <v>126</v>
      </c>
    </row>
    <row r="332" spans="1:4" x14ac:dyDescent="0.25">
      <c r="A332">
        <f>328</f>
        <v>328</v>
      </c>
      <c r="B332" t="s">
        <v>875</v>
      </c>
      <c r="C332" t="s">
        <v>876</v>
      </c>
      <c r="D332" t="s">
        <v>27</v>
      </c>
    </row>
    <row r="333" spans="1:4" x14ac:dyDescent="0.25">
      <c r="A333">
        <f>328</f>
        <v>328</v>
      </c>
      <c r="B333" t="s">
        <v>877</v>
      </c>
      <c r="C333" t="s">
        <v>878</v>
      </c>
      <c r="D333" t="s">
        <v>79</v>
      </c>
    </row>
    <row r="334" spans="1:4" x14ac:dyDescent="0.25">
      <c r="A334">
        <f>332</f>
        <v>332</v>
      </c>
      <c r="B334" t="s">
        <v>879</v>
      </c>
      <c r="C334" t="s">
        <v>880</v>
      </c>
      <c r="D334" t="s">
        <v>126</v>
      </c>
    </row>
    <row r="335" spans="1:4" x14ac:dyDescent="0.25">
      <c r="A335">
        <f>332</f>
        <v>332</v>
      </c>
      <c r="B335" t="s">
        <v>881</v>
      </c>
      <c r="C335" t="s">
        <v>882</v>
      </c>
      <c r="D335" t="s">
        <v>7</v>
      </c>
    </row>
    <row r="336" spans="1:4" x14ac:dyDescent="0.25">
      <c r="A336" t="s">
        <v>883</v>
      </c>
      <c r="B336" t="s">
        <v>884</v>
      </c>
      <c r="C336" t="s">
        <v>885</v>
      </c>
      <c r="D336" t="s">
        <v>886</v>
      </c>
    </row>
    <row r="337" spans="1:4" x14ac:dyDescent="0.25">
      <c r="A337" t="s">
        <v>887</v>
      </c>
      <c r="B337" t="s">
        <v>888</v>
      </c>
      <c r="C337" t="s">
        <v>889</v>
      </c>
      <c r="D337" t="s">
        <v>364</v>
      </c>
    </row>
    <row r="338" spans="1:4" x14ac:dyDescent="0.25">
      <c r="A338">
        <f>336</f>
        <v>336</v>
      </c>
      <c r="B338" t="s">
        <v>890</v>
      </c>
      <c r="C338" t="s">
        <v>891</v>
      </c>
      <c r="D338" t="s">
        <v>312</v>
      </c>
    </row>
    <row r="339" spans="1:4" x14ac:dyDescent="0.25">
      <c r="A339">
        <f>336</f>
        <v>336</v>
      </c>
      <c r="B339" t="s">
        <v>892</v>
      </c>
      <c r="C339" t="s">
        <v>893</v>
      </c>
      <c r="D339" t="s">
        <v>894</v>
      </c>
    </row>
    <row r="340" spans="1:4" x14ac:dyDescent="0.25">
      <c r="A340">
        <f>336</f>
        <v>336</v>
      </c>
      <c r="B340" t="s">
        <v>895</v>
      </c>
      <c r="C340" t="s">
        <v>896</v>
      </c>
      <c r="D340" t="s">
        <v>897</v>
      </c>
    </row>
    <row r="341" spans="1:4" x14ac:dyDescent="0.25">
      <c r="A341">
        <f>336</f>
        <v>336</v>
      </c>
      <c r="B341" t="s">
        <v>898</v>
      </c>
      <c r="C341" t="s">
        <v>899</v>
      </c>
      <c r="D341" t="s">
        <v>11</v>
      </c>
    </row>
    <row r="342" spans="1:4" x14ac:dyDescent="0.25">
      <c r="A342">
        <f>340</f>
        <v>340</v>
      </c>
      <c r="B342" t="s">
        <v>900</v>
      </c>
      <c r="C342" t="s">
        <v>901</v>
      </c>
      <c r="D342" t="s">
        <v>59</v>
      </c>
    </row>
    <row r="343" spans="1:4" x14ac:dyDescent="0.25">
      <c r="A343">
        <f>340</f>
        <v>340</v>
      </c>
      <c r="B343" t="s">
        <v>902</v>
      </c>
      <c r="C343" t="s">
        <v>903</v>
      </c>
      <c r="D343" t="s">
        <v>7</v>
      </c>
    </row>
    <row r="344" spans="1:4" x14ac:dyDescent="0.25">
      <c r="A344" t="s">
        <v>904</v>
      </c>
      <c r="B344" t="s">
        <v>905</v>
      </c>
      <c r="C344" t="s">
        <v>906</v>
      </c>
      <c r="D344" t="s">
        <v>258</v>
      </c>
    </row>
    <row r="345" spans="1:4" x14ac:dyDescent="0.25">
      <c r="A345" t="s">
        <v>907</v>
      </c>
      <c r="B345" t="s">
        <v>908</v>
      </c>
      <c r="C345" t="s">
        <v>909</v>
      </c>
      <c r="D345" t="s">
        <v>11</v>
      </c>
    </row>
    <row r="346" spans="1:4" x14ac:dyDescent="0.25">
      <c r="A346" t="s">
        <v>910</v>
      </c>
      <c r="B346" t="s">
        <v>911</v>
      </c>
      <c r="C346" t="s">
        <v>912</v>
      </c>
      <c r="D346" t="s">
        <v>690</v>
      </c>
    </row>
    <row r="347" spans="1:4" x14ac:dyDescent="0.25">
      <c r="A347">
        <f>345</f>
        <v>345</v>
      </c>
      <c r="B347" t="s">
        <v>913</v>
      </c>
      <c r="C347" t="s">
        <v>914</v>
      </c>
      <c r="D347" t="s">
        <v>649</v>
      </c>
    </row>
    <row r="348" spans="1:4" x14ac:dyDescent="0.25">
      <c r="A348">
        <f>345</f>
        <v>345</v>
      </c>
      <c r="B348" t="s">
        <v>915</v>
      </c>
      <c r="C348" t="s">
        <v>916</v>
      </c>
      <c r="D348" t="s">
        <v>69</v>
      </c>
    </row>
    <row r="349" spans="1:4" x14ac:dyDescent="0.25">
      <c r="A349">
        <f>347</f>
        <v>347</v>
      </c>
      <c r="B349" t="s">
        <v>917</v>
      </c>
      <c r="C349" t="s">
        <v>918</v>
      </c>
      <c r="D349" t="s">
        <v>919</v>
      </c>
    </row>
    <row r="350" spans="1:4" x14ac:dyDescent="0.25">
      <c r="A350">
        <f>347</f>
        <v>347</v>
      </c>
      <c r="B350" t="s">
        <v>920</v>
      </c>
      <c r="C350" t="s">
        <v>921</v>
      </c>
      <c r="D350" t="s">
        <v>542</v>
      </c>
    </row>
    <row r="351" spans="1:4" x14ac:dyDescent="0.25">
      <c r="A351">
        <f>349</f>
        <v>349</v>
      </c>
      <c r="B351" t="s">
        <v>922</v>
      </c>
      <c r="C351" t="s">
        <v>923</v>
      </c>
      <c r="D351" t="s">
        <v>426</v>
      </c>
    </row>
    <row r="352" spans="1:4" x14ac:dyDescent="0.25">
      <c r="A352">
        <f>349</f>
        <v>349</v>
      </c>
      <c r="B352" t="s">
        <v>924</v>
      </c>
      <c r="C352" t="s">
        <v>925</v>
      </c>
      <c r="D352" t="s">
        <v>364</v>
      </c>
    </row>
    <row r="353" spans="1:4" x14ac:dyDescent="0.25">
      <c r="A353">
        <f>351</f>
        <v>351</v>
      </c>
      <c r="B353" t="s">
        <v>926</v>
      </c>
      <c r="C353" t="s">
        <v>927</v>
      </c>
      <c r="D353" t="s">
        <v>318</v>
      </c>
    </row>
    <row r="354" spans="1:4" x14ac:dyDescent="0.25">
      <c r="A354">
        <f>351</f>
        <v>351</v>
      </c>
      <c r="B354" t="s">
        <v>928</v>
      </c>
      <c r="C354" t="s">
        <v>929</v>
      </c>
      <c r="D354" t="s">
        <v>690</v>
      </c>
    </row>
    <row r="355" spans="1:4" x14ac:dyDescent="0.25">
      <c r="A355" t="s">
        <v>930</v>
      </c>
      <c r="B355" t="s">
        <v>466</v>
      </c>
      <c r="C355" t="s">
        <v>931</v>
      </c>
      <c r="D355" t="s">
        <v>69</v>
      </c>
    </row>
    <row r="356" spans="1:4" x14ac:dyDescent="0.25">
      <c r="A356" t="s">
        <v>932</v>
      </c>
      <c r="B356" t="s">
        <v>933</v>
      </c>
      <c r="C356" t="s">
        <v>934</v>
      </c>
      <c r="D356" t="s">
        <v>426</v>
      </c>
    </row>
    <row r="357" spans="1:4" x14ac:dyDescent="0.25">
      <c r="A357">
        <f>355</f>
        <v>355</v>
      </c>
      <c r="B357" t="s">
        <v>935</v>
      </c>
      <c r="C357" t="s">
        <v>936</v>
      </c>
      <c r="D357" t="s">
        <v>628</v>
      </c>
    </row>
    <row r="358" spans="1:4" x14ac:dyDescent="0.25">
      <c r="A358">
        <f>355</f>
        <v>355</v>
      </c>
      <c r="B358" t="s">
        <v>937</v>
      </c>
      <c r="C358" t="s">
        <v>938</v>
      </c>
      <c r="D358" t="s">
        <v>59</v>
      </c>
    </row>
    <row r="359" spans="1:4" x14ac:dyDescent="0.25">
      <c r="A359">
        <f>355</f>
        <v>355</v>
      </c>
      <c r="B359" t="s">
        <v>939</v>
      </c>
      <c r="C359" t="s">
        <v>940</v>
      </c>
      <c r="D359" t="s">
        <v>93</v>
      </c>
    </row>
    <row r="360" spans="1:4" x14ac:dyDescent="0.25">
      <c r="A360">
        <f>358</f>
        <v>358</v>
      </c>
      <c r="B360" t="s">
        <v>941</v>
      </c>
      <c r="C360" t="s">
        <v>942</v>
      </c>
      <c r="D360" t="s">
        <v>364</v>
      </c>
    </row>
    <row r="361" spans="1:4" x14ac:dyDescent="0.25">
      <c r="A361">
        <f>358</f>
        <v>358</v>
      </c>
      <c r="B361" t="s">
        <v>943</v>
      </c>
      <c r="C361" t="s">
        <v>944</v>
      </c>
      <c r="D361" t="s">
        <v>945</v>
      </c>
    </row>
    <row r="362" spans="1:4" x14ac:dyDescent="0.25">
      <c r="A362">
        <f>360</f>
        <v>360</v>
      </c>
      <c r="B362" t="s">
        <v>946</v>
      </c>
      <c r="C362" t="s">
        <v>947</v>
      </c>
      <c r="D362" t="s">
        <v>59</v>
      </c>
    </row>
    <row r="363" spans="1:4" x14ac:dyDescent="0.25">
      <c r="A363">
        <f>360</f>
        <v>360</v>
      </c>
      <c r="B363" t="s">
        <v>948</v>
      </c>
      <c r="C363" t="s">
        <v>949</v>
      </c>
      <c r="D363" t="s">
        <v>886</v>
      </c>
    </row>
    <row r="364" spans="1:4" x14ac:dyDescent="0.25">
      <c r="A364">
        <f>362</f>
        <v>362</v>
      </c>
      <c r="B364" t="s">
        <v>950</v>
      </c>
      <c r="C364" t="s">
        <v>951</v>
      </c>
      <c r="D364" t="s">
        <v>205</v>
      </c>
    </row>
    <row r="365" spans="1:4" x14ac:dyDescent="0.25">
      <c r="A365">
        <f>362</f>
        <v>362</v>
      </c>
      <c r="B365" t="s">
        <v>952</v>
      </c>
      <c r="C365" t="s">
        <v>953</v>
      </c>
      <c r="D365" t="s">
        <v>383</v>
      </c>
    </row>
    <row r="366" spans="1:4" x14ac:dyDescent="0.25">
      <c r="A366">
        <f>364</f>
        <v>364</v>
      </c>
      <c r="B366" t="s">
        <v>954</v>
      </c>
      <c r="C366" t="s">
        <v>955</v>
      </c>
      <c r="D366" t="s">
        <v>631</v>
      </c>
    </row>
    <row r="367" spans="1:4" x14ac:dyDescent="0.25">
      <c r="A367">
        <f>364</f>
        <v>364</v>
      </c>
      <c r="B367" t="s">
        <v>956</v>
      </c>
      <c r="C367" t="s">
        <v>957</v>
      </c>
      <c r="D367" t="s">
        <v>423</v>
      </c>
    </row>
    <row r="368" spans="1:4" x14ac:dyDescent="0.25">
      <c r="A368">
        <f>364</f>
        <v>364</v>
      </c>
      <c r="B368" t="s">
        <v>958</v>
      </c>
      <c r="C368" t="s">
        <v>959</v>
      </c>
      <c r="D368" t="s">
        <v>364</v>
      </c>
    </row>
    <row r="369" spans="1:4" x14ac:dyDescent="0.25">
      <c r="A369" t="s">
        <v>960</v>
      </c>
      <c r="B369" t="s">
        <v>961</v>
      </c>
      <c r="C369" t="s">
        <v>962</v>
      </c>
      <c r="D369" t="s">
        <v>844</v>
      </c>
    </row>
    <row r="370" spans="1:4" x14ac:dyDescent="0.25">
      <c r="A370" t="s">
        <v>963</v>
      </c>
      <c r="B370" t="s">
        <v>964</v>
      </c>
      <c r="C370" t="s">
        <v>965</v>
      </c>
      <c r="D370" t="s">
        <v>966</v>
      </c>
    </row>
    <row r="371" spans="1:4" x14ac:dyDescent="0.25">
      <c r="A371">
        <f>369</f>
        <v>369</v>
      </c>
      <c r="B371" t="s">
        <v>967</v>
      </c>
      <c r="C371" t="s">
        <v>968</v>
      </c>
      <c r="D371" t="s">
        <v>423</v>
      </c>
    </row>
    <row r="372" spans="1:4" x14ac:dyDescent="0.25">
      <c r="A372">
        <f>369</f>
        <v>369</v>
      </c>
      <c r="B372" t="s">
        <v>969</v>
      </c>
      <c r="C372" t="s">
        <v>970</v>
      </c>
      <c r="D372" t="s">
        <v>7</v>
      </c>
    </row>
    <row r="373" spans="1:4" x14ac:dyDescent="0.25">
      <c r="A373">
        <f>371</f>
        <v>371</v>
      </c>
      <c r="B373" t="s">
        <v>971</v>
      </c>
      <c r="C373" t="s">
        <v>972</v>
      </c>
      <c r="D373" t="s">
        <v>973</v>
      </c>
    </row>
    <row r="374" spans="1:4" x14ac:dyDescent="0.25">
      <c r="A374">
        <f>371</f>
        <v>371</v>
      </c>
      <c r="B374" t="s">
        <v>974</v>
      </c>
      <c r="C374" t="s">
        <v>975</v>
      </c>
      <c r="D374" t="s">
        <v>143</v>
      </c>
    </row>
    <row r="375" spans="1:4" x14ac:dyDescent="0.25">
      <c r="A375">
        <f>371</f>
        <v>371</v>
      </c>
      <c r="B375" t="s">
        <v>976</v>
      </c>
      <c r="C375" t="s">
        <v>977</v>
      </c>
      <c r="D375" t="s">
        <v>255</v>
      </c>
    </row>
    <row r="376" spans="1:4" x14ac:dyDescent="0.25">
      <c r="A376" t="s">
        <v>978</v>
      </c>
      <c r="B376" t="s">
        <v>979</v>
      </c>
      <c r="C376" t="s">
        <v>980</v>
      </c>
      <c r="D376" t="s">
        <v>11</v>
      </c>
    </row>
    <row r="377" spans="1:4" x14ac:dyDescent="0.25">
      <c r="A377">
        <f>375</f>
        <v>375</v>
      </c>
      <c r="B377" t="s">
        <v>981</v>
      </c>
      <c r="C377" t="s">
        <v>982</v>
      </c>
      <c r="D377" t="s">
        <v>886</v>
      </c>
    </row>
    <row r="378" spans="1:4" x14ac:dyDescent="0.25">
      <c r="A378">
        <f>375</f>
        <v>375</v>
      </c>
      <c r="B378" t="s">
        <v>329</v>
      </c>
      <c r="C378" t="s">
        <v>983</v>
      </c>
      <c r="D378" t="s">
        <v>7</v>
      </c>
    </row>
    <row r="379" spans="1:4" x14ac:dyDescent="0.25">
      <c r="A379">
        <f>375</f>
        <v>375</v>
      </c>
      <c r="B379" t="s">
        <v>984</v>
      </c>
      <c r="C379" t="s">
        <v>985</v>
      </c>
      <c r="D379" t="s">
        <v>115</v>
      </c>
    </row>
    <row r="380" spans="1:4" x14ac:dyDescent="0.25">
      <c r="A380">
        <f>375</f>
        <v>375</v>
      </c>
      <c r="B380" t="s">
        <v>986</v>
      </c>
      <c r="C380" t="s">
        <v>987</v>
      </c>
      <c r="D380" t="s">
        <v>50</v>
      </c>
    </row>
    <row r="381" spans="1:4" x14ac:dyDescent="0.25">
      <c r="A381" t="s">
        <v>988</v>
      </c>
      <c r="B381" t="s">
        <v>989</v>
      </c>
      <c r="C381" t="s">
        <v>990</v>
      </c>
      <c r="D381" t="s">
        <v>7</v>
      </c>
    </row>
    <row r="382" spans="1:4" x14ac:dyDescent="0.25">
      <c r="A382" t="s">
        <v>991</v>
      </c>
      <c r="B382" t="s">
        <v>992</v>
      </c>
      <c r="C382" t="s">
        <v>993</v>
      </c>
      <c r="D382" t="s">
        <v>50</v>
      </c>
    </row>
    <row r="383" spans="1:4" x14ac:dyDescent="0.25">
      <c r="A383" t="s">
        <v>994</v>
      </c>
      <c r="B383" t="s">
        <v>995</v>
      </c>
      <c r="C383" t="s">
        <v>996</v>
      </c>
      <c r="D383" t="s">
        <v>997</v>
      </c>
    </row>
    <row r="384" spans="1:4" x14ac:dyDescent="0.25">
      <c r="A384">
        <f>382</f>
        <v>382</v>
      </c>
      <c r="B384" t="s">
        <v>998</v>
      </c>
      <c r="C384" t="s">
        <v>999</v>
      </c>
      <c r="D384" t="s">
        <v>575</v>
      </c>
    </row>
    <row r="385" spans="1:4" x14ac:dyDescent="0.25">
      <c r="A385">
        <f>382</f>
        <v>382</v>
      </c>
      <c r="B385" t="s">
        <v>1000</v>
      </c>
      <c r="C385" t="s">
        <v>1001</v>
      </c>
      <c r="D385" t="s">
        <v>79</v>
      </c>
    </row>
    <row r="386" spans="1:4" x14ac:dyDescent="0.25">
      <c r="A386">
        <f>384</f>
        <v>384</v>
      </c>
      <c r="B386" t="s">
        <v>1002</v>
      </c>
      <c r="C386" t="s">
        <v>1003</v>
      </c>
      <c r="D386" t="s">
        <v>59</v>
      </c>
    </row>
    <row r="387" spans="1:4" x14ac:dyDescent="0.25">
      <c r="A387">
        <f>384</f>
        <v>384</v>
      </c>
      <c r="B387" t="s">
        <v>1004</v>
      </c>
      <c r="C387" t="s">
        <v>1005</v>
      </c>
      <c r="D387" t="s">
        <v>115</v>
      </c>
    </row>
    <row r="388" spans="1:4" x14ac:dyDescent="0.25">
      <c r="A388" t="s">
        <v>1006</v>
      </c>
      <c r="B388" t="s">
        <v>1007</v>
      </c>
      <c r="C388" t="s">
        <v>1008</v>
      </c>
      <c r="D388" t="s">
        <v>7</v>
      </c>
    </row>
    <row r="389" spans="1:4" x14ac:dyDescent="0.25">
      <c r="A389">
        <f>387</f>
        <v>387</v>
      </c>
      <c r="B389" t="s">
        <v>1009</v>
      </c>
      <c r="C389" t="s">
        <v>1010</v>
      </c>
      <c r="D389" t="s">
        <v>79</v>
      </c>
    </row>
    <row r="390" spans="1:4" x14ac:dyDescent="0.25">
      <c r="A390">
        <f>387</f>
        <v>387</v>
      </c>
      <c r="B390" t="s">
        <v>1011</v>
      </c>
      <c r="C390" t="s">
        <v>1012</v>
      </c>
      <c r="D390" t="s">
        <v>1013</v>
      </c>
    </row>
    <row r="391" spans="1:4" x14ac:dyDescent="0.25">
      <c r="A391">
        <f>387</f>
        <v>387</v>
      </c>
      <c r="B391" t="s">
        <v>1014</v>
      </c>
      <c r="C391" t="s">
        <v>1015</v>
      </c>
      <c r="D391" t="s">
        <v>69</v>
      </c>
    </row>
    <row r="392" spans="1:4" x14ac:dyDescent="0.25">
      <c r="A392">
        <f>387</f>
        <v>387</v>
      </c>
      <c r="B392" t="s">
        <v>1016</v>
      </c>
      <c r="C392" t="s">
        <v>1017</v>
      </c>
      <c r="D392" t="s">
        <v>209</v>
      </c>
    </row>
    <row r="393" spans="1:4" x14ac:dyDescent="0.25">
      <c r="A393">
        <f>387</f>
        <v>387</v>
      </c>
      <c r="B393" t="s">
        <v>1018</v>
      </c>
      <c r="C393" t="s">
        <v>1019</v>
      </c>
      <c r="D393" t="s">
        <v>1020</v>
      </c>
    </row>
    <row r="394" spans="1:4" x14ac:dyDescent="0.25">
      <c r="A394">
        <f>392</f>
        <v>392</v>
      </c>
      <c r="B394" t="s">
        <v>1021</v>
      </c>
      <c r="C394" t="s">
        <v>1022</v>
      </c>
      <c r="D394" t="s">
        <v>79</v>
      </c>
    </row>
    <row r="395" spans="1:4" x14ac:dyDescent="0.25">
      <c r="A395">
        <f>392</f>
        <v>392</v>
      </c>
      <c r="B395" t="s">
        <v>1023</v>
      </c>
      <c r="C395" t="s">
        <v>1024</v>
      </c>
      <c r="D395" t="s">
        <v>59</v>
      </c>
    </row>
    <row r="396" spans="1:4" x14ac:dyDescent="0.25">
      <c r="A396">
        <f>392</f>
        <v>392</v>
      </c>
      <c r="B396" t="s">
        <v>1025</v>
      </c>
      <c r="C396" t="s">
        <v>1026</v>
      </c>
      <c r="D396" t="s">
        <v>588</v>
      </c>
    </row>
    <row r="397" spans="1:4" x14ac:dyDescent="0.25">
      <c r="A397">
        <f>392</f>
        <v>392</v>
      </c>
      <c r="B397" t="s">
        <v>1027</v>
      </c>
      <c r="C397" t="s">
        <v>1028</v>
      </c>
      <c r="D397" t="s">
        <v>59</v>
      </c>
    </row>
    <row r="398" spans="1:4" x14ac:dyDescent="0.25">
      <c r="A398">
        <f>396</f>
        <v>396</v>
      </c>
      <c r="B398" t="s">
        <v>1029</v>
      </c>
      <c r="C398" t="s">
        <v>1030</v>
      </c>
      <c r="D398" t="s">
        <v>115</v>
      </c>
    </row>
    <row r="399" spans="1:4" x14ac:dyDescent="0.25">
      <c r="A399">
        <f>396</f>
        <v>396</v>
      </c>
      <c r="B399" t="s">
        <v>1031</v>
      </c>
      <c r="C399" t="s">
        <v>1032</v>
      </c>
      <c r="D399" t="s">
        <v>258</v>
      </c>
    </row>
    <row r="400" spans="1:4" x14ac:dyDescent="0.25">
      <c r="A400">
        <f>396</f>
        <v>396</v>
      </c>
      <c r="B400" t="s">
        <v>1033</v>
      </c>
      <c r="C400" t="s">
        <v>1034</v>
      </c>
      <c r="D400" t="s">
        <v>7</v>
      </c>
    </row>
    <row r="401" spans="1:4" x14ac:dyDescent="0.25">
      <c r="A401" t="s">
        <v>1035</v>
      </c>
      <c r="B401" t="s">
        <v>1036</v>
      </c>
      <c r="C401" t="s">
        <v>1037</v>
      </c>
      <c r="D401" t="s">
        <v>258</v>
      </c>
    </row>
    <row r="402" spans="1:4" x14ac:dyDescent="0.25">
      <c r="A402">
        <f>400</f>
        <v>400</v>
      </c>
      <c r="B402" t="s">
        <v>1038</v>
      </c>
      <c r="C402" t="s">
        <v>1039</v>
      </c>
      <c r="D402" t="s">
        <v>7</v>
      </c>
    </row>
    <row r="403" spans="1:4" x14ac:dyDescent="0.25">
      <c r="A403">
        <f>400</f>
        <v>400</v>
      </c>
      <c r="B403" t="s">
        <v>1040</v>
      </c>
      <c r="C403" t="s">
        <v>1041</v>
      </c>
      <c r="D403" t="s">
        <v>675</v>
      </c>
    </row>
    <row r="404" spans="1:4" x14ac:dyDescent="0.25">
      <c r="A404">
        <f>400</f>
        <v>400</v>
      </c>
      <c r="B404" t="s">
        <v>1042</v>
      </c>
      <c r="C404" t="s">
        <v>1043</v>
      </c>
      <c r="D404" t="s">
        <v>690</v>
      </c>
    </row>
    <row r="405" spans="1:4" x14ac:dyDescent="0.25">
      <c r="A405" t="s">
        <v>1044</v>
      </c>
      <c r="B405" t="s">
        <v>1045</v>
      </c>
      <c r="C405" t="s">
        <v>1046</v>
      </c>
      <c r="D405" t="s">
        <v>426</v>
      </c>
    </row>
    <row r="406" spans="1:4" x14ac:dyDescent="0.25">
      <c r="A406">
        <f>404</f>
        <v>404</v>
      </c>
      <c r="B406" t="s">
        <v>1047</v>
      </c>
      <c r="C406" t="s">
        <v>1048</v>
      </c>
      <c r="D406" t="s">
        <v>894</v>
      </c>
    </row>
    <row r="407" spans="1:4" x14ac:dyDescent="0.25">
      <c r="A407">
        <f>404</f>
        <v>404</v>
      </c>
      <c r="B407" t="s">
        <v>1049</v>
      </c>
      <c r="C407" t="s">
        <v>1050</v>
      </c>
      <c r="D407" t="s">
        <v>7</v>
      </c>
    </row>
    <row r="408" spans="1:4" x14ac:dyDescent="0.25">
      <c r="A408">
        <f>404</f>
        <v>404</v>
      </c>
      <c r="B408" t="s">
        <v>1051</v>
      </c>
      <c r="C408" t="s">
        <v>1052</v>
      </c>
      <c r="D408" t="s">
        <v>1053</v>
      </c>
    </row>
    <row r="409" spans="1:4" x14ac:dyDescent="0.25">
      <c r="A409">
        <f>407</f>
        <v>407</v>
      </c>
      <c r="B409" t="s">
        <v>1054</v>
      </c>
      <c r="C409" t="s">
        <v>1055</v>
      </c>
      <c r="D409" t="s">
        <v>205</v>
      </c>
    </row>
    <row r="410" spans="1:4" x14ac:dyDescent="0.25">
      <c r="A410">
        <f>407</f>
        <v>407</v>
      </c>
      <c r="B410" t="s">
        <v>1056</v>
      </c>
      <c r="C410" t="s">
        <v>1057</v>
      </c>
      <c r="D410" t="s">
        <v>423</v>
      </c>
    </row>
    <row r="411" spans="1:4" x14ac:dyDescent="0.25">
      <c r="A411" t="s">
        <v>1058</v>
      </c>
      <c r="B411" t="s">
        <v>1059</v>
      </c>
      <c r="C411" t="s">
        <v>1060</v>
      </c>
      <c r="D411" t="s">
        <v>7</v>
      </c>
    </row>
    <row r="412" spans="1:4" x14ac:dyDescent="0.25">
      <c r="A412">
        <f>410</f>
        <v>410</v>
      </c>
      <c r="B412" t="s">
        <v>1061</v>
      </c>
      <c r="C412" t="s">
        <v>1062</v>
      </c>
      <c r="D412" t="s">
        <v>300</v>
      </c>
    </row>
    <row r="413" spans="1:4" x14ac:dyDescent="0.25">
      <c r="A413">
        <f>410</f>
        <v>410</v>
      </c>
      <c r="B413" t="s">
        <v>1063</v>
      </c>
      <c r="C413" t="s">
        <v>1064</v>
      </c>
      <c r="D413" t="s">
        <v>7</v>
      </c>
    </row>
    <row r="414" spans="1:4" x14ac:dyDescent="0.25">
      <c r="A414">
        <f>410</f>
        <v>410</v>
      </c>
      <c r="B414" t="s">
        <v>1065</v>
      </c>
      <c r="C414" t="s">
        <v>1066</v>
      </c>
      <c r="D414" t="s">
        <v>50</v>
      </c>
    </row>
    <row r="415" spans="1:4" x14ac:dyDescent="0.25">
      <c r="A415">
        <f>413</f>
        <v>413</v>
      </c>
      <c r="B415" t="s">
        <v>1067</v>
      </c>
      <c r="C415" t="s">
        <v>1068</v>
      </c>
      <c r="D415" t="s">
        <v>11</v>
      </c>
    </row>
    <row r="416" spans="1:4" x14ac:dyDescent="0.25">
      <c r="A416">
        <f>413</f>
        <v>413</v>
      </c>
      <c r="B416" t="s">
        <v>1069</v>
      </c>
      <c r="C416" t="s">
        <v>1070</v>
      </c>
      <c r="D416" t="s">
        <v>11</v>
      </c>
    </row>
    <row r="417" spans="1:4" x14ac:dyDescent="0.25">
      <c r="A417">
        <f>415</f>
        <v>415</v>
      </c>
      <c r="B417" t="s">
        <v>1071</v>
      </c>
      <c r="C417" t="s">
        <v>1072</v>
      </c>
      <c r="D417" t="s">
        <v>50</v>
      </c>
    </row>
    <row r="418" spans="1:4" x14ac:dyDescent="0.25">
      <c r="A418">
        <f>415</f>
        <v>415</v>
      </c>
      <c r="B418" t="s">
        <v>1073</v>
      </c>
      <c r="C418" t="s">
        <v>1074</v>
      </c>
      <c r="D418" t="s">
        <v>258</v>
      </c>
    </row>
    <row r="419" spans="1:4" x14ac:dyDescent="0.25">
      <c r="A419">
        <f>415</f>
        <v>415</v>
      </c>
      <c r="B419" t="s">
        <v>1075</v>
      </c>
      <c r="C419" t="s">
        <v>1076</v>
      </c>
      <c r="D419" t="s">
        <v>973</v>
      </c>
    </row>
    <row r="420" spans="1:4" x14ac:dyDescent="0.25">
      <c r="A420" t="s">
        <v>1077</v>
      </c>
      <c r="B420" t="s">
        <v>1078</v>
      </c>
      <c r="C420" t="s">
        <v>1079</v>
      </c>
      <c r="D420" t="s">
        <v>258</v>
      </c>
    </row>
    <row r="421" spans="1:4" x14ac:dyDescent="0.25">
      <c r="A421">
        <f>419</f>
        <v>419</v>
      </c>
      <c r="B421" t="s">
        <v>1080</v>
      </c>
      <c r="C421" t="s">
        <v>1081</v>
      </c>
      <c r="D421" t="s">
        <v>255</v>
      </c>
    </row>
    <row r="422" spans="1:4" x14ac:dyDescent="0.25">
      <c r="A422">
        <f>419</f>
        <v>419</v>
      </c>
      <c r="B422" t="s">
        <v>1082</v>
      </c>
      <c r="C422" t="s">
        <v>1083</v>
      </c>
      <c r="D422" t="s">
        <v>7</v>
      </c>
    </row>
    <row r="423" spans="1:4" x14ac:dyDescent="0.25">
      <c r="A423">
        <f>421</f>
        <v>421</v>
      </c>
      <c r="B423" t="s">
        <v>1084</v>
      </c>
      <c r="C423" t="s">
        <v>1085</v>
      </c>
      <c r="D423" t="s">
        <v>383</v>
      </c>
    </row>
    <row r="424" spans="1:4" x14ac:dyDescent="0.25">
      <c r="A424">
        <f>421</f>
        <v>421</v>
      </c>
      <c r="B424" t="s">
        <v>1086</v>
      </c>
      <c r="C424" t="s">
        <v>1087</v>
      </c>
      <c r="D424" t="s">
        <v>258</v>
      </c>
    </row>
    <row r="425" spans="1:4" x14ac:dyDescent="0.25">
      <c r="A425">
        <f>421</f>
        <v>421</v>
      </c>
      <c r="B425" t="s">
        <v>1088</v>
      </c>
      <c r="C425" t="s">
        <v>1089</v>
      </c>
      <c r="D425" t="s">
        <v>50</v>
      </c>
    </row>
    <row r="426" spans="1:4" x14ac:dyDescent="0.25">
      <c r="A426">
        <f>421</f>
        <v>421</v>
      </c>
      <c r="B426" t="s">
        <v>1090</v>
      </c>
      <c r="C426" t="s">
        <v>1091</v>
      </c>
      <c r="D426" t="s">
        <v>184</v>
      </c>
    </row>
    <row r="427" spans="1:4" x14ac:dyDescent="0.25">
      <c r="A427">
        <f>421</f>
        <v>421</v>
      </c>
      <c r="B427" t="s">
        <v>1092</v>
      </c>
      <c r="C427" t="s">
        <v>1093</v>
      </c>
      <c r="D427" t="s">
        <v>79</v>
      </c>
    </row>
    <row r="428" spans="1:4" x14ac:dyDescent="0.25">
      <c r="A428" t="s">
        <v>1094</v>
      </c>
      <c r="B428" t="s">
        <v>1095</v>
      </c>
      <c r="C428" t="s">
        <v>1096</v>
      </c>
      <c r="D428" t="s">
        <v>242</v>
      </c>
    </row>
    <row r="429" spans="1:4" x14ac:dyDescent="0.25">
      <c r="A429" t="s">
        <v>1097</v>
      </c>
      <c r="B429" t="s">
        <v>1098</v>
      </c>
      <c r="C429" t="s">
        <v>1099</v>
      </c>
      <c r="D429" t="s">
        <v>423</v>
      </c>
    </row>
    <row r="430" spans="1:4" x14ac:dyDescent="0.25">
      <c r="A430" t="s">
        <v>1100</v>
      </c>
      <c r="B430" t="s">
        <v>1101</v>
      </c>
      <c r="C430" t="s">
        <v>1102</v>
      </c>
      <c r="D430" t="s">
        <v>426</v>
      </c>
    </row>
    <row r="431" spans="1:4" x14ac:dyDescent="0.25">
      <c r="A431">
        <f>429</f>
        <v>429</v>
      </c>
      <c r="B431" t="s">
        <v>1103</v>
      </c>
      <c r="C431" t="s">
        <v>1104</v>
      </c>
      <c r="D431" t="s">
        <v>31</v>
      </c>
    </row>
    <row r="432" spans="1:4" x14ac:dyDescent="0.25">
      <c r="A432">
        <f>429</f>
        <v>429</v>
      </c>
      <c r="B432" t="s">
        <v>1105</v>
      </c>
      <c r="C432" t="s">
        <v>1106</v>
      </c>
      <c r="D432" t="s">
        <v>364</v>
      </c>
    </row>
    <row r="433" spans="1:4" x14ac:dyDescent="0.25">
      <c r="A433">
        <f>431</f>
        <v>431</v>
      </c>
      <c r="B433" t="s">
        <v>1107</v>
      </c>
      <c r="C433" t="s">
        <v>1108</v>
      </c>
      <c r="D433" t="s">
        <v>894</v>
      </c>
    </row>
    <row r="434" spans="1:4" x14ac:dyDescent="0.25">
      <c r="A434">
        <f>431</f>
        <v>431</v>
      </c>
      <c r="B434" t="s">
        <v>1109</v>
      </c>
      <c r="C434" t="s">
        <v>1110</v>
      </c>
      <c r="D434" t="s">
        <v>50</v>
      </c>
    </row>
    <row r="435" spans="1:4" x14ac:dyDescent="0.25">
      <c r="A435">
        <f>431</f>
        <v>431</v>
      </c>
      <c r="B435" t="s">
        <v>1111</v>
      </c>
      <c r="C435" t="s">
        <v>1112</v>
      </c>
      <c r="D435" t="s">
        <v>209</v>
      </c>
    </row>
    <row r="436" spans="1:4" x14ac:dyDescent="0.25">
      <c r="A436">
        <f>431</f>
        <v>431</v>
      </c>
      <c r="B436" t="s">
        <v>1113</v>
      </c>
      <c r="C436" t="s">
        <v>1114</v>
      </c>
      <c r="D436" t="s">
        <v>209</v>
      </c>
    </row>
    <row r="437" spans="1:4" x14ac:dyDescent="0.25">
      <c r="A437">
        <f>431</f>
        <v>431</v>
      </c>
      <c r="B437" t="s">
        <v>1115</v>
      </c>
      <c r="C437" t="s">
        <v>1116</v>
      </c>
      <c r="D437" t="s">
        <v>11</v>
      </c>
    </row>
    <row r="438" spans="1:4" x14ac:dyDescent="0.25">
      <c r="A438">
        <f>436</f>
        <v>436</v>
      </c>
      <c r="B438" t="s">
        <v>1117</v>
      </c>
      <c r="C438" t="s">
        <v>1118</v>
      </c>
      <c r="D438" t="s">
        <v>242</v>
      </c>
    </row>
    <row r="439" spans="1:4" x14ac:dyDescent="0.25">
      <c r="A439">
        <f>436</f>
        <v>436</v>
      </c>
      <c r="B439" t="s">
        <v>1119</v>
      </c>
      <c r="C439" t="s">
        <v>1120</v>
      </c>
      <c r="D439" t="s">
        <v>126</v>
      </c>
    </row>
    <row r="440" spans="1:4" x14ac:dyDescent="0.25">
      <c r="A440">
        <f>436</f>
        <v>436</v>
      </c>
      <c r="B440" t="s">
        <v>1121</v>
      </c>
      <c r="C440" t="s">
        <v>1122</v>
      </c>
      <c r="D440" t="s">
        <v>318</v>
      </c>
    </row>
    <row r="441" spans="1:4" x14ac:dyDescent="0.25">
      <c r="A441">
        <f>436</f>
        <v>436</v>
      </c>
      <c r="B441" t="s">
        <v>1123</v>
      </c>
      <c r="C441" t="s">
        <v>1124</v>
      </c>
      <c r="D441" t="s">
        <v>59</v>
      </c>
    </row>
    <row r="442" spans="1:4" x14ac:dyDescent="0.25">
      <c r="A442">
        <f>436</f>
        <v>436</v>
      </c>
      <c r="B442" t="s">
        <v>1125</v>
      </c>
      <c r="C442" t="s">
        <v>1126</v>
      </c>
      <c r="D442" t="s">
        <v>27</v>
      </c>
    </row>
    <row r="443" spans="1:4" x14ac:dyDescent="0.25">
      <c r="A443">
        <f>440</f>
        <v>440</v>
      </c>
      <c r="B443" t="s">
        <v>1127</v>
      </c>
      <c r="C443" t="s">
        <v>1128</v>
      </c>
      <c r="D443" t="s">
        <v>115</v>
      </c>
    </row>
    <row r="444" spans="1:4" x14ac:dyDescent="0.25">
      <c r="A444">
        <f>441</f>
        <v>441</v>
      </c>
      <c r="B444" t="s">
        <v>1129</v>
      </c>
      <c r="C444" t="s">
        <v>1130</v>
      </c>
      <c r="D444" t="s">
        <v>11</v>
      </c>
    </row>
    <row r="445" spans="1:4" x14ac:dyDescent="0.25">
      <c r="A445">
        <f>441</f>
        <v>441</v>
      </c>
      <c r="B445" t="s">
        <v>1131</v>
      </c>
      <c r="C445" t="s">
        <v>1132</v>
      </c>
      <c r="D445" t="s">
        <v>7</v>
      </c>
    </row>
    <row r="446" spans="1:4" x14ac:dyDescent="0.25">
      <c r="A446">
        <f>441</f>
        <v>441</v>
      </c>
      <c r="B446" t="s">
        <v>1133</v>
      </c>
      <c r="C446" t="s">
        <v>1134</v>
      </c>
      <c r="D446" t="s">
        <v>69</v>
      </c>
    </row>
    <row r="447" spans="1:4" x14ac:dyDescent="0.25">
      <c r="A447">
        <f>444</f>
        <v>444</v>
      </c>
      <c r="B447" t="s">
        <v>1135</v>
      </c>
      <c r="C447" t="s">
        <v>1136</v>
      </c>
      <c r="D447" t="s">
        <v>919</v>
      </c>
    </row>
    <row r="448" spans="1:4" x14ac:dyDescent="0.25">
      <c r="A448">
        <f>444</f>
        <v>444</v>
      </c>
      <c r="B448" t="s">
        <v>1137</v>
      </c>
      <c r="C448" t="s">
        <v>1138</v>
      </c>
      <c r="D448" t="s">
        <v>7</v>
      </c>
    </row>
    <row r="449" spans="1:4" x14ac:dyDescent="0.25">
      <c r="A449">
        <f>446</f>
        <v>446</v>
      </c>
      <c r="B449" t="s">
        <v>1139</v>
      </c>
      <c r="C449" t="s">
        <v>1140</v>
      </c>
      <c r="D449" t="s">
        <v>11</v>
      </c>
    </row>
    <row r="450" spans="1:4" x14ac:dyDescent="0.25">
      <c r="A450">
        <f>446</f>
        <v>446</v>
      </c>
      <c r="B450" t="s">
        <v>1141</v>
      </c>
      <c r="C450" t="s">
        <v>1142</v>
      </c>
      <c r="D450" t="s">
        <v>383</v>
      </c>
    </row>
    <row r="451" spans="1:4" x14ac:dyDescent="0.25">
      <c r="A451">
        <f>446</f>
        <v>446</v>
      </c>
      <c r="B451" t="s">
        <v>1143</v>
      </c>
      <c r="C451" t="s">
        <v>1144</v>
      </c>
      <c r="D451" t="s">
        <v>7</v>
      </c>
    </row>
    <row r="452" spans="1:4" x14ac:dyDescent="0.25">
      <c r="A452">
        <f>446</f>
        <v>446</v>
      </c>
      <c r="B452" t="s">
        <v>1145</v>
      </c>
      <c r="C452" t="s">
        <v>1146</v>
      </c>
      <c r="D452" t="s">
        <v>93</v>
      </c>
    </row>
    <row r="453" spans="1:4" x14ac:dyDescent="0.25">
      <c r="A453">
        <f>446</f>
        <v>446</v>
      </c>
      <c r="B453" t="s">
        <v>1147</v>
      </c>
      <c r="C453" t="s">
        <v>1148</v>
      </c>
      <c r="D453" t="s">
        <v>318</v>
      </c>
    </row>
    <row r="454" spans="1:4" x14ac:dyDescent="0.25">
      <c r="A454" t="s">
        <v>1149</v>
      </c>
      <c r="B454" t="s">
        <v>1150</v>
      </c>
      <c r="C454" t="s">
        <v>1151</v>
      </c>
      <c r="D454" t="s">
        <v>886</v>
      </c>
    </row>
    <row r="455" spans="1:4" x14ac:dyDescent="0.25">
      <c r="A455">
        <f>452</f>
        <v>452</v>
      </c>
      <c r="B455" t="s">
        <v>1152</v>
      </c>
      <c r="C455" t="s">
        <v>1153</v>
      </c>
      <c r="D455" t="s">
        <v>59</v>
      </c>
    </row>
    <row r="456" spans="1:4" x14ac:dyDescent="0.25">
      <c r="A456">
        <f>452</f>
        <v>452</v>
      </c>
      <c r="B456" t="s">
        <v>1154</v>
      </c>
      <c r="C456" t="s">
        <v>1155</v>
      </c>
      <c r="D456" t="s">
        <v>79</v>
      </c>
    </row>
    <row r="457" spans="1:4" x14ac:dyDescent="0.25">
      <c r="A457">
        <f>454</f>
        <v>454</v>
      </c>
      <c r="B457" t="s">
        <v>1156</v>
      </c>
      <c r="C457" t="s">
        <v>1157</v>
      </c>
      <c r="D457" t="s">
        <v>675</v>
      </c>
    </row>
    <row r="458" spans="1:4" x14ac:dyDescent="0.25">
      <c r="A458">
        <f>454</f>
        <v>454</v>
      </c>
      <c r="B458" t="s">
        <v>1158</v>
      </c>
      <c r="C458" t="s">
        <v>1159</v>
      </c>
      <c r="D458" t="s">
        <v>423</v>
      </c>
    </row>
    <row r="459" spans="1:4" x14ac:dyDescent="0.25">
      <c r="A459">
        <f>454</f>
        <v>454</v>
      </c>
      <c r="B459" t="s">
        <v>1160</v>
      </c>
      <c r="C459" t="s">
        <v>1161</v>
      </c>
      <c r="D459" t="s">
        <v>59</v>
      </c>
    </row>
    <row r="460" spans="1:4" x14ac:dyDescent="0.25">
      <c r="A460">
        <f>454</f>
        <v>454</v>
      </c>
      <c r="B460" t="s">
        <v>1162</v>
      </c>
      <c r="C460" t="s">
        <v>1163</v>
      </c>
      <c r="D460" t="s">
        <v>1164</v>
      </c>
    </row>
    <row r="461" spans="1:4" x14ac:dyDescent="0.25">
      <c r="A461">
        <f>454</f>
        <v>454</v>
      </c>
      <c r="B461" t="s">
        <v>1165</v>
      </c>
      <c r="C461" t="s">
        <v>1166</v>
      </c>
      <c r="D461" t="s">
        <v>115</v>
      </c>
    </row>
    <row r="462" spans="1:4" x14ac:dyDescent="0.25">
      <c r="A462" t="s">
        <v>1167</v>
      </c>
      <c r="B462" t="s">
        <v>1168</v>
      </c>
      <c r="C462" t="s">
        <v>1169</v>
      </c>
      <c r="D462" t="s">
        <v>11</v>
      </c>
    </row>
    <row r="463" spans="1:4" x14ac:dyDescent="0.25">
      <c r="A463" t="s">
        <v>1170</v>
      </c>
      <c r="B463" t="s">
        <v>1171</v>
      </c>
      <c r="C463" t="s">
        <v>1172</v>
      </c>
      <c r="D463" t="s">
        <v>115</v>
      </c>
    </row>
    <row r="464" spans="1:4" x14ac:dyDescent="0.25">
      <c r="A464">
        <f>461</f>
        <v>461</v>
      </c>
      <c r="B464" t="s">
        <v>1173</v>
      </c>
      <c r="C464" t="s">
        <v>1174</v>
      </c>
      <c r="D464" t="s">
        <v>7</v>
      </c>
    </row>
    <row r="465" spans="1:4" x14ac:dyDescent="0.25">
      <c r="A465">
        <f>461</f>
        <v>461</v>
      </c>
      <c r="B465" t="s">
        <v>1175</v>
      </c>
      <c r="C465" t="s">
        <v>1176</v>
      </c>
      <c r="D465" t="s">
        <v>258</v>
      </c>
    </row>
    <row r="466" spans="1:4" x14ac:dyDescent="0.25">
      <c r="A466">
        <f>461</f>
        <v>461</v>
      </c>
      <c r="B466" t="s">
        <v>1177</v>
      </c>
      <c r="C466" t="s">
        <v>1178</v>
      </c>
      <c r="D466" t="s">
        <v>115</v>
      </c>
    </row>
    <row r="467" spans="1:4" x14ac:dyDescent="0.25">
      <c r="A467" t="s">
        <v>1179</v>
      </c>
      <c r="B467" t="s">
        <v>1180</v>
      </c>
      <c r="C467" t="s">
        <v>1181</v>
      </c>
      <c r="D467" t="s">
        <v>115</v>
      </c>
    </row>
    <row r="468" spans="1:4" x14ac:dyDescent="0.25">
      <c r="A468">
        <f>465</f>
        <v>465</v>
      </c>
      <c r="B468" t="s">
        <v>1182</v>
      </c>
      <c r="C468" t="s">
        <v>1183</v>
      </c>
      <c r="D468" t="s">
        <v>7</v>
      </c>
    </row>
    <row r="469" spans="1:4" x14ac:dyDescent="0.25">
      <c r="A469">
        <f>465</f>
        <v>465</v>
      </c>
      <c r="B469" t="s">
        <v>1184</v>
      </c>
      <c r="C469" t="s">
        <v>1185</v>
      </c>
      <c r="D469" t="s">
        <v>223</v>
      </c>
    </row>
    <row r="470" spans="1:4" x14ac:dyDescent="0.25">
      <c r="A470">
        <f>465</f>
        <v>465</v>
      </c>
      <c r="B470" t="s">
        <v>1186</v>
      </c>
      <c r="C470" t="s">
        <v>1187</v>
      </c>
      <c r="D470" t="s">
        <v>79</v>
      </c>
    </row>
    <row r="471" spans="1:4" x14ac:dyDescent="0.25">
      <c r="A471">
        <f>465</f>
        <v>465</v>
      </c>
      <c r="B471" t="s">
        <v>1188</v>
      </c>
      <c r="C471" t="s">
        <v>1189</v>
      </c>
      <c r="D471" t="s">
        <v>631</v>
      </c>
    </row>
    <row r="472" spans="1:4" x14ac:dyDescent="0.25">
      <c r="A472">
        <f>469</f>
        <v>469</v>
      </c>
      <c r="B472" t="s">
        <v>1190</v>
      </c>
      <c r="C472" t="s">
        <v>1191</v>
      </c>
      <c r="D472" t="s">
        <v>588</v>
      </c>
    </row>
    <row r="473" spans="1:4" x14ac:dyDescent="0.25">
      <c r="A473">
        <f>469</f>
        <v>469</v>
      </c>
      <c r="B473" t="s">
        <v>1192</v>
      </c>
      <c r="C473" t="s">
        <v>1193</v>
      </c>
      <c r="D473" t="s">
        <v>7</v>
      </c>
    </row>
    <row r="474" spans="1:4" x14ac:dyDescent="0.25">
      <c r="A474">
        <f>469</f>
        <v>469</v>
      </c>
      <c r="B474" t="s">
        <v>1194</v>
      </c>
      <c r="C474" t="s">
        <v>1195</v>
      </c>
      <c r="D474" t="s">
        <v>364</v>
      </c>
    </row>
    <row r="475" spans="1:4" x14ac:dyDescent="0.25">
      <c r="A475" t="s">
        <v>1196</v>
      </c>
      <c r="B475" t="s">
        <v>1197</v>
      </c>
      <c r="C475" t="s">
        <v>1198</v>
      </c>
      <c r="D475" t="s">
        <v>93</v>
      </c>
    </row>
    <row r="476" spans="1:4" x14ac:dyDescent="0.25">
      <c r="A476">
        <f>473</f>
        <v>473</v>
      </c>
      <c r="B476" t="s">
        <v>1199</v>
      </c>
      <c r="C476" t="s">
        <v>1200</v>
      </c>
      <c r="D476" t="s">
        <v>59</v>
      </c>
    </row>
    <row r="477" spans="1:4" x14ac:dyDescent="0.25">
      <c r="A477">
        <f>473</f>
        <v>473</v>
      </c>
      <c r="B477" t="s">
        <v>1201</v>
      </c>
      <c r="C477" t="s">
        <v>1202</v>
      </c>
      <c r="D477" t="s">
        <v>258</v>
      </c>
    </row>
    <row r="478" spans="1:4" x14ac:dyDescent="0.25">
      <c r="A478">
        <f>473</f>
        <v>473</v>
      </c>
      <c r="B478" t="s">
        <v>1203</v>
      </c>
      <c r="C478" t="s">
        <v>1204</v>
      </c>
      <c r="D478" t="s">
        <v>1205</v>
      </c>
    </row>
    <row r="479" spans="1:4" x14ac:dyDescent="0.25">
      <c r="A479">
        <f>476</f>
        <v>476</v>
      </c>
      <c r="B479" t="s">
        <v>1206</v>
      </c>
      <c r="C479" t="s">
        <v>1207</v>
      </c>
      <c r="D479" t="s">
        <v>93</v>
      </c>
    </row>
    <row r="480" spans="1:4" x14ac:dyDescent="0.25">
      <c r="A480">
        <f>476</f>
        <v>476</v>
      </c>
      <c r="B480" t="s">
        <v>1208</v>
      </c>
      <c r="C480" t="s">
        <v>1209</v>
      </c>
      <c r="D480" t="s">
        <v>426</v>
      </c>
    </row>
    <row r="481" spans="1:4" x14ac:dyDescent="0.25">
      <c r="A481" t="s">
        <v>1210</v>
      </c>
      <c r="B481" t="s">
        <v>1211</v>
      </c>
      <c r="C481" t="s">
        <v>1212</v>
      </c>
      <c r="D481" t="s">
        <v>115</v>
      </c>
    </row>
    <row r="482" spans="1:4" x14ac:dyDescent="0.25">
      <c r="A482" t="s">
        <v>1213</v>
      </c>
      <c r="B482" t="s">
        <v>1214</v>
      </c>
      <c r="C482" t="s">
        <v>1215</v>
      </c>
      <c r="D482" t="s">
        <v>115</v>
      </c>
    </row>
    <row r="483" spans="1:4" x14ac:dyDescent="0.25">
      <c r="A483" t="s">
        <v>1216</v>
      </c>
      <c r="B483" t="s">
        <v>1217</v>
      </c>
      <c r="C483" t="s">
        <v>1218</v>
      </c>
      <c r="D483" t="s">
        <v>7</v>
      </c>
    </row>
    <row r="484" spans="1:4" x14ac:dyDescent="0.25">
      <c r="A484">
        <f>481</f>
        <v>481</v>
      </c>
      <c r="B484" t="s">
        <v>1219</v>
      </c>
      <c r="C484" t="s">
        <v>1220</v>
      </c>
      <c r="D484" t="s">
        <v>364</v>
      </c>
    </row>
    <row r="485" spans="1:4" x14ac:dyDescent="0.25">
      <c r="A485">
        <f>481</f>
        <v>481</v>
      </c>
      <c r="B485" t="s">
        <v>1221</v>
      </c>
      <c r="C485" t="s">
        <v>1222</v>
      </c>
      <c r="D485" t="s">
        <v>11</v>
      </c>
    </row>
    <row r="486" spans="1:4" x14ac:dyDescent="0.25">
      <c r="A486">
        <f>481</f>
        <v>481</v>
      </c>
      <c r="B486" t="s">
        <v>1223</v>
      </c>
      <c r="C486" t="s">
        <v>1224</v>
      </c>
      <c r="D486" t="s">
        <v>93</v>
      </c>
    </row>
    <row r="487" spans="1:4" x14ac:dyDescent="0.25">
      <c r="A487">
        <f>481</f>
        <v>481</v>
      </c>
      <c r="B487" t="s">
        <v>1225</v>
      </c>
      <c r="C487" t="s">
        <v>1226</v>
      </c>
      <c r="D487" t="s">
        <v>115</v>
      </c>
    </row>
    <row r="488" spans="1:4" x14ac:dyDescent="0.25">
      <c r="A488">
        <f>481</f>
        <v>481</v>
      </c>
      <c r="B488" t="s">
        <v>1227</v>
      </c>
      <c r="C488" t="s">
        <v>1228</v>
      </c>
      <c r="D488" t="s">
        <v>628</v>
      </c>
    </row>
    <row r="489" spans="1:4" x14ac:dyDescent="0.25">
      <c r="A489" t="s">
        <v>1229</v>
      </c>
      <c r="B489" t="s">
        <v>1230</v>
      </c>
      <c r="C489" t="s">
        <v>1231</v>
      </c>
      <c r="D489" t="s">
        <v>426</v>
      </c>
    </row>
    <row r="490" spans="1:4" x14ac:dyDescent="0.25">
      <c r="A490">
        <f>486</f>
        <v>486</v>
      </c>
      <c r="B490" t="s">
        <v>1232</v>
      </c>
      <c r="C490" t="s">
        <v>1233</v>
      </c>
      <c r="D490" t="s">
        <v>59</v>
      </c>
    </row>
    <row r="491" spans="1:4" x14ac:dyDescent="0.25">
      <c r="A491">
        <f>486</f>
        <v>486</v>
      </c>
      <c r="B491" t="s">
        <v>1234</v>
      </c>
      <c r="C491" t="s">
        <v>1235</v>
      </c>
      <c r="D491" t="s">
        <v>69</v>
      </c>
    </row>
    <row r="492" spans="1:4" x14ac:dyDescent="0.25">
      <c r="A492">
        <f>489</f>
        <v>489</v>
      </c>
      <c r="B492" t="s">
        <v>1236</v>
      </c>
      <c r="C492" t="s">
        <v>1237</v>
      </c>
      <c r="D492" t="s">
        <v>649</v>
      </c>
    </row>
    <row r="493" spans="1:4" x14ac:dyDescent="0.25">
      <c r="A493">
        <f>489</f>
        <v>489</v>
      </c>
      <c r="B493" t="s">
        <v>1238</v>
      </c>
      <c r="C493" t="s">
        <v>1239</v>
      </c>
      <c r="D493" t="s">
        <v>364</v>
      </c>
    </row>
    <row r="494" spans="1:4" x14ac:dyDescent="0.25">
      <c r="A494">
        <f>491</f>
        <v>491</v>
      </c>
      <c r="B494" t="s">
        <v>1240</v>
      </c>
      <c r="C494" t="s">
        <v>1241</v>
      </c>
      <c r="D494" t="s">
        <v>59</v>
      </c>
    </row>
    <row r="495" spans="1:4" x14ac:dyDescent="0.25">
      <c r="A495">
        <f>491</f>
        <v>491</v>
      </c>
      <c r="B495" t="s">
        <v>1242</v>
      </c>
      <c r="C495" t="s">
        <v>1243</v>
      </c>
      <c r="D495" t="s">
        <v>7</v>
      </c>
    </row>
    <row r="496" spans="1:4" x14ac:dyDescent="0.25">
      <c r="A496">
        <f>491</f>
        <v>491</v>
      </c>
      <c r="B496" t="s">
        <v>1244</v>
      </c>
      <c r="C496" t="s">
        <v>1245</v>
      </c>
      <c r="D496" t="s">
        <v>7</v>
      </c>
    </row>
    <row r="497" spans="1:4" x14ac:dyDescent="0.25">
      <c r="A497">
        <f>494</f>
        <v>494</v>
      </c>
      <c r="B497" t="s">
        <v>1246</v>
      </c>
      <c r="C497" t="s">
        <v>1247</v>
      </c>
      <c r="D497" t="s">
        <v>126</v>
      </c>
    </row>
    <row r="498" spans="1:4" x14ac:dyDescent="0.25">
      <c r="A498">
        <f>494</f>
        <v>494</v>
      </c>
      <c r="B498" t="s">
        <v>1248</v>
      </c>
      <c r="C498" t="s">
        <v>1249</v>
      </c>
      <c r="D498" t="s">
        <v>59</v>
      </c>
    </row>
    <row r="499" spans="1:4" x14ac:dyDescent="0.25">
      <c r="A499">
        <f>494</f>
        <v>494</v>
      </c>
      <c r="B499" t="s">
        <v>1250</v>
      </c>
      <c r="C499" t="s">
        <v>1251</v>
      </c>
      <c r="D499" t="s">
        <v>7</v>
      </c>
    </row>
    <row r="500" spans="1:4" x14ac:dyDescent="0.25">
      <c r="A500">
        <f>494</f>
        <v>494</v>
      </c>
      <c r="B500" t="s">
        <v>1252</v>
      </c>
      <c r="C500" t="s">
        <v>1253</v>
      </c>
      <c r="D500" t="s">
        <v>426</v>
      </c>
    </row>
    <row r="501" spans="1:4" x14ac:dyDescent="0.25">
      <c r="A501">
        <f>498</f>
        <v>498</v>
      </c>
      <c r="B501" t="s">
        <v>1254</v>
      </c>
      <c r="C501" t="s">
        <v>1255</v>
      </c>
      <c r="D501" t="s">
        <v>126</v>
      </c>
    </row>
    <row r="502" spans="1:4" x14ac:dyDescent="0.25">
      <c r="A502">
        <f>498</f>
        <v>498</v>
      </c>
      <c r="B502" t="s">
        <v>1256</v>
      </c>
      <c r="C502" t="s">
        <v>1257</v>
      </c>
      <c r="D502" t="s">
        <v>11</v>
      </c>
    </row>
    <row r="503" spans="1:4" x14ac:dyDescent="0.25">
      <c r="A503">
        <f>498</f>
        <v>498</v>
      </c>
      <c r="B503" t="s">
        <v>1258</v>
      </c>
      <c r="C503" t="s">
        <v>1259</v>
      </c>
      <c r="D503" t="s">
        <v>7</v>
      </c>
    </row>
    <row r="504" spans="1:4" x14ac:dyDescent="0.25">
      <c r="A504">
        <f>498</f>
        <v>498</v>
      </c>
      <c r="B504" t="s">
        <v>1260</v>
      </c>
      <c r="C504" t="s">
        <v>1261</v>
      </c>
      <c r="D504" t="s">
        <v>1262</v>
      </c>
    </row>
    <row r="505" spans="1:4" x14ac:dyDescent="0.25">
      <c r="A505">
        <f>502</f>
        <v>502</v>
      </c>
      <c r="B505" t="s">
        <v>1263</v>
      </c>
      <c r="C505" t="s">
        <v>1264</v>
      </c>
      <c r="D505" t="s">
        <v>894</v>
      </c>
    </row>
    <row r="506" spans="1:4" x14ac:dyDescent="0.25">
      <c r="A506">
        <f>502</f>
        <v>502</v>
      </c>
      <c r="B506" t="s">
        <v>1265</v>
      </c>
      <c r="C506" t="s">
        <v>1266</v>
      </c>
      <c r="D506" t="s">
        <v>59</v>
      </c>
    </row>
    <row r="507" spans="1:4" x14ac:dyDescent="0.25">
      <c r="A507">
        <f>502</f>
        <v>502</v>
      </c>
      <c r="B507" t="s">
        <v>1267</v>
      </c>
      <c r="C507" t="s">
        <v>1268</v>
      </c>
      <c r="D507" t="s">
        <v>11</v>
      </c>
    </row>
    <row r="508" spans="1:4" x14ac:dyDescent="0.25">
      <c r="A508">
        <f>505</f>
        <v>505</v>
      </c>
      <c r="B508" t="s">
        <v>1269</v>
      </c>
      <c r="C508" t="s">
        <v>1270</v>
      </c>
      <c r="D508" t="s">
        <v>694</v>
      </c>
    </row>
    <row r="509" spans="1:4" x14ac:dyDescent="0.25">
      <c r="A509">
        <f>505</f>
        <v>505</v>
      </c>
      <c r="B509" t="s">
        <v>1271</v>
      </c>
      <c r="C509" t="s">
        <v>1272</v>
      </c>
      <c r="D509" t="s">
        <v>209</v>
      </c>
    </row>
    <row r="510" spans="1:4" x14ac:dyDescent="0.25">
      <c r="A510">
        <f>505</f>
        <v>505</v>
      </c>
      <c r="B510" t="s">
        <v>1273</v>
      </c>
      <c r="C510" t="s">
        <v>1274</v>
      </c>
      <c r="D510" t="s">
        <v>7</v>
      </c>
    </row>
    <row r="511" spans="1:4" x14ac:dyDescent="0.25">
      <c r="A511">
        <f>505</f>
        <v>505</v>
      </c>
      <c r="B511" t="s">
        <v>1275</v>
      </c>
      <c r="C511" t="s">
        <v>1276</v>
      </c>
      <c r="D511" t="s">
        <v>364</v>
      </c>
    </row>
    <row r="512" spans="1:4" x14ac:dyDescent="0.25">
      <c r="A512">
        <f>509</f>
        <v>509</v>
      </c>
      <c r="B512" t="s">
        <v>1277</v>
      </c>
      <c r="C512" t="s">
        <v>1278</v>
      </c>
      <c r="D512" t="s">
        <v>126</v>
      </c>
    </row>
    <row r="513" spans="1:4" x14ac:dyDescent="0.25">
      <c r="A513">
        <f>509</f>
        <v>509</v>
      </c>
      <c r="B513" t="s">
        <v>1279</v>
      </c>
      <c r="C513" t="s">
        <v>1280</v>
      </c>
      <c r="D513" t="s">
        <v>115</v>
      </c>
    </row>
    <row r="514" spans="1:4" x14ac:dyDescent="0.25">
      <c r="A514">
        <f>511</f>
        <v>511</v>
      </c>
      <c r="B514" t="s">
        <v>1281</v>
      </c>
      <c r="C514" t="s">
        <v>1282</v>
      </c>
      <c r="D514" t="s">
        <v>59</v>
      </c>
    </row>
    <row r="515" spans="1:4" x14ac:dyDescent="0.25">
      <c r="A515">
        <f>511</f>
        <v>511</v>
      </c>
      <c r="B515" t="s">
        <v>1283</v>
      </c>
      <c r="C515" t="s">
        <v>1284</v>
      </c>
      <c r="D515" t="s">
        <v>11</v>
      </c>
    </row>
    <row r="516" spans="1:4" x14ac:dyDescent="0.25">
      <c r="A516">
        <f>511</f>
        <v>511</v>
      </c>
      <c r="B516" t="s">
        <v>1285</v>
      </c>
      <c r="C516" t="s">
        <v>1286</v>
      </c>
      <c r="D516" t="s">
        <v>79</v>
      </c>
    </row>
    <row r="517" spans="1:4" x14ac:dyDescent="0.25">
      <c r="A517">
        <f>514</f>
        <v>514</v>
      </c>
      <c r="B517" t="s">
        <v>1287</v>
      </c>
      <c r="C517" t="s">
        <v>1288</v>
      </c>
      <c r="D517" t="s">
        <v>894</v>
      </c>
    </row>
    <row r="518" spans="1:4" x14ac:dyDescent="0.25">
      <c r="A518">
        <f>514</f>
        <v>514</v>
      </c>
      <c r="B518" t="s">
        <v>1289</v>
      </c>
      <c r="C518" t="s">
        <v>1290</v>
      </c>
      <c r="D518" t="s">
        <v>1291</v>
      </c>
    </row>
    <row r="519" spans="1:4" x14ac:dyDescent="0.25">
      <c r="A519">
        <f>514</f>
        <v>514</v>
      </c>
      <c r="B519" t="s">
        <v>1292</v>
      </c>
      <c r="C519" t="s">
        <v>1293</v>
      </c>
      <c r="D519" t="s">
        <v>278</v>
      </c>
    </row>
    <row r="520" spans="1:4" x14ac:dyDescent="0.25">
      <c r="A520">
        <f>514</f>
        <v>514</v>
      </c>
      <c r="B520" t="s">
        <v>1294</v>
      </c>
      <c r="C520" t="s">
        <v>1295</v>
      </c>
      <c r="D520" t="s">
        <v>59</v>
      </c>
    </row>
    <row r="521" spans="1:4" x14ac:dyDescent="0.25">
      <c r="A521">
        <f>514</f>
        <v>514</v>
      </c>
      <c r="B521" t="s">
        <v>1296</v>
      </c>
      <c r="C521" t="s">
        <v>1297</v>
      </c>
      <c r="D521" t="s">
        <v>7</v>
      </c>
    </row>
    <row r="522" spans="1:4" x14ac:dyDescent="0.25">
      <c r="A522">
        <f>514</f>
        <v>514</v>
      </c>
      <c r="B522" t="s">
        <v>1298</v>
      </c>
      <c r="C522" t="s">
        <v>1299</v>
      </c>
      <c r="D522" t="s">
        <v>115</v>
      </c>
    </row>
    <row r="523" spans="1:4" x14ac:dyDescent="0.25">
      <c r="A523">
        <f>520</f>
        <v>520</v>
      </c>
      <c r="B523" t="s">
        <v>1300</v>
      </c>
      <c r="C523" t="s">
        <v>1301</v>
      </c>
      <c r="D523" t="s">
        <v>126</v>
      </c>
    </row>
    <row r="524" spans="1:4" x14ac:dyDescent="0.25">
      <c r="A524">
        <f>520</f>
        <v>520</v>
      </c>
      <c r="B524" t="s">
        <v>1302</v>
      </c>
      <c r="C524" t="s">
        <v>1303</v>
      </c>
      <c r="D524" t="s">
        <v>278</v>
      </c>
    </row>
    <row r="525" spans="1:4" x14ac:dyDescent="0.25">
      <c r="A525">
        <f>520</f>
        <v>520</v>
      </c>
      <c r="B525" t="s">
        <v>1304</v>
      </c>
      <c r="C525" t="s">
        <v>1305</v>
      </c>
      <c r="D525" t="s">
        <v>7</v>
      </c>
    </row>
    <row r="526" spans="1:4" x14ac:dyDescent="0.25">
      <c r="A526">
        <f>523</f>
        <v>523</v>
      </c>
      <c r="B526" t="s">
        <v>1306</v>
      </c>
      <c r="C526" t="s">
        <v>1307</v>
      </c>
      <c r="D526" t="s">
        <v>426</v>
      </c>
    </row>
    <row r="527" spans="1:4" x14ac:dyDescent="0.25">
      <c r="A527">
        <f>523</f>
        <v>523</v>
      </c>
      <c r="B527" t="s">
        <v>1308</v>
      </c>
      <c r="C527" t="s">
        <v>1309</v>
      </c>
      <c r="D527" t="s">
        <v>11</v>
      </c>
    </row>
    <row r="528" spans="1:4" x14ac:dyDescent="0.25">
      <c r="A528" t="s">
        <v>1310</v>
      </c>
      <c r="B528" t="s">
        <v>1311</v>
      </c>
      <c r="C528" t="s">
        <v>1312</v>
      </c>
      <c r="D528" t="s">
        <v>1020</v>
      </c>
    </row>
    <row r="529" spans="1:4" x14ac:dyDescent="0.25">
      <c r="A529">
        <f>526</f>
        <v>526</v>
      </c>
      <c r="B529" t="s">
        <v>1313</v>
      </c>
      <c r="C529" t="s">
        <v>1314</v>
      </c>
      <c r="D529" t="s">
        <v>258</v>
      </c>
    </row>
    <row r="530" spans="1:4" x14ac:dyDescent="0.25">
      <c r="A530">
        <f>526</f>
        <v>526</v>
      </c>
      <c r="B530" t="s">
        <v>1315</v>
      </c>
      <c r="C530" t="s">
        <v>1316</v>
      </c>
      <c r="D530" t="s">
        <v>894</v>
      </c>
    </row>
    <row r="531" spans="1:4" x14ac:dyDescent="0.25">
      <c r="A531">
        <f>526</f>
        <v>526</v>
      </c>
      <c r="B531" t="s">
        <v>1317</v>
      </c>
      <c r="C531" t="s">
        <v>1318</v>
      </c>
      <c r="D531" t="s">
        <v>423</v>
      </c>
    </row>
    <row r="532" spans="1:4" x14ac:dyDescent="0.25">
      <c r="A532" t="s">
        <v>1319</v>
      </c>
      <c r="B532" t="s">
        <v>1320</v>
      </c>
      <c r="C532" t="s">
        <v>1321</v>
      </c>
      <c r="D532" t="s">
        <v>50</v>
      </c>
    </row>
    <row r="533" spans="1:4" x14ac:dyDescent="0.25">
      <c r="A533">
        <f>530</f>
        <v>530</v>
      </c>
      <c r="B533" t="s">
        <v>1322</v>
      </c>
      <c r="C533" t="s">
        <v>1323</v>
      </c>
      <c r="D533" t="s">
        <v>919</v>
      </c>
    </row>
    <row r="534" spans="1:4" x14ac:dyDescent="0.25">
      <c r="A534">
        <f>530</f>
        <v>530</v>
      </c>
      <c r="B534" t="s">
        <v>1324</v>
      </c>
      <c r="C534" t="s">
        <v>1325</v>
      </c>
      <c r="D534" t="s">
        <v>115</v>
      </c>
    </row>
    <row r="535" spans="1:4" x14ac:dyDescent="0.25">
      <c r="A535">
        <f>530</f>
        <v>530</v>
      </c>
      <c r="B535" t="s">
        <v>1326</v>
      </c>
      <c r="C535" t="s">
        <v>1327</v>
      </c>
      <c r="D535" t="s">
        <v>278</v>
      </c>
    </row>
    <row r="536" spans="1:4" x14ac:dyDescent="0.25">
      <c r="A536">
        <f>530</f>
        <v>530</v>
      </c>
      <c r="B536" t="s">
        <v>1328</v>
      </c>
      <c r="C536" t="s">
        <v>1329</v>
      </c>
      <c r="D536" t="s">
        <v>364</v>
      </c>
    </row>
    <row r="537" spans="1:4" x14ac:dyDescent="0.25">
      <c r="A537">
        <f>534</f>
        <v>534</v>
      </c>
      <c r="B537" t="s">
        <v>1330</v>
      </c>
      <c r="C537" t="s">
        <v>1331</v>
      </c>
      <c r="D537" t="s">
        <v>59</v>
      </c>
    </row>
    <row r="538" spans="1:4" x14ac:dyDescent="0.25">
      <c r="A538">
        <f>534</f>
        <v>534</v>
      </c>
      <c r="B538" t="s">
        <v>1332</v>
      </c>
      <c r="C538" t="s">
        <v>1333</v>
      </c>
      <c r="D538" t="s">
        <v>258</v>
      </c>
    </row>
    <row r="539" spans="1:4" x14ac:dyDescent="0.25">
      <c r="A539">
        <f>534</f>
        <v>534</v>
      </c>
      <c r="B539" t="s">
        <v>1334</v>
      </c>
      <c r="C539" t="s">
        <v>1335</v>
      </c>
      <c r="D539" t="s">
        <v>919</v>
      </c>
    </row>
    <row r="540" spans="1:4" x14ac:dyDescent="0.25">
      <c r="A540">
        <f>534</f>
        <v>534</v>
      </c>
      <c r="B540" t="s">
        <v>1336</v>
      </c>
      <c r="C540" t="s">
        <v>1337</v>
      </c>
      <c r="D540" t="s">
        <v>426</v>
      </c>
    </row>
    <row r="541" spans="1:4" x14ac:dyDescent="0.25">
      <c r="A541">
        <f>538</f>
        <v>538</v>
      </c>
      <c r="B541" t="s">
        <v>1338</v>
      </c>
      <c r="C541" t="s">
        <v>1339</v>
      </c>
      <c r="D541" t="s">
        <v>426</v>
      </c>
    </row>
    <row r="542" spans="1:4" x14ac:dyDescent="0.25">
      <c r="A542">
        <f>538</f>
        <v>538</v>
      </c>
      <c r="B542" t="s">
        <v>1340</v>
      </c>
      <c r="C542" t="s">
        <v>1341</v>
      </c>
      <c r="D542" t="s">
        <v>198</v>
      </c>
    </row>
    <row r="543" spans="1:4" x14ac:dyDescent="0.25">
      <c r="A543">
        <f>540</f>
        <v>540</v>
      </c>
      <c r="B543" t="s">
        <v>1342</v>
      </c>
      <c r="C543" t="s">
        <v>1343</v>
      </c>
      <c r="D543" t="s">
        <v>844</v>
      </c>
    </row>
    <row r="544" spans="1:4" x14ac:dyDescent="0.25">
      <c r="A544">
        <f>540</f>
        <v>540</v>
      </c>
      <c r="B544" t="s">
        <v>1344</v>
      </c>
      <c r="C544" t="s">
        <v>1345</v>
      </c>
      <c r="D544" t="s">
        <v>278</v>
      </c>
    </row>
    <row r="545" spans="1:4" x14ac:dyDescent="0.25">
      <c r="A545">
        <f>542</f>
        <v>542</v>
      </c>
      <c r="B545" t="s">
        <v>1346</v>
      </c>
      <c r="C545" t="s">
        <v>1347</v>
      </c>
      <c r="D545" t="s">
        <v>258</v>
      </c>
    </row>
    <row r="546" spans="1:4" x14ac:dyDescent="0.25">
      <c r="A546">
        <f>542</f>
        <v>542</v>
      </c>
      <c r="B546" t="s">
        <v>1348</v>
      </c>
      <c r="C546" t="s">
        <v>1349</v>
      </c>
      <c r="D546" t="s">
        <v>115</v>
      </c>
    </row>
    <row r="547" spans="1:4" x14ac:dyDescent="0.25">
      <c r="A547" t="s">
        <v>1350</v>
      </c>
      <c r="B547" t="s">
        <v>1351</v>
      </c>
      <c r="C547" t="s">
        <v>1352</v>
      </c>
      <c r="D547" t="s">
        <v>1353</v>
      </c>
    </row>
    <row r="548" spans="1:4" x14ac:dyDescent="0.25">
      <c r="A548">
        <f>545</f>
        <v>545</v>
      </c>
      <c r="B548" t="s">
        <v>1354</v>
      </c>
      <c r="C548" t="s">
        <v>1355</v>
      </c>
      <c r="D548" t="s">
        <v>588</v>
      </c>
    </row>
    <row r="549" spans="1:4" x14ac:dyDescent="0.25">
      <c r="A549">
        <f>545</f>
        <v>545</v>
      </c>
      <c r="B549" t="s">
        <v>1356</v>
      </c>
      <c r="C549" t="s">
        <v>1357</v>
      </c>
      <c r="D549" t="s">
        <v>7</v>
      </c>
    </row>
    <row r="550" spans="1:4" x14ac:dyDescent="0.25">
      <c r="A550">
        <f>545</f>
        <v>545</v>
      </c>
      <c r="B550" t="s">
        <v>1358</v>
      </c>
      <c r="C550" t="s">
        <v>1359</v>
      </c>
      <c r="D550" t="s">
        <v>31</v>
      </c>
    </row>
    <row r="551" spans="1:4" x14ac:dyDescent="0.25">
      <c r="A551">
        <f>548</f>
        <v>548</v>
      </c>
      <c r="B551" t="s">
        <v>1360</v>
      </c>
      <c r="C551" t="s">
        <v>1361</v>
      </c>
      <c r="D551" t="s">
        <v>7</v>
      </c>
    </row>
    <row r="552" spans="1:4" x14ac:dyDescent="0.25">
      <c r="A552">
        <f>548</f>
        <v>548</v>
      </c>
      <c r="B552" t="s">
        <v>1362</v>
      </c>
      <c r="C552" t="s">
        <v>1363</v>
      </c>
      <c r="D552" t="s">
        <v>11</v>
      </c>
    </row>
    <row r="553" spans="1:4" x14ac:dyDescent="0.25">
      <c r="A553">
        <f>548</f>
        <v>548</v>
      </c>
      <c r="B553" t="s">
        <v>1364</v>
      </c>
      <c r="C553" t="s">
        <v>1365</v>
      </c>
      <c r="D553" t="s">
        <v>318</v>
      </c>
    </row>
    <row r="554" spans="1:4" x14ac:dyDescent="0.25">
      <c r="A554">
        <f>551</f>
        <v>551</v>
      </c>
      <c r="B554" t="s">
        <v>1366</v>
      </c>
      <c r="C554" t="s">
        <v>1367</v>
      </c>
      <c r="D554" t="s">
        <v>631</v>
      </c>
    </row>
    <row r="555" spans="1:4" x14ac:dyDescent="0.25">
      <c r="A555">
        <f>551</f>
        <v>551</v>
      </c>
      <c r="B555" t="s">
        <v>1368</v>
      </c>
      <c r="C555" t="s">
        <v>1369</v>
      </c>
      <c r="D555" t="s">
        <v>631</v>
      </c>
    </row>
    <row r="556" spans="1:4" x14ac:dyDescent="0.25">
      <c r="A556">
        <f>551</f>
        <v>551</v>
      </c>
      <c r="B556" t="s">
        <v>1370</v>
      </c>
      <c r="C556" t="s">
        <v>1371</v>
      </c>
      <c r="D556" t="s">
        <v>184</v>
      </c>
    </row>
    <row r="557" spans="1:4" x14ac:dyDescent="0.25">
      <c r="A557">
        <f>551</f>
        <v>551</v>
      </c>
      <c r="B557" t="s">
        <v>1372</v>
      </c>
      <c r="C557" t="s">
        <v>1373</v>
      </c>
      <c r="D557" t="s">
        <v>7</v>
      </c>
    </row>
    <row r="558" spans="1:4" x14ac:dyDescent="0.25">
      <c r="A558" t="s">
        <v>1374</v>
      </c>
      <c r="B558" t="s">
        <v>1375</v>
      </c>
      <c r="C558" t="s">
        <v>1376</v>
      </c>
      <c r="D558" t="s">
        <v>198</v>
      </c>
    </row>
    <row r="559" spans="1:4" x14ac:dyDescent="0.25">
      <c r="A559">
        <f>556</f>
        <v>556</v>
      </c>
      <c r="B559" t="s">
        <v>1377</v>
      </c>
      <c r="C559" t="s">
        <v>1378</v>
      </c>
      <c r="D559" t="s">
        <v>7</v>
      </c>
    </row>
    <row r="560" spans="1:4" x14ac:dyDescent="0.25">
      <c r="A560">
        <f>556</f>
        <v>556</v>
      </c>
      <c r="B560" t="s">
        <v>1379</v>
      </c>
      <c r="C560" t="s">
        <v>1380</v>
      </c>
      <c r="D560" t="s">
        <v>198</v>
      </c>
    </row>
    <row r="561" spans="1:4" x14ac:dyDescent="0.25">
      <c r="A561">
        <f>556</f>
        <v>556</v>
      </c>
      <c r="B561" t="s">
        <v>1381</v>
      </c>
      <c r="C561" t="s">
        <v>1382</v>
      </c>
      <c r="D561" t="s">
        <v>364</v>
      </c>
    </row>
    <row r="562" spans="1:4" x14ac:dyDescent="0.25">
      <c r="A562">
        <f>556</f>
        <v>556</v>
      </c>
      <c r="B562" t="s">
        <v>1383</v>
      </c>
      <c r="C562" t="s">
        <v>1384</v>
      </c>
      <c r="D562" t="s">
        <v>59</v>
      </c>
    </row>
    <row r="563" spans="1:4" x14ac:dyDescent="0.25">
      <c r="A563">
        <f>556</f>
        <v>556</v>
      </c>
      <c r="B563" t="s">
        <v>1385</v>
      </c>
      <c r="C563" t="s">
        <v>1386</v>
      </c>
      <c r="D563" t="s">
        <v>675</v>
      </c>
    </row>
    <row r="564" spans="1:4" x14ac:dyDescent="0.25">
      <c r="A564">
        <f>561</f>
        <v>561</v>
      </c>
      <c r="B564" t="s">
        <v>1387</v>
      </c>
      <c r="C564" t="s">
        <v>1388</v>
      </c>
      <c r="D564" t="s">
        <v>59</v>
      </c>
    </row>
    <row r="565" spans="1:4" x14ac:dyDescent="0.25">
      <c r="A565">
        <f>561</f>
        <v>561</v>
      </c>
      <c r="B565" t="s">
        <v>1389</v>
      </c>
      <c r="C565" t="s">
        <v>1390</v>
      </c>
      <c r="D565" t="s">
        <v>11</v>
      </c>
    </row>
    <row r="566" spans="1:4" x14ac:dyDescent="0.25">
      <c r="A566">
        <f>563</f>
        <v>563</v>
      </c>
      <c r="B566" t="s">
        <v>1391</v>
      </c>
      <c r="C566" t="s">
        <v>1392</v>
      </c>
      <c r="D566" t="s">
        <v>1053</v>
      </c>
    </row>
    <row r="567" spans="1:4" x14ac:dyDescent="0.25">
      <c r="A567">
        <f>563</f>
        <v>563</v>
      </c>
      <c r="B567" t="s">
        <v>1393</v>
      </c>
      <c r="C567" t="s">
        <v>1394</v>
      </c>
      <c r="D567" t="s">
        <v>7</v>
      </c>
    </row>
    <row r="568" spans="1:4" x14ac:dyDescent="0.25">
      <c r="A568">
        <f>563</f>
        <v>563</v>
      </c>
      <c r="B568" t="s">
        <v>1395</v>
      </c>
      <c r="C568" t="s">
        <v>1396</v>
      </c>
      <c r="D568" t="s">
        <v>27</v>
      </c>
    </row>
    <row r="569" spans="1:4" x14ac:dyDescent="0.25">
      <c r="A569">
        <f>567</f>
        <v>567</v>
      </c>
      <c r="B569" t="s">
        <v>1397</v>
      </c>
      <c r="C569" t="s">
        <v>1398</v>
      </c>
      <c r="D569" t="s">
        <v>50</v>
      </c>
    </row>
    <row r="570" spans="1:4" x14ac:dyDescent="0.25">
      <c r="A570">
        <f>567</f>
        <v>567</v>
      </c>
      <c r="B570" t="s">
        <v>1399</v>
      </c>
      <c r="C570" t="s">
        <v>1400</v>
      </c>
      <c r="D570" t="s">
        <v>209</v>
      </c>
    </row>
    <row r="571" spans="1:4" x14ac:dyDescent="0.25">
      <c r="A571">
        <f>567</f>
        <v>567</v>
      </c>
      <c r="B571" t="s">
        <v>1401</v>
      </c>
      <c r="C571" t="s">
        <v>1402</v>
      </c>
      <c r="D571" t="s">
        <v>300</v>
      </c>
    </row>
    <row r="572" spans="1:4" x14ac:dyDescent="0.25">
      <c r="A572">
        <f>567</f>
        <v>567</v>
      </c>
      <c r="B572" t="s">
        <v>1403</v>
      </c>
      <c r="C572" t="s">
        <v>1404</v>
      </c>
      <c r="D572" t="s">
        <v>11</v>
      </c>
    </row>
    <row r="573" spans="1:4" x14ac:dyDescent="0.25">
      <c r="A573">
        <f>571</f>
        <v>571</v>
      </c>
      <c r="B573" t="s">
        <v>1405</v>
      </c>
      <c r="C573" t="s">
        <v>1406</v>
      </c>
      <c r="D573" t="s">
        <v>575</v>
      </c>
    </row>
    <row r="574" spans="1:4" x14ac:dyDescent="0.25">
      <c r="A574">
        <f>571</f>
        <v>571</v>
      </c>
      <c r="B574" t="s">
        <v>1407</v>
      </c>
      <c r="C574" t="s">
        <v>1408</v>
      </c>
      <c r="D574" t="s">
        <v>11</v>
      </c>
    </row>
    <row r="575" spans="1:4" x14ac:dyDescent="0.25">
      <c r="A575">
        <f>571</f>
        <v>571</v>
      </c>
      <c r="B575" t="s">
        <v>1409</v>
      </c>
      <c r="C575" t="s">
        <v>1410</v>
      </c>
      <c r="D575" t="s">
        <v>423</v>
      </c>
    </row>
    <row r="576" spans="1:4" x14ac:dyDescent="0.25">
      <c r="A576">
        <f>571</f>
        <v>571</v>
      </c>
      <c r="B576" t="s">
        <v>1411</v>
      </c>
      <c r="C576" t="s">
        <v>1412</v>
      </c>
      <c r="D576" t="s">
        <v>716</v>
      </c>
    </row>
    <row r="577" spans="1:4" x14ac:dyDescent="0.25">
      <c r="A577">
        <f>575</f>
        <v>575</v>
      </c>
      <c r="B577" t="s">
        <v>1413</v>
      </c>
      <c r="C577" t="s">
        <v>1414</v>
      </c>
      <c r="D577" t="s">
        <v>126</v>
      </c>
    </row>
    <row r="578" spans="1:4" x14ac:dyDescent="0.25">
      <c r="A578">
        <f>575</f>
        <v>575</v>
      </c>
      <c r="B578" t="s">
        <v>1415</v>
      </c>
      <c r="C578" t="s">
        <v>1416</v>
      </c>
      <c r="D578" t="s">
        <v>7</v>
      </c>
    </row>
    <row r="579" spans="1:4" x14ac:dyDescent="0.25">
      <c r="A579">
        <f>577</f>
        <v>577</v>
      </c>
      <c r="B579" t="s">
        <v>1417</v>
      </c>
      <c r="C579" t="s">
        <v>1418</v>
      </c>
      <c r="D579" t="s">
        <v>617</v>
      </c>
    </row>
    <row r="580" spans="1:4" x14ac:dyDescent="0.25">
      <c r="A580">
        <f>577</f>
        <v>577</v>
      </c>
      <c r="B580" t="s">
        <v>1419</v>
      </c>
      <c r="C580" t="s">
        <v>1420</v>
      </c>
      <c r="D580" t="s">
        <v>209</v>
      </c>
    </row>
    <row r="581" spans="1:4" x14ac:dyDescent="0.25">
      <c r="A581">
        <f>577</f>
        <v>577</v>
      </c>
      <c r="B581" t="s">
        <v>1421</v>
      </c>
      <c r="C581" t="s">
        <v>1422</v>
      </c>
      <c r="D581" t="s">
        <v>343</v>
      </c>
    </row>
    <row r="582" spans="1:4" x14ac:dyDescent="0.25">
      <c r="A582">
        <f>580</f>
        <v>580</v>
      </c>
      <c r="B582" t="s">
        <v>1423</v>
      </c>
      <c r="C582" t="s">
        <v>1424</v>
      </c>
      <c r="D582" t="s">
        <v>631</v>
      </c>
    </row>
    <row r="583" spans="1:4" x14ac:dyDescent="0.25">
      <c r="A583">
        <f>580</f>
        <v>580</v>
      </c>
      <c r="B583" t="s">
        <v>1425</v>
      </c>
      <c r="C583" t="s">
        <v>1426</v>
      </c>
      <c r="D583" t="s">
        <v>383</v>
      </c>
    </row>
    <row r="584" spans="1:4" x14ac:dyDescent="0.25">
      <c r="A584">
        <f>582</f>
        <v>582</v>
      </c>
      <c r="B584" t="s">
        <v>1427</v>
      </c>
      <c r="C584" t="s">
        <v>1428</v>
      </c>
      <c r="D584" t="s">
        <v>1429</v>
      </c>
    </row>
    <row r="585" spans="1:4" x14ac:dyDescent="0.25">
      <c r="A585">
        <f>582</f>
        <v>582</v>
      </c>
      <c r="B585" t="s">
        <v>1430</v>
      </c>
      <c r="C585" t="s">
        <v>1431</v>
      </c>
      <c r="D585" t="s">
        <v>1432</v>
      </c>
    </row>
    <row r="586" spans="1:4" x14ac:dyDescent="0.25">
      <c r="A586">
        <f>582</f>
        <v>582</v>
      </c>
      <c r="B586" t="s">
        <v>1433</v>
      </c>
      <c r="C586" t="s">
        <v>1434</v>
      </c>
      <c r="D586" t="s">
        <v>426</v>
      </c>
    </row>
    <row r="587" spans="1:4" x14ac:dyDescent="0.25">
      <c r="A587">
        <f>586</f>
        <v>586</v>
      </c>
      <c r="B587" t="s">
        <v>1435</v>
      </c>
      <c r="C587" t="s">
        <v>1436</v>
      </c>
      <c r="D587" t="s">
        <v>258</v>
      </c>
    </row>
    <row r="588" spans="1:4" x14ac:dyDescent="0.25">
      <c r="A588">
        <f>586</f>
        <v>586</v>
      </c>
      <c r="B588" t="s">
        <v>1437</v>
      </c>
      <c r="C588" t="s">
        <v>1438</v>
      </c>
      <c r="D588" t="s">
        <v>198</v>
      </c>
    </row>
    <row r="589" spans="1:4" x14ac:dyDescent="0.25">
      <c r="A589">
        <f>586</f>
        <v>586</v>
      </c>
      <c r="B589" t="s">
        <v>1439</v>
      </c>
      <c r="C589" t="s">
        <v>1440</v>
      </c>
      <c r="D589" t="s">
        <v>7</v>
      </c>
    </row>
    <row r="590" spans="1:4" x14ac:dyDescent="0.25">
      <c r="A590">
        <f>590</f>
        <v>590</v>
      </c>
      <c r="B590" t="s">
        <v>1441</v>
      </c>
      <c r="C590" t="s">
        <v>1442</v>
      </c>
      <c r="D590" t="s">
        <v>50</v>
      </c>
    </row>
    <row r="591" spans="1:4" x14ac:dyDescent="0.25">
      <c r="A591">
        <f>590</f>
        <v>590</v>
      </c>
      <c r="B591" t="s">
        <v>1443</v>
      </c>
      <c r="C591" t="s">
        <v>1444</v>
      </c>
      <c r="D591" t="s">
        <v>11</v>
      </c>
    </row>
    <row r="592" spans="1:4" x14ac:dyDescent="0.25">
      <c r="A592">
        <f>590</f>
        <v>590</v>
      </c>
      <c r="B592" t="s">
        <v>1445</v>
      </c>
      <c r="C592" t="s">
        <v>1446</v>
      </c>
      <c r="D592" t="s">
        <v>411</v>
      </c>
    </row>
    <row r="593" spans="1:4" x14ac:dyDescent="0.25">
      <c r="A593">
        <f>593</f>
        <v>593</v>
      </c>
      <c r="B593" t="s">
        <v>1447</v>
      </c>
      <c r="C593" t="s">
        <v>1448</v>
      </c>
      <c r="D593" t="s">
        <v>11</v>
      </c>
    </row>
    <row r="594" spans="1:4" x14ac:dyDescent="0.25">
      <c r="A594">
        <f>593</f>
        <v>593</v>
      </c>
      <c r="B594" t="s">
        <v>1449</v>
      </c>
      <c r="C594" t="s">
        <v>1450</v>
      </c>
      <c r="D594" t="s">
        <v>7</v>
      </c>
    </row>
    <row r="595" spans="1:4" x14ac:dyDescent="0.25">
      <c r="A595">
        <f>595</f>
        <v>595</v>
      </c>
      <c r="B595" t="s">
        <v>1451</v>
      </c>
      <c r="C595" t="s">
        <v>1452</v>
      </c>
      <c r="D595" t="s">
        <v>411</v>
      </c>
    </row>
    <row r="596" spans="1:4" x14ac:dyDescent="0.25">
      <c r="A596">
        <f>595</f>
        <v>595</v>
      </c>
      <c r="B596" t="s">
        <v>1453</v>
      </c>
      <c r="C596" t="s">
        <v>1454</v>
      </c>
      <c r="D596" t="s">
        <v>11</v>
      </c>
    </row>
    <row r="597" spans="1:4" x14ac:dyDescent="0.25">
      <c r="A597">
        <f>595</f>
        <v>595</v>
      </c>
      <c r="B597" t="s">
        <v>1455</v>
      </c>
      <c r="C597" t="s">
        <v>1456</v>
      </c>
      <c r="D597" t="s">
        <v>255</v>
      </c>
    </row>
    <row r="598" spans="1:4" x14ac:dyDescent="0.25">
      <c r="A598">
        <f>595</f>
        <v>595</v>
      </c>
      <c r="B598" t="s">
        <v>1457</v>
      </c>
      <c r="C598" t="s">
        <v>1458</v>
      </c>
      <c r="D598" t="s">
        <v>59</v>
      </c>
    </row>
    <row r="599" spans="1:4" x14ac:dyDescent="0.25">
      <c r="A599">
        <f>595</f>
        <v>595</v>
      </c>
      <c r="B599" t="s">
        <v>1459</v>
      </c>
      <c r="C599" t="s">
        <v>1460</v>
      </c>
      <c r="D599" t="s">
        <v>364</v>
      </c>
    </row>
    <row r="600" spans="1:4" x14ac:dyDescent="0.25">
      <c r="A600">
        <f>600</f>
        <v>600</v>
      </c>
      <c r="B600" t="s">
        <v>1461</v>
      </c>
      <c r="C600" t="s">
        <v>1462</v>
      </c>
      <c r="D600" t="s">
        <v>59</v>
      </c>
    </row>
    <row r="601" spans="1:4" x14ac:dyDescent="0.25">
      <c r="A601">
        <f>600</f>
        <v>600</v>
      </c>
      <c r="B601" t="s">
        <v>1463</v>
      </c>
      <c r="C601" t="s">
        <v>1464</v>
      </c>
      <c r="D601" t="s">
        <v>575</v>
      </c>
    </row>
    <row r="602" spans="1:4" x14ac:dyDescent="0.25">
      <c r="A602">
        <f>600</f>
        <v>600</v>
      </c>
      <c r="B602" t="s">
        <v>1465</v>
      </c>
      <c r="C602" t="s">
        <v>1466</v>
      </c>
      <c r="D602" t="s">
        <v>7</v>
      </c>
    </row>
    <row r="603" spans="1:4" x14ac:dyDescent="0.25">
      <c r="A603">
        <f>600</f>
        <v>600</v>
      </c>
      <c r="B603" t="s">
        <v>1467</v>
      </c>
      <c r="C603" t="s">
        <v>1468</v>
      </c>
      <c r="D603" t="s">
        <v>115</v>
      </c>
    </row>
    <row r="604" spans="1:4" x14ac:dyDescent="0.25">
      <c r="A604" t="s">
        <v>1469</v>
      </c>
      <c r="B604" t="s">
        <v>1470</v>
      </c>
      <c r="C604" t="s">
        <v>1471</v>
      </c>
      <c r="D604" t="s">
        <v>318</v>
      </c>
    </row>
    <row r="605" spans="1:4" x14ac:dyDescent="0.25">
      <c r="A605" t="s">
        <v>1469</v>
      </c>
      <c r="B605" t="s">
        <v>1472</v>
      </c>
      <c r="C605" t="s">
        <v>1473</v>
      </c>
      <c r="D605" t="s">
        <v>631</v>
      </c>
    </row>
    <row r="606" spans="1:4" x14ac:dyDescent="0.25">
      <c r="A606" t="s">
        <v>1469</v>
      </c>
      <c r="B606" t="s">
        <v>1474</v>
      </c>
      <c r="C606" t="s">
        <v>1475</v>
      </c>
      <c r="D606" t="s">
        <v>50</v>
      </c>
    </row>
    <row r="607" spans="1:4" x14ac:dyDescent="0.25">
      <c r="A607" t="s">
        <v>1469</v>
      </c>
      <c r="B607" t="s">
        <v>1476</v>
      </c>
      <c r="C607" t="s">
        <v>1477</v>
      </c>
      <c r="D607" t="s">
        <v>7</v>
      </c>
    </row>
    <row r="608" spans="1:4" x14ac:dyDescent="0.25">
      <c r="A608" t="s">
        <v>1469</v>
      </c>
      <c r="B608" t="s">
        <v>1478</v>
      </c>
      <c r="C608" t="s">
        <v>1479</v>
      </c>
      <c r="D608" t="s">
        <v>423</v>
      </c>
    </row>
    <row r="609" spans="1:4" x14ac:dyDescent="0.25">
      <c r="A609" t="s">
        <v>1469</v>
      </c>
      <c r="B609" t="s">
        <v>1480</v>
      </c>
      <c r="C609" t="s">
        <v>1481</v>
      </c>
      <c r="D609" t="s">
        <v>11</v>
      </c>
    </row>
    <row r="610" spans="1:4" x14ac:dyDescent="0.25">
      <c r="A610" t="s">
        <v>1469</v>
      </c>
      <c r="B610" t="s">
        <v>1482</v>
      </c>
      <c r="C610" t="s">
        <v>1483</v>
      </c>
      <c r="D610" t="s">
        <v>411</v>
      </c>
    </row>
    <row r="611" spans="1:4" x14ac:dyDescent="0.25">
      <c r="A611" t="s">
        <v>1469</v>
      </c>
      <c r="B611" t="s">
        <v>1484</v>
      </c>
      <c r="C611" t="s">
        <v>1485</v>
      </c>
      <c r="D611" t="s">
        <v>300</v>
      </c>
    </row>
    <row r="612" spans="1:4" x14ac:dyDescent="0.25">
      <c r="A612" t="s">
        <v>1469</v>
      </c>
      <c r="B612" t="s">
        <v>1486</v>
      </c>
      <c r="C612" t="s">
        <v>1487</v>
      </c>
      <c r="D612" t="s">
        <v>1488</v>
      </c>
    </row>
    <row r="613" spans="1:4" x14ac:dyDescent="0.25">
      <c r="A613" t="s">
        <v>1489</v>
      </c>
      <c r="B613" t="s">
        <v>1490</v>
      </c>
      <c r="C613" t="s">
        <v>1491</v>
      </c>
      <c r="D613" t="s">
        <v>631</v>
      </c>
    </row>
    <row r="614" spans="1:4" x14ac:dyDescent="0.25">
      <c r="A614" t="s">
        <v>1489</v>
      </c>
      <c r="B614" t="s">
        <v>1492</v>
      </c>
      <c r="C614" t="s">
        <v>1493</v>
      </c>
      <c r="D614" t="s">
        <v>628</v>
      </c>
    </row>
    <row r="615" spans="1:4" x14ac:dyDescent="0.25">
      <c r="A615" t="s">
        <v>1489</v>
      </c>
      <c r="B615" t="s">
        <v>1494</v>
      </c>
      <c r="C615" t="s">
        <v>1495</v>
      </c>
      <c r="D615" t="s">
        <v>675</v>
      </c>
    </row>
    <row r="616" spans="1:4" x14ac:dyDescent="0.25">
      <c r="A616" t="s">
        <v>1489</v>
      </c>
      <c r="B616" t="s">
        <v>1496</v>
      </c>
      <c r="C616" t="s">
        <v>1497</v>
      </c>
      <c r="D616" t="s">
        <v>115</v>
      </c>
    </row>
    <row r="617" spans="1:4" x14ac:dyDescent="0.25">
      <c r="A617" t="s">
        <v>1489</v>
      </c>
      <c r="B617" t="s">
        <v>1498</v>
      </c>
      <c r="C617" t="s">
        <v>1499</v>
      </c>
      <c r="D617" t="s">
        <v>209</v>
      </c>
    </row>
    <row r="618" spans="1:4" x14ac:dyDescent="0.25">
      <c r="A618" t="s">
        <v>1489</v>
      </c>
      <c r="B618" t="s">
        <v>1500</v>
      </c>
      <c r="C618" t="s">
        <v>1501</v>
      </c>
      <c r="D618" t="s">
        <v>126</v>
      </c>
    </row>
    <row r="619" spans="1:4" x14ac:dyDescent="0.25">
      <c r="A619" t="s">
        <v>1489</v>
      </c>
      <c r="B619" t="s">
        <v>1502</v>
      </c>
      <c r="C619" t="s">
        <v>1503</v>
      </c>
      <c r="D619" t="s">
        <v>93</v>
      </c>
    </row>
    <row r="620" spans="1:4" x14ac:dyDescent="0.25">
      <c r="A620" t="s">
        <v>1489</v>
      </c>
      <c r="B620" t="s">
        <v>1504</v>
      </c>
      <c r="C620" t="s">
        <v>1505</v>
      </c>
      <c r="D620" t="s">
        <v>690</v>
      </c>
    </row>
    <row r="621" spans="1:4" x14ac:dyDescent="0.25">
      <c r="A621" t="s">
        <v>1506</v>
      </c>
      <c r="B621" t="s">
        <v>1507</v>
      </c>
      <c r="C621" t="s">
        <v>1508</v>
      </c>
      <c r="D621" t="s">
        <v>198</v>
      </c>
    </row>
    <row r="622" spans="1:4" x14ac:dyDescent="0.25">
      <c r="A622" t="s">
        <v>1506</v>
      </c>
      <c r="B622" t="s">
        <v>1509</v>
      </c>
      <c r="C622" t="s">
        <v>1510</v>
      </c>
      <c r="D622" t="s">
        <v>209</v>
      </c>
    </row>
    <row r="623" spans="1:4" x14ac:dyDescent="0.25">
      <c r="A623" t="s">
        <v>1506</v>
      </c>
      <c r="B623" t="s">
        <v>1511</v>
      </c>
      <c r="C623" t="s">
        <v>1512</v>
      </c>
      <c r="D623" t="s">
        <v>649</v>
      </c>
    </row>
    <row r="624" spans="1:4" x14ac:dyDescent="0.25">
      <c r="A624" t="s">
        <v>1506</v>
      </c>
      <c r="B624" t="s">
        <v>1513</v>
      </c>
      <c r="C624" t="s">
        <v>1514</v>
      </c>
      <c r="D624" t="s">
        <v>198</v>
      </c>
    </row>
    <row r="625" spans="1:4" x14ac:dyDescent="0.25">
      <c r="A625" t="s">
        <v>1506</v>
      </c>
      <c r="B625" t="s">
        <v>1515</v>
      </c>
      <c r="C625" t="s">
        <v>1516</v>
      </c>
      <c r="D625" t="s">
        <v>59</v>
      </c>
    </row>
    <row r="626" spans="1:4" x14ac:dyDescent="0.25">
      <c r="A626" t="s">
        <v>1506</v>
      </c>
      <c r="B626" t="s">
        <v>1517</v>
      </c>
      <c r="C626" t="s">
        <v>1518</v>
      </c>
      <c r="D626" t="s">
        <v>7</v>
      </c>
    </row>
    <row r="627" spans="1:4" x14ac:dyDescent="0.25">
      <c r="A627" t="s">
        <v>1506</v>
      </c>
      <c r="B627" t="s">
        <v>1519</v>
      </c>
      <c r="C627" t="s">
        <v>1520</v>
      </c>
      <c r="D627" t="s">
        <v>426</v>
      </c>
    </row>
    <row r="628" spans="1:4" x14ac:dyDescent="0.25">
      <c r="A628" t="s">
        <v>1506</v>
      </c>
      <c r="B628" t="s">
        <v>1521</v>
      </c>
      <c r="C628" t="s">
        <v>1522</v>
      </c>
      <c r="D628" t="s">
        <v>485</v>
      </c>
    </row>
    <row r="629" spans="1:4" x14ac:dyDescent="0.25">
      <c r="A629" t="s">
        <v>1506</v>
      </c>
      <c r="B629" t="s">
        <v>1523</v>
      </c>
      <c r="C629" t="s">
        <v>1524</v>
      </c>
      <c r="D629" t="s">
        <v>1525</v>
      </c>
    </row>
    <row r="630" spans="1:4" x14ac:dyDescent="0.25">
      <c r="A630" t="s">
        <v>1506</v>
      </c>
      <c r="B630" t="s">
        <v>1526</v>
      </c>
      <c r="C630" t="s">
        <v>1527</v>
      </c>
      <c r="D630" t="s">
        <v>426</v>
      </c>
    </row>
    <row r="631" spans="1:4" x14ac:dyDescent="0.25">
      <c r="A631" t="s">
        <v>1506</v>
      </c>
      <c r="B631" t="s">
        <v>1528</v>
      </c>
      <c r="C631" t="s">
        <v>1529</v>
      </c>
      <c r="D631" t="s">
        <v>59</v>
      </c>
    </row>
    <row r="632" spans="1:4" x14ac:dyDescent="0.25">
      <c r="A632" t="s">
        <v>1530</v>
      </c>
      <c r="B632" t="s">
        <v>1531</v>
      </c>
      <c r="C632" t="s">
        <v>1532</v>
      </c>
      <c r="D632" t="s">
        <v>126</v>
      </c>
    </row>
    <row r="633" spans="1:4" x14ac:dyDescent="0.25">
      <c r="A633" t="s">
        <v>1530</v>
      </c>
      <c r="B633" t="s">
        <v>1533</v>
      </c>
      <c r="C633" t="s">
        <v>1534</v>
      </c>
      <c r="D633" t="s">
        <v>7</v>
      </c>
    </row>
    <row r="634" spans="1:4" x14ac:dyDescent="0.25">
      <c r="A634" t="s">
        <v>1530</v>
      </c>
      <c r="B634" t="s">
        <v>1535</v>
      </c>
      <c r="C634" t="s">
        <v>1536</v>
      </c>
      <c r="D634" t="s">
        <v>59</v>
      </c>
    </row>
    <row r="635" spans="1:4" x14ac:dyDescent="0.25">
      <c r="A635" t="s">
        <v>1530</v>
      </c>
      <c r="B635" t="s">
        <v>1537</v>
      </c>
      <c r="C635" t="s">
        <v>1538</v>
      </c>
      <c r="D635" t="s">
        <v>675</v>
      </c>
    </row>
    <row r="636" spans="1:4" x14ac:dyDescent="0.25">
      <c r="A636" t="s">
        <v>1530</v>
      </c>
      <c r="B636" t="s">
        <v>1539</v>
      </c>
      <c r="C636" t="s">
        <v>1540</v>
      </c>
      <c r="D636" t="s">
        <v>93</v>
      </c>
    </row>
    <row r="637" spans="1:4" x14ac:dyDescent="0.25">
      <c r="A637" t="s">
        <v>1530</v>
      </c>
      <c r="B637" t="s">
        <v>1541</v>
      </c>
      <c r="C637" t="s">
        <v>1542</v>
      </c>
      <c r="D637" t="s">
        <v>617</v>
      </c>
    </row>
    <row r="638" spans="1:4" x14ac:dyDescent="0.25">
      <c r="A638" t="s">
        <v>1530</v>
      </c>
      <c r="B638" t="s">
        <v>1543</v>
      </c>
      <c r="C638" t="s">
        <v>1544</v>
      </c>
      <c r="D638" t="s">
        <v>1432</v>
      </c>
    </row>
    <row r="639" spans="1:4" x14ac:dyDescent="0.25">
      <c r="A639" t="s">
        <v>1530</v>
      </c>
      <c r="B639" t="s">
        <v>1545</v>
      </c>
      <c r="C639" t="s">
        <v>1546</v>
      </c>
      <c r="D639" t="s">
        <v>7</v>
      </c>
    </row>
    <row r="640" spans="1:4" x14ac:dyDescent="0.25">
      <c r="A640" t="s">
        <v>1530</v>
      </c>
      <c r="B640" t="s">
        <v>1547</v>
      </c>
      <c r="C640" t="s">
        <v>1548</v>
      </c>
      <c r="D640" t="s">
        <v>79</v>
      </c>
    </row>
    <row r="641" spans="1:4" x14ac:dyDescent="0.25">
      <c r="A641" t="s">
        <v>1549</v>
      </c>
      <c r="B641" t="s">
        <v>1550</v>
      </c>
      <c r="C641" t="s">
        <v>1551</v>
      </c>
      <c r="D641" t="s">
        <v>258</v>
      </c>
    </row>
    <row r="642" spans="1:4" x14ac:dyDescent="0.25">
      <c r="A642" t="s">
        <v>1549</v>
      </c>
      <c r="B642" t="s">
        <v>1552</v>
      </c>
      <c r="C642" t="s">
        <v>1553</v>
      </c>
      <c r="D642" t="s">
        <v>364</v>
      </c>
    </row>
    <row r="643" spans="1:4" x14ac:dyDescent="0.25">
      <c r="A643" t="s">
        <v>1549</v>
      </c>
      <c r="B643" t="s">
        <v>1554</v>
      </c>
      <c r="C643" t="s">
        <v>1555</v>
      </c>
      <c r="D643" t="s">
        <v>628</v>
      </c>
    </row>
    <row r="644" spans="1:4" x14ac:dyDescent="0.25">
      <c r="A644" t="s">
        <v>1549</v>
      </c>
      <c r="B644" t="s">
        <v>1556</v>
      </c>
      <c r="C644" t="s">
        <v>1557</v>
      </c>
      <c r="D644" t="s">
        <v>87</v>
      </c>
    </row>
    <row r="645" spans="1:4" x14ac:dyDescent="0.25">
      <c r="A645" t="s">
        <v>1549</v>
      </c>
      <c r="B645" t="s">
        <v>1558</v>
      </c>
      <c r="C645" t="s">
        <v>1559</v>
      </c>
      <c r="D645" t="s">
        <v>69</v>
      </c>
    </row>
    <row r="646" spans="1:4" x14ac:dyDescent="0.25">
      <c r="A646" t="s">
        <v>1549</v>
      </c>
      <c r="B646" t="s">
        <v>1560</v>
      </c>
      <c r="C646" t="s">
        <v>1561</v>
      </c>
      <c r="D646" t="s">
        <v>7</v>
      </c>
    </row>
    <row r="647" spans="1:4" x14ac:dyDescent="0.25">
      <c r="A647" t="s">
        <v>1549</v>
      </c>
      <c r="B647" t="s">
        <v>1562</v>
      </c>
      <c r="C647" t="s">
        <v>1563</v>
      </c>
      <c r="D647" t="s">
        <v>844</v>
      </c>
    </row>
    <row r="648" spans="1:4" x14ac:dyDescent="0.25">
      <c r="A648" t="s">
        <v>1549</v>
      </c>
      <c r="B648" t="s">
        <v>1564</v>
      </c>
      <c r="C648" t="s">
        <v>1565</v>
      </c>
      <c r="D648" t="s">
        <v>7</v>
      </c>
    </row>
    <row r="649" spans="1:4" x14ac:dyDescent="0.25">
      <c r="A649" t="s">
        <v>1549</v>
      </c>
      <c r="B649" t="s">
        <v>1566</v>
      </c>
      <c r="C649" t="s">
        <v>1567</v>
      </c>
      <c r="D649" t="s">
        <v>1568</v>
      </c>
    </row>
    <row r="650" spans="1:4" x14ac:dyDescent="0.25">
      <c r="A650" t="s">
        <v>1549</v>
      </c>
      <c r="B650" t="s">
        <v>1569</v>
      </c>
      <c r="C650" t="s">
        <v>1570</v>
      </c>
      <c r="D650" t="s">
        <v>11</v>
      </c>
    </row>
    <row r="651" spans="1:4" x14ac:dyDescent="0.25">
      <c r="A651" t="s">
        <v>1549</v>
      </c>
      <c r="B651" t="s">
        <v>1571</v>
      </c>
      <c r="C651" t="s">
        <v>1572</v>
      </c>
      <c r="D651" t="s">
        <v>7</v>
      </c>
    </row>
    <row r="652" spans="1:4" x14ac:dyDescent="0.25">
      <c r="A652" t="s">
        <v>1549</v>
      </c>
      <c r="B652" t="s">
        <v>1573</v>
      </c>
      <c r="C652" t="s">
        <v>1574</v>
      </c>
      <c r="D652" t="s">
        <v>364</v>
      </c>
    </row>
    <row r="653" spans="1:4" x14ac:dyDescent="0.25">
      <c r="A653" t="s">
        <v>1549</v>
      </c>
      <c r="B653" t="s">
        <v>1575</v>
      </c>
      <c r="C653" t="s">
        <v>1576</v>
      </c>
      <c r="D653" t="s">
        <v>7</v>
      </c>
    </row>
    <row r="654" spans="1:4" x14ac:dyDescent="0.25">
      <c r="A654" t="s">
        <v>1549</v>
      </c>
      <c r="B654" t="s">
        <v>1577</v>
      </c>
      <c r="C654" t="s">
        <v>1578</v>
      </c>
      <c r="D654" t="s">
        <v>69</v>
      </c>
    </row>
    <row r="655" spans="1:4" x14ac:dyDescent="0.25">
      <c r="A655" t="s">
        <v>1579</v>
      </c>
      <c r="B655" t="s">
        <v>1580</v>
      </c>
      <c r="C655" t="s">
        <v>1581</v>
      </c>
      <c r="D655" t="s">
        <v>844</v>
      </c>
    </row>
    <row r="656" spans="1:4" x14ac:dyDescent="0.25">
      <c r="A656" t="s">
        <v>1579</v>
      </c>
      <c r="B656" t="s">
        <v>1582</v>
      </c>
      <c r="C656" t="s">
        <v>1583</v>
      </c>
      <c r="D656" t="s">
        <v>275</v>
      </c>
    </row>
    <row r="657" spans="1:4" x14ac:dyDescent="0.25">
      <c r="A657" t="s">
        <v>1579</v>
      </c>
      <c r="B657" t="s">
        <v>1584</v>
      </c>
      <c r="C657" t="s">
        <v>1585</v>
      </c>
      <c r="D657" t="s">
        <v>50</v>
      </c>
    </row>
    <row r="658" spans="1:4" x14ac:dyDescent="0.25">
      <c r="A658" t="s">
        <v>1579</v>
      </c>
      <c r="B658" t="s">
        <v>1586</v>
      </c>
      <c r="C658" t="s">
        <v>1587</v>
      </c>
      <c r="D658" t="s">
        <v>945</v>
      </c>
    </row>
    <row r="659" spans="1:4" x14ac:dyDescent="0.25">
      <c r="A659" t="s">
        <v>1579</v>
      </c>
      <c r="B659" t="s">
        <v>1588</v>
      </c>
      <c r="C659" t="s">
        <v>1589</v>
      </c>
      <c r="D659" t="s">
        <v>1590</v>
      </c>
    </row>
    <row r="660" spans="1:4" x14ac:dyDescent="0.25">
      <c r="A660" t="s">
        <v>1579</v>
      </c>
      <c r="B660" t="s">
        <v>1591</v>
      </c>
      <c r="C660" t="s">
        <v>1592</v>
      </c>
      <c r="D660" t="s">
        <v>588</v>
      </c>
    </row>
    <row r="661" spans="1:4" x14ac:dyDescent="0.25">
      <c r="A661" t="s">
        <v>1579</v>
      </c>
      <c r="B661" t="s">
        <v>1593</v>
      </c>
      <c r="C661" t="s">
        <v>1594</v>
      </c>
      <c r="D661" t="s">
        <v>115</v>
      </c>
    </row>
    <row r="662" spans="1:4" x14ac:dyDescent="0.25">
      <c r="A662" t="s">
        <v>1595</v>
      </c>
      <c r="B662" t="s">
        <v>1596</v>
      </c>
      <c r="C662" t="s">
        <v>1597</v>
      </c>
      <c r="D662" t="s">
        <v>11</v>
      </c>
    </row>
    <row r="663" spans="1:4" x14ac:dyDescent="0.25">
      <c r="A663" t="s">
        <v>1595</v>
      </c>
      <c r="B663" t="s">
        <v>1598</v>
      </c>
      <c r="C663" t="s">
        <v>1599</v>
      </c>
      <c r="D663" t="s">
        <v>7</v>
      </c>
    </row>
    <row r="664" spans="1:4" x14ac:dyDescent="0.25">
      <c r="A664" t="s">
        <v>1595</v>
      </c>
      <c r="B664" t="s">
        <v>1600</v>
      </c>
      <c r="C664" t="s">
        <v>1601</v>
      </c>
      <c r="D664" t="s">
        <v>364</v>
      </c>
    </row>
    <row r="665" spans="1:4" x14ac:dyDescent="0.25">
      <c r="A665" t="s">
        <v>1595</v>
      </c>
      <c r="B665" t="s">
        <v>1602</v>
      </c>
      <c r="C665" t="s">
        <v>1603</v>
      </c>
      <c r="D665" t="s">
        <v>617</v>
      </c>
    </row>
    <row r="666" spans="1:4" x14ac:dyDescent="0.25">
      <c r="A666" t="s">
        <v>1595</v>
      </c>
      <c r="B666" t="s">
        <v>1084</v>
      </c>
      <c r="C666" t="s">
        <v>1604</v>
      </c>
      <c r="D666" t="s">
        <v>383</v>
      </c>
    </row>
    <row r="667" spans="1:4" x14ac:dyDescent="0.25">
      <c r="A667" t="s">
        <v>1595</v>
      </c>
      <c r="B667" t="s">
        <v>1605</v>
      </c>
      <c r="C667" t="s">
        <v>1606</v>
      </c>
      <c r="D667" t="s">
        <v>617</v>
      </c>
    </row>
    <row r="668" spans="1:4" x14ac:dyDescent="0.25">
      <c r="A668" t="s">
        <v>1595</v>
      </c>
      <c r="B668" t="s">
        <v>1607</v>
      </c>
      <c r="C668" t="s">
        <v>1608</v>
      </c>
      <c r="D668" t="s">
        <v>11</v>
      </c>
    </row>
    <row r="669" spans="1:4" x14ac:dyDescent="0.25">
      <c r="A669" t="s">
        <v>1595</v>
      </c>
      <c r="B669" t="s">
        <v>1609</v>
      </c>
      <c r="C669" t="s">
        <v>1610</v>
      </c>
      <c r="D669" t="s">
        <v>209</v>
      </c>
    </row>
    <row r="670" spans="1:4" x14ac:dyDescent="0.25">
      <c r="A670" t="s">
        <v>1595</v>
      </c>
      <c r="B670" t="s">
        <v>1611</v>
      </c>
      <c r="C670" t="s">
        <v>1612</v>
      </c>
      <c r="D670" t="s">
        <v>411</v>
      </c>
    </row>
    <row r="671" spans="1:4" x14ac:dyDescent="0.25">
      <c r="A671" t="s">
        <v>1595</v>
      </c>
      <c r="B671" t="s">
        <v>1613</v>
      </c>
      <c r="C671" t="s">
        <v>1614</v>
      </c>
      <c r="D671" t="s">
        <v>93</v>
      </c>
    </row>
    <row r="672" spans="1:4" x14ac:dyDescent="0.25">
      <c r="A672" t="s">
        <v>1595</v>
      </c>
      <c r="B672" t="s">
        <v>1615</v>
      </c>
      <c r="C672" t="s">
        <v>1616</v>
      </c>
      <c r="D672" t="s">
        <v>275</v>
      </c>
    </row>
    <row r="673" spans="1:4" x14ac:dyDescent="0.25">
      <c r="A673" t="s">
        <v>1595</v>
      </c>
      <c r="B673" t="s">
        <v>1617</v>
      </c>
      <c r="C673" t="s">
        <v>1618</v>
      </c>
      <c r="D673" t="s">
        <v>649</v>
      </c>
    </row>
    <row r="674" spans="1:4" x14ac:dyDescent="0.25">
      <c r="A674" t="s">
        <v>1595</v>
      </c>
      <c r="B674" t="s">
        <v>1619</v>
      </c>
      <c r="C674" t="s">
        <v>1620</v>
      </c>
      <c r="D674" t="s">
        <v>426</v>
      </c>
    </row>
    <row r="675" spans="1:4" x14ac:dyDescent="0.25">
      <c r="A675" t="s">
        <v>1595</v>
      </c>
      <c r="B675" t="s">
        <v>1621</v>
      </c>
      <c r="C675" t="s">
        <v>1622</v>
      </c>
      <c r="D675" t="s">
        <v>364</v>
      </c>
    </row>
    <row r="676" spans="1:4" x14ac:dyDescent="0.25">
      <c r="A676" t="s">
        <v>1623</v>
      </c>
      <c r="B676" t="s">
        <v>1624</v>
      </c>
      <c r="C676" t="s">
        <v>1625</v>
      </c>
      <c r="D676" t="s">
        <v>1626</v>
      </c>
    </row>
    <row r="677" spans="1:4" x14ac:dyDescent="0.25">
      <c r="A677" t="s">
        <v>1623</v>
      </c>
      <c r="B677" t="s">
        <v>1627</v>
      </c>
      <c r="C677" t="s">
        <v>1628</v>
      </c>
      <c r="D677" t="s">
        <v>69</v>
      </c>
    </row>
    <row r="678" spans="1:4" x14ac:dyDescent="0.25">
      <c r="A678" t="s">
        <v>1623</v>
      </c>
      <c r="B678" t="s">
        <v>1629</v>
      </c>
      <c r="C678" t="s">
        <v>1630</v>
      </c>
      <c r="D678" t="s">
        <v>126</v>
      </c>
    </row>
    <row r="679" spans="1:4" x14ac:dyDescent="0.25">
      <c r="A679" t="s">
        <v>1623</v>
      </c>
      <c r="B679" t="s">
        <v>1631</v>
      </c>
      <c r="C679" t="s">
        <v>1632</v>
      </c>
      <c r="D679" t="s">
        <v>1488</v>
      </c>
    </row>
    <row r="680" spans="1:4" x14ac:dyDescent="0.25">
      <c r="A680" t="s">
        <v>1623</v>
      </c>
      <c r="B680" t="s">
        <v>1633</v>
      </c>
      <c r="C680" t="s">
        <v>1634</v>
      </c>
      <c r="D680" t="s">
        <v>11</v>
      </c>
    </row>
    <row r="681" spans="1:4" x14ac:dyDescent="0.25">
      <c r="A681" t="s">
        <v>1623</v>
      </c>
      <c r="B681" t="s">
        <v>1635</v>
      </c>
      <c r="C681" t="s">
        <v>1636</v>
      </c>
      <c r="D681" t="s">
        <v>69</v>
      </c>
    </row>
    <row r="682" spans="1:4" x14ac:dyDescent="0.25">
      <c r="A682" t="s">
        <v>1637</v>
      </c>
      <c r="B682" t="s">
        <v>1638</v>
      </c>
      <c r="C682" t="s">
        <v>1639</v>
      </c>
      <c r="D682" t="s">
        <v>628</v>
      </c>
    </row>
    <row r="683" spans="1:4" x14ac:dyDescent="0.25">
      <c r="A683" t="s">
        <v>1637</v>
      </c>
      <c r="B683" t="s">
        <v>1640</v>
      </c>
      <c r="C683" t="s">
        <v>1641</v>
      </c>
      <c r="D683" t="s">
        <v>275</v>
      </c>
    </row>
    <row r="684" spans="1:4" x14ac:dyDescent="0.25">
      <c r="A684" t="s">
        <v>1637</v>
      </c>
      <c r="B684" t="s">
        <v>1642</v>
      </c>
      <c r="C684" t="s">
        <v>1643</v>
      </c>
      <c r="D684" t="s">
        <v>1053</v>
      </c>
    </row>
    <row r="685" spans="1:4" x14ac:dyDescent="0.25">
      <c r="A685" t="s">
        <v>1637</v>
      </c>
      <c r="B685" t="s">
        <v>1644</v>
      </c>
      <c r="C685" t="s">
        <v>1645</v>
      </c>
      <c r="D685" t="s">
        <v>59</v>
      </c>
    </row>
    <row r="686" spans="1:4" x14ac:dyDescent="0.25">
      <c r="A686" t="s">
        <v>1637</v>
      </c>
      <c r="B686" t="s">
        <v>1646</v>
      </c>
      <c r="C686" t="s">
        <v>1647</v>
      </c>
      <c r="D686" t="s">
        <v>383</v>
      </c>
    </row>
    <row r="687" spans="1:4" x14ac:dyDescent="0.25">
      <c r="A687" t="s">
        <v>1637</v>
      </c>
      <c r="B687" t="s">
        <v>1648</v>
      </c>
      <c r="C687" t="s">
        <v>1649</v>
      </c>
      <c r="D687" t="s">
        <v>300</v>
      </c>
    </row>
    <row r="688" spans="1:4" x14ac:dyDescent="0.25">
      <c r="A688" t="s">
        <v>1637</v>
      </c>
      <c r="B688" t="s">
        <v>1650</v>
      </c>
      <c r="C688" t="s">
        <v>1651</v>
      </c>
      <c r="D688" t="s">
        <v>886</v>
      </c>
    </row>
    <row r="689" spans="1:4" x14ac:dyDescent="0.25">
      <c r="A689" t="s">
        <v>1637</v>
      </c>
      <c r="B689" t="s">
        <v>1652</v>
      </c>
      <c r="C689" t="s">
        <v>1653</v>
      </c>
      <c r="D689" t="s">
        <v>59</v>
      </c>
    </row>
    <row r="690" spans="1:4" x14ac:dyDescent="0.25">
      <c r="A690" t="s">
        <v>1637</v>
      </c>
      <c r="B690" t="s">
        <v>1654</v>
      </c>
      <c r="C690" t="s">
        <v>1655</v>
      </c>
      <c r="D690" t="s">
        <v>1656</v>
      </c>
    </row>
    <row r="691" spans="1:4" x14ac:dyDescent="0.25">
      <c r="A691" t="s">
        <v>1637</v>
      </c>
      <c r="B691" t="s">
        <v>1657</v>
      </c>
      <c r="C691" t="s">
        <v>1658</v>
      </c>
      <c r="D691" t="s">
        <v>258</v>
      </c>
    </row>
    <row r="692" spans="1:4" x14ac:dyDescent="0.25">
      <c r="A692" t="s">
        <v>1637</v>
      </c>
      <c r="B692" t="s">
        <v>1659</v>
      </c>
      <c r="C692" t="s">
        <v>1660</v>
      </c>
      <c r="D692" t="s">
        <v>7</v>
      </c>
    </row>
    <row r="693" spans="1:4" x14ac:dyDescent="0.25">
      <c r="A693" t="s">
        <v>1661</v>
      </c>
      <c r="B693" t="s">
        <v>1662</v>
      </c>
      <c r="C693" t="s">
        <v>1663</v>
      </c>
      <c r="D693" t="s">
        <v>423</v>
      </c>
    </row>
    <row r="694" spans="1:4" x14ac:dyDescent="0.25">
      <c r="A694" t="s">
        <v>1661</v>
      </c>
      <c r="B694" t="s">
        <v>1664</v>
      </c>
      <c r="C694" t="s">
        <v>1665</v>
      </c>
      <c r="D694" t="s">
        <v>126</v>
      </c>
    </row>
    <row r="695" spans="1:4" x14ac:dyDescent="0.25">
      <c r="A695" t="s">
        <v>1661</v>
      </c>
      <c r="B695" t="s">
        <v>1666</v>
      </c>
      <c r="C695" t="s">
        <v>1667</v>
      </c>
      <c r="D695" t="s">
        <v>275</v>
      </c>
    </row>
    <row r="696" spans="1:4" x14ac:dyDescent="0.25">
      <c r="A696" t="s">
        <v>1661</v>
      </c>
      <c r="B696" t="s">
        <v>1668</v>
      </c>
      <c r="C696" t="s">
        <v>1669</v>
      </c>
      <c r="D696" t="s">
        <v>255</v>
      </c>
    </row>
    <row r="697" spans="1:4" x14ac:dyDescent="0.25">
      <c r="A697" t="s">
        <v>1661</v>
      </c>
      <c r="B697" t="s">
        <v>1670</v>
      </c>
      <c r="C697" t="s">
        <v>1671</v>
      </c>
      <c r="D697" t="s">
        <v>255</v>
      </c>
    </row>
    <row r="698" spans="1:4" x14ac:dyDescent="0.25">
      <c r="A698" t="s">
        <v>1661</v>
      </c>
      <c r="B698" t="s">
        <v>1672</v>
      </c>
      <c r="C698" t="s">
        <v>1673</v>
      </c>
      <c r="D698" t="s">
        <v>7</v>
      </c>
    </row>
    <row r="699" spans="1:4" x14ac:dyDescent="0.25">
      <c r="A699" t="s">
        <v>1661</v>
      </c>
      <c r="B699" t="s">
        <v>1674</v>
      </c>
      <c r="C699" t="s">
        <v>1675</v>
      </c>
      <c r="D699" t="s">
        <v>1676</v>
      </c>
    </row>
    <row r="700" spans="1:4" x14ac:dyDescent="0.25">
      <c r="A700" t="s">
        <v>1661</v>
      </c>
      <c r="B700" t="s">
        <v>1677</v>
      </c>
      <c r="C700" t="s">
        <v>1678</v>
      </c>
      <c r="D700" t="s">
        <v>184</v>
      </c>
    </row>
    <row r="701" spans="1:4" x14ac:dyDescent="0.25">
      <c r="A701" t="s">
        <v>1661</v>
      </c>
      <c r="B701" t="s">
        <v>1679</v>
      </c>
      <c r="C701" t="s">
        <v>1680</v>
      </c>
      <c r="D701" t="s">
        <v>364</v>
      </c>
    </row>
    <row r="702" spans="1:4" x14ac:dyDescent="0.25">
      <c r="A702" t="s">
        <v>1661</v>
      </c>
      <c r="B702" t="s">
        <v>1681</v>
      </c>
      <c r="C702" t="s">
        <v>1682</v>
      </c>
      <c r="D702" t="s">
        <v>1656</v>
      </c>
    </row>
    <row r="703" spans="1:4" x14ac:dyDescent="0.25">
      <c r="A703" t="s">
        <v>1683</v>
      </c>
      <c r="B703" t="s">
        <v>1684</v>
      </c>
      <c r="C703" t="s">
        <v>1685</v>
      </c>
      <c r="D703" t="s">
        <v>258</v>
      </c>
    </row>
    <row r="704" spans="1:4" x14ac:dyDescent="0.25">
      <c r="A704" t="s">
        <v>1683</v>
      </c>
      <c r="B704" t="s">
        <v>1686</v>
      </c>
      <c r="C704" t="s">
        <v>1687</v>
      </c>
      <c r="D704" t="s">
        <v>93</v>
      </c>
    </row>
    <row r="705" spans="1:4" x14ac:dyDescent="0.25">
      <c r="A705" t="s">
        <v>1683</v>
      </c>
      <c r="B705" t="s">
        <v>1688</v>
      </c>
      <c r="C705" t="s">
        <v>1689</v>
      </c>
      <c r="D705" t="s">
        <v>675</v>
      </c>
    </row>
    <row r="706" spans="1:4" x14ac:dyDescent="0.25">
      <c r="A706" t="s">
        <v>1683</v>
      </c>
      <c r="B706" t="s">
        <v>1690</v>
      </c>
      <c r="C706" t="s">
        <v>1691</v>
      </c>
      <c r="D706" t="s">
        <v>1488</v>
      </c>
    </row>
    <row r="707" spans="1:4" x14ac:dyDescent="0.25">
      <c r="A707" t="s">
        <v>1683</v>
      </c>
      <c r="B707" t="s">
        <v>1692</v>
      </c>
      <c r="C707" t="s">
        <v>1693</v>
      </c>
      <c r="D707" t="s">
        <v>542</v>
      </c>
    </row>
    <row r="708" spans="1:4" x14ac:dyDescent="0.25">
      <c r="A708" t="s">
        <v>1683</v>
      </c>
      <c r="B708" t="s">
        <v>1694</v>
      </c>
      <c r="C708" t="s">
        <v>1695</v>
      </c>
      <c r="D708" t="s">
        <v>426</v>
      </c>
    </row>
    <row r="709" spans="1:4" x14ac:dyDescent="0.25">
      <c r="A709" t="s">
        <v>1683</v>
      </c>
      <c r="B709" t="s">
        <v>1696</v>
      </c>
      <c r="C709" t="s">
        <v>1697</v>
      </c>
      <c r="D709" t="s">
        <v>7</v>
      </c>
    </row>
    <row r="710" spans="1:4" x14ac:dyDescent="0.25">
      <c r="A710" t="s">
        <v>1683</v>
      </c>
      <c r="B710" t="s">
        <v>1698</v>
      </c>
      <c r="C710" t="s">
        <v>1699</v>
      </c>
      <c r="D710" t="s">
        <v>631</v>
      </c>
    </row>
    <row r="711" spans="1:4" x14ac:dyDescent="0.25">
      <c r="A711" t="s">
        <v>1700</v>
      </c>
      <c r="B711" t="s">
        <v>1701</v>
      </c>
      <c r="C711" t="s">
        <v>1702</v>
      </c>
      <c r="D711" t="s">
        <v>617</v>
      </c>
    </row>
    <row r="712" spans="1:4" x14ac:dyDescent="0.25">
      <c r="A712" t="s">
        <v>1700</v>
      </c>
      <c r="B712" t="s">
        <v>1703</v>
      </c>
      <c r="C712" t="s">
        <v>1704</v>
      </c>
      <c r="D712" t="s">
        <v>59</v>
      </c>
    </row>
    <row r="713" spans="1:4" x14ac:dyDescent="0.25">
      <c r="A713" t="s">
        <v>1700</v>
      </c>
      <c r="B713" t="s">
        <v>1705</v>
      </c>
      <c r="C713" t="s">
        <v>1706</v>
      </c>
      <c r="D713" t="s">
        <v>198</v>
      </c>
    </row>
    <row r="714" spans="1:4" x14ac:dyDescent="0.25">
      <c r="A714" t="s">
        <v>1700</v>
      </c>
      <c r="B714" t="s">
        <v>1707</v>
      </c>
      <c r="C714" t="s">
        <v>1708</v>
      </c>
      <c r="D714" t="s">
        <v>894</v>
      </c>
    </row>
    <row r="715" spans="1:4" x14ac:dyDescent="0.25">
      <c r="A715" t="s">
        <v>1700</v>
      </c>
      <c r="B715" t="s">
        <v>1709</v>
      </c>
      <c r="C715" t="s">
        <v>1710</v>
      </c>
      <c r="D715" t="s">
        <v>423</v>
      </c>
    </row>
    <row r="716" spans="1:4" x14ac:dyDescent="0.25">
      <c r="A716" t="s">
        <v>1700</v>
      </c>
      <c r="B716" t="s">
        <v>1711</v>
      </c>
      <c r="C716" t="s">
        <v>1712</v>
      </c>
      <c r="D716" t="s">
        <v>542</v>
      </c>
    </row>
    <row r="717" spans="1:4" x14ac:dyDescent="0.25">
      <c r="A717" t="s">
        <v>1700</v>
      </c>
      <c r="B717" t="s">
        <v>1713</v>
      </c>
      <c r="C717" t="s">
        <v>1714</v>
      </c>
      <c r="D717" t="s">
        <v>7</v>
      </c>
    </row>
    <row r="718" spans="1:4" x14ac:dyDescent="0.25">
      <c r="A718" t="s">
        <v>1700</v>
      </c>
      <c r="B718" t="s">
        <v>1715</v>
      </c>
      <c r="C718" t="s">
        <v>1716</v>
      </c>
      <c r="D718" t="s">
        <v>69</v>
      </c>
    </row>
    <row r="719" spans="1:4" x14ac:dyDescent="0.25">
      <c r="A719" t="s">
        <v>1700</v>
      </c>
      <c r="B719" t="s">
        <v>1717</v>
      </c>
      <c r="C719" t="s">
        <v>1718</v>
      </c>
      <c r="D719" t="s">
        <v>11</v>
      </c>
    </row>
    <row r="720" spans="1:4" x14ac:dyDescent="0.25">
      <c r="A720" t="s">
        <v>1700</v>
      </c>
      <c r="B720" t="s">
        <v>1719</v>
      </c>
      <c r="C720" t="s">
        <v>1720</v>
      </c>
      <c r="D720" t="s">
        <v>79</v>
      </c>
    </row>
    <row r="721" spans="1:4" x14ac:dyDescent="0.25">
      <c r="A721" t="s">
        <v>1700</v>
      </c>
      <c r="B721" t="s">
        <v>859</v>
      </c>
      <c r="C721" t="s">
        <v>1721</v>
      </c>
      <c r="D721" t="s">
        <v>50</v>
      </c>
    </row>
    <row r="722" spans="1:4" x14ac:dyDescent="0.25">
      <c r="A722" t="s">
        <v>1722</v>
      </c>
      <c r="B722" t="s">
        <v>1723</v>
      </c>
      <c r="C722" t="s">
        <v>1724</v>
      </c>
      <c r="D722" t="s">
        <v>973</v>
      </c>
    </row>
    <row r="723" spans="1:4" x14ac:dyDescent="0.25">
      <c r="A723" t="s">
        <v>1722</v>
      </c>
      <c r="B723" t="s">
        <v>1725</v>
      </c>
      <c r="C723" t="s">
        <v>1726</v>
      </c>
      <c r="D723" t="s">
        <v>59</v>
      </c>
    </row>
    <row r="724" spans="1:4" x14ac:dyDescent="0.25">
      <c r="A724" t="s">
        <v>1722</v>
      </c>
      <c r="B724" t="s">
        <v>1727</v>
      </c>
      <c r="C724" t="s">
        <v>1728</v>
      </c>
      <c r="D724" t="s">
        <v>126</v>
      </c>
    </row>
    <row r="725" spans="1:4" x14ac:dyDescent="0.25">
      <c r="A725" t="s">
        <v>1722</v>
      </c>
      <c r="B725" t="s">
        <v>1729</v>
      </c>
      <c r="C725" t="s">
        <v>1730</v>
      </c>
      <c r="D725" t="s">
        <v>93</v>
      </c>
    </row>
    <row r="726" spans="1:4" x14ac:dyDescent="0.25">
      <c r="A726" t="s">
        <v>1722</v>
      </c>
      <c r="B726" t="s">
        <v>1731</v>
      </c>
      <c r="C726" t="s">
        <v>1732</v>
      </c>
      <c r="D726" t="s">
        <v>7</v>
      </c>
    </row>
    <row r="727" spans="1:4" x14ac:dyDescent="0.25">
      <c r="A727" t="s">
        <v>1722</v>
      </c>
      <c r="B727" t="s">
        <v>1733</v>
      </c>
      <c r="C727" t="s">
        <v>1734</v>
      </c>
      <c r="D727" t="s">
        <v>1291</v>
      </c>
    </row>
    <row r="728" spans="1:4" x14ac:dyDescent="0.25">
      <c r="A728" t="s">
        <v>1722</v>
      </c>
      <c r="B728" t="s">
        <v>1735</v>
      </c>
      <c r="C728" t="s">
        <v>1736</v>
      </c>
      <c r="D728" t="s">
        <v>364</v>
      </c>
    </row>
    <row r="729" spans="1:4" x14ac:dyDescent="0.25">
      <c r="A729" t="s">
        <v>1722</v>
      </c>
      <c r="B729" t="s">
        <v>1737</v>
      </c>
      <c r="C729" t="s">
        <v>1738</v>
      </c>
      <c r="D729" t="s">
        <v>1739</v>
      </c>
    </row>
    <row r="730" spans="1:4" x14ac:dyDescent="0.25">
      <c r="A730" t="s">
        <v>1722</v>
      </c>
      <c r="B730" t="s">
        <v>1740</v>
      </c>
      <c r="C730" t="s">
        <v>1741</v>
      </c>
      <c r="D730" t="s">
        <v>7</v>
      </c>
    </row>
    <row r="731" spans="1:4" x14ac:dyDescent="0.25">
      <c r="A731" t="s">
        <v>1722</v>
      </c>
      <c r="B731" t="s">
        <v>1742</v>
      </c>
      <c r="C731" t="s">
        <v>1743</v>
      </c>
      <c r="D731" t="s">
        <v>7</v>
      </c>
    </row>
    <row r="732" spans="1:4" x14ac:dyDescent="0.25">
      <c r="A732" t="s">
        <v>1722</v>
      </c>
      <c r="B732" t="s">
        <v>1744</v>
      </c>
      <c r="C732" t="s">
        <v>1745</v>
      </c>
      <c r="D732" t="s">
        <v>79</v>
      </c>
    </row>
    <row r="733" spans="1:4" x14ac:dyDescent="0.25">
      <c r="A733" t="s">
        <v>1722</v>
      </c>
      <c r="B733" t="s">
        <v>1746</v>
      </c>
      <c r="C733" t="s">
        <v>1747</v>
      </c>
      <c r="D733" t="s">
        <v>79</v>
      </c>
    </row>
    <row r="734" spans="1:4" x14ac:dyDescent="0.25">
      <c r="A734" t="s">
        <v>1748</v>
      </c>
      <c r="B734" t="s">
        <v>1749</v>
      </c>
      <c r="C734" t="s">
        <v>1750</v>
      </c>
      <c r="D734" t="s">
        <v>716</v>
      </c>
    </row>
    <row r="735" spans="1:4" x14ac:dyDescent="0.25">
      <c r="A735" t="s">
        <v>1748</v>
      </c>
      <c r="B735" t="s">
        <v>1751</v>
      </c>
      <c r="C735" t="s">
        <v>1752</v>
      </c>
      <c r="D735" t="s">
        <v>411</v>
      </c>
    </row>
    <row r="736" spans="1:4" x14ac:dyDescent="0.25">
      <c r="A736" t="s">
        <v>1748</v>
      </c>
      <c r="B736" t="s">
        <v>1753</v>
      </c>
      <c r="C736" t="s">
        <v>1754</v>
      </c>
      <c r="D736" t="s">
        <v>11</v>
      </c>
    </row>
    <row r="737" spans="1:4" x14ac:dyDescent="0.25">
      <c r="A737" t="s">
        <v>1748</v>
      </c>
      <c r="B737" t="s">
        <v>1755</v>
      </c>
      <c r="C737" t="s">
        <v>1756</v>
      </c>
      <c r="D737" t="s">
        <v>423</v>
      </c>
    </row>
    <row r="738" spans="1:4" x14ac:dyDescent="0.25">
      <c r="A738" t="s">
        <v>1748</v>
      </c>
      <c r="B738" t="s">
        <v>1757</v>
      </c>
      <c r="C738" t="s">
        <v>1758</v>
      </c>
      <c r="D738" t="s">
        <v>1262</v>
      </c>
    </row>
    <row r="739" spans="1:4" x14ac:dyDescent="0.25">
      <c r="A739" t="s">
        <v>1748</v>
      </c>
      <c r="B739" t="s">
        <v>1759</v>
      </c>
      <c r="C739" t="s">
        <v>1760</v>
      </c>
      <c r="D739" t="s">
        <v>1656</v>
      </c>
    </row>
    <row r="740" spans="1:4" x14ac:dyDescent="0.25">
      <c r="A740" t="s">
        <v>1748</v>
      </c>
      <c r="B740" t="s">
        <v>1761</v>
      </c>
      <c r="C740" t="s">
        <v>1762</v>
      </c>
      <c r="D740" t="s">
        <v>542</v>
      </c>
    </row>
    <row r="741" spans="1:4" x14ac:dyDescent="0.25">
      <c r="A741" t="s">
        <v>1748</v>
      </c>
      <c r="B741" t="s">
        <v>1763</v>
      </c>
      <c r="C741" t="s">
        <v>1764</v>
      </c>
      <c r="D741" t="s">
        <v>255</v>
      </c>
    </row>
    <row r="742" spans="1:4" x14ac:dyDescent="0.25">
      <c r="A742" t="s">
        <v>1748</v>
      </c>
      <c r="B742" t="s">
        <v>1765</v>
      </c>
      <c r="C742" t="s">
        <v>1766</v>
      </c>
      <c r="D742" t="s">
        <v>364</v>
      </c>
    </row>
    <row r="743" spans="1:4" x14ac:dyDescent="0.25">
      <c r="A743" t="s">
        <v>1767</v>
      </c>
      <c r="B743" t="s">
        <v>1768</v>
      </c>
      <c r="C743" t="s">
        <v>1769</v>
      </c>
      <c r="D743" t="s">
        <v>1488</v>
      </c>
    </row>
    <row r="744" spans="1:4" x14ac:dyDescent="0.25">
      <c r="A744" t="s">
        <v>1767</v>
      </c>
      <c r="B744" t="s">
        <v>1770</v>
      </c>
      <c r="C744" t="s">
        <v>1771</v>
      </c>
      <c r="D744" t="s">
        <v>275</v>
      </c>
    </row>
    <row r="745" spans="1:4" x14ac:dyDescent="0.25">
      <c r="A745" t="s">
        <v>1767</v>
      </c>
      <c r="B745" t="s">
        <v>1772</v>
      </c>
      <c r="C745" t="s">
        <v>1773</v>
      </c>
      <c r="D745" t="s">
        <v>423</v>
      </c>
    </row>
    <row r="746" spans="1:4" x14ac:dyDescent="0.25">
      <c r="A746" t="s">
        <v>1767</v>
      </c>
      <c r="B746" t="s">
        <v>1774</v>
      </c>
      <c r="C746" t="s">
        <v>1775</v>
      </c>
      <c r="D746" t="s">
        <v>1776</v>
      </c>
    </row>
    <row r="747" spans="1:4" x14ac:dyDescent="0.25">
      <c r="A747" t="s">
        <v>1767</v>
      </c>
      <c r="B747" t="s">
        <v>1777</v>
      </c>
      <c r="C747" t="s">
        <v>1778</v>
      </c>
      <c r="D747" t="s">
        <v>7</v>
      </c>
    </row>
    <row r="748" spans="1:4" x14ac:dyDescent="0.25">
      <c r="A748" t="s">
        <v>1767</v>
      </c>
      <c r="B748" t="s">
        <v>1779</v>
      </c>
      <c r="C748" t="s">
        <v>1780</v>
      </c>
      <c r="D748" t="s">
        <v>844</v>
      </c>
    </row>
    <row r="749" spans="1:4" x14ac:dyDescent="0.25">
      <c r="A749" t="s">
        <v>1767</v>
      </c>
      <c r="B749" t="s">
        <v>1781</v>
      </c>
      <c r="C749" t="s">
        <v>1782</v>
      </c>
      <c r="D749" t="s">
        <v>364</v>
      </c>
    </row>
    <row r="750" spans="1:4" x14ac:dyDescent="0.25">
      <c r="A750" t="s">
        <v>1767</v>
      </c>
      <c r="B750" t="s">
        <v>1783</v>
      </c>
      <c r="C750" t="s">
        <v>1784</v>
      </c>
      <c r="D750" t="s">
        <v>844</v>
      </c>
    </row>
    <row r="751" spans="1:4" x14ac:dyDescent="0.25">
      <c r="A751" t="s">
        <v>1767</v>
      </c>
      <c r="B751" t="s">
        <v>1785</v>
      </c>
      <c r="C751" t="s">
        <v>1786</v>
      </c>
      <c r="D751" t="s">
        <v>11</v>
      </c>
    </row>
    <row r="752" spans="1:4" x14ac:dyDescent="0.25">
      <c r="A752" t="s">
        <v>1767</v>
      </c>
      <c r="B752" t="s">
        <v>1787</v>
      </c>
      <c r="C752" t="s">
        <v>1788</v>
      </c>
      <c r="D752" t="s">
        <v>115</v>
      </c>
    </row>
    <row r="753" spans="1:4" x14ac:dyDescent="0.25">
      <c r="A753" t="s">
        <v>1789</v>
      </c>
      <c r="B753" t="s">
        <v>1790</v>
      </c>
      <c r="C753" t="s">
        <v>1791</v>
      </c>
      <c r="D753" t="s">
        <v>1429</v>
      </c>
    </row>
    <row r="754" spans="1:4" x14ac:dyDescent="0.25">
      <c r="A754" t="s">
        <v>1789</v>
      </c>
      <c r="B754" t="s">
        <v>1792</v>
      </c>
      <c r="C754" t="s">
        <v>1793</v>
      </c>
      <c r="D754" t="s">
        <v>690</v>
      </c>
    </row>
    <row r="755" spans="1:4" x14ac:dyDescent="0.25">
      <c r="A755" t="s">
        <v>1789</v>
      </c>
      <c r="B755" t="s">
        <v>1794</v>
      </c>
      <c r="C755" t="s">
        <v>1795</v>
      </c>
      <c r="D755" t="s">
        <v>575</v>
      </c>
    </row>
    <row r="756" spans="1:4" x14ac:dyDescent="0.25">
      <c r="A756" t="s">
        <v>1789</v>
      </c>
      <c r="B756" t="s">
        <v>1796</v>
      </c>
      <c r="C756" t="s">
        <v>1797</v>
      </c>
      <c r="D756" t="s">
        <v>11</v>
      </c>
    </row>
    <row r="757" spans="1:4" x14ac:dyDescent="0.25">
      <c r="A757" t="s">
        <v>1789</v>
      </c>
      <c r="B757" t="s">
        <v>1798</v>
      </c>
      <c r="C757" t="s">
        <v>1799</v>
      </c>
      <c r="D757" t="s">
        <v>1800</v>
      </c>
    </row>
    <row r="758" spans="1:4" x14ac:dyDescent="0.25">
      <c r="A758" t="s">
        <v>1789</v>
      </c>
      <c r="B758" t="s">
        <v>1801</v>
      </c>
      <c r="C758" t="s">
        <v>1802</v>
      </c>
      <c r="D758" t="s">
        <v>115</v>
      </c>
    </row>
    <row r="759" spans="1:4" x14ac:dyDescent="0.25">
      <c r="A759" t="s">
        <v>1789</v>
      </c>
      <c r="B759" t="s">
        <v>74</v>
      </c>
      <c r="C759" t="s">
        <v>1803</v>
      </c>
      <c r="D759" t="s">
        <v>542</v>
      </c>
    </row>
    <row r="760" spans="1:4" x14ac:dyDescent="0.25">
      <c r="A760" t="s">
        <v>1789</v>
      </c>
      <c r="B760" t="s">
        <v>1804</v>
      </c>
      <c r="C760" t="s">
        <v>1805</v>
      </c>
      <c r="D760" t="s">
        <v>423</v>
      </c>
    </row>
    <row r="761" spans="1:4" x14ac:dyDescent="0.25">
      <c r="A761" t="s">
        <v>1789</v>
      </c>
      <c r="B761" t="s">
        <v>1806</v>
      </c>
      <c r="C761" t="s">
        <v>1807</v>
      </c>
      <c r="D761" t="s">
        <v>126</v>
      </c>
    </row>
    <row r="762" spans="1:4" x14ac:dyDescent="0.25">
      <c r="A762" t="s">
        <v>1789</v>
      </c>
      <c r="B762" t="s">
        <v>1808</v>
      </c>
      <c r="C762" t="s">
        <v>1809</v>
      </c>
      <c r="D762" t="s">
        <v>1810</v>
      </c>
    </row>
    <row r="763" spans="1:4" x14ac:dyDescent="0.25">
      <c r="A763" t="s">
        <v>1789</v>
      </c>
      <c r="B763" t="s">
        <v>1811</v>
      </c>
      <c r="C763" t="s">
        <v>1812</v>
      </c>
      <c r="D763" t="s">
        <v>69</v>
      </c>
    </row>
    <row r="764" spans="1:4" x14ac:dyDescent="0.25">
      <c r="A764" t="s">
        <v>1789</v>
      </c>
      <c r="B764" t="s">
        <v>1813</v>
      </c>
      <c r="C764" t="s">
        <v>1814</v>
      </c>
      <c r="D764" t="s">
        <v>7</v>
      </c>
    </row>
    <row r="765" spans="1:4" x14ac:dyDescent="0.25">
      <c r="A765" t="s">
        <v>1815</v>
      </c>
      <c r="B765" t="s">
        <v>1816</v>
      </c>
      <c r="C765" t="s">
        <v>1817</v>
      </c>
      <c r="D765" t="s">
        <v>894</v>
      </c>
    </row>
    <row r="766" spans="1:4" x14ac:dyDescent="0.25">
      <c r="A766" t="s">
        <v>1815</v>
      </c>
      <c r="B766" t="s">
        <v>1818</v>
      </c>
      <c r="C766" t="s">
        <v>1819</v>
      </c>
      <c r="D766" t="s">
        <v>411</v>
      </c>
    </row>
    <row r="767" spans="1:4" x14ac:dyDescent="0.25">
      <c r="A767" t="s">
        <v>1815</v>
      </c>
      <c r="B767" t="s">
        <v>1820</v>
      </c>
      <c r="C767" t="s">
        <v>1821</v>
      </c>
      <c r="D767" t="s">
        <v>115</v>
      </c>
    </row>
    <row r="768" spans="1:4" x14ac:dyDescent="0.25">
      <c r="A768" t="s">
        <v>1815</v>
      </c>
      <c r="B768" t="s">
        <v>1822</v>
      </c>
      <c r="C768" t="s">
        <v>1823</v>
      </c>
      <c r="D768" t="s">
        <v>278</v>
      </c>
    </row>
    <row r="769" spans="1:4" x14ac:dyDescent="0.25">
      <c r="A769" t="s">
        <v>1815</v>
      </c>
      <c r="B769" t="s">
        <v>1824</v>
      </c>
      <c r="C769" t="s">
        <v>1825</v>
      </c>
      <c r="D769" t="s">
        <v>198</v>
      </c>
    </row>
    <row r="770" spans="1:4" x14ac:dyDescent="0.25">
      <c r="A770" t="s">
        <v>1815</v>
      </c>
      <c r="B770" t="s">
        <v>1826</v>
      </c>
      <c r="C770" t="s">
        <v>1827</v>
      </c>
      <c r="D770" t="s">
        <v>115</v>
      </c>
    </row>
    <row r="771" spans="1:4" x14ac:dyDescent="0.25">
      <c r="A771" t="s">
        <v>1815</v>
      </c>
      <c r="B771" t="s">
        <v>1828</v>
      </c>
      <c r="C771" t="s">
        <v>1829</v>
      </c>
      <c r="D771" t="s">
        <v>7</v>
      </c>
    </row>
    <row r="772" spans="1:4" x14ac:dyDescent="0.25">
      <c r="A772" t="s">
        <v>1830</v>
      </c>
      <c r="B772" t="s">
        <v>1831</v>
      </c>
      <c r="C772" t="s">
        <v>1832</v>
      </c>
      <c r="D772" t="s">
        <v>423</v>
      </c>
    </row>
    <row r="773" spans="1:4" x14ac:dyDescent="0.25">
      <c r="A773" t="s">
        <v>1830</v>
      </c>
      <c r="B773" t="s">
        <v>1833</v>
      </c>
      <c r="C773" t="s">
        <v>1834</v>
      </c>
      <c r="D773" t="s">
        <v>1835</v>
      </c>
    </row>
    <row r="774" spans="1:4" x14ac:dyDescent="0.25">
      <c r="A774" t="s">
        <v>1830</v>
      </c>
      <c r="B774" t="s">
        <v>1836</v>
      </c>
      <c r="C774" t="s">
        <v>1837</v>
      </c>
      <c r="D774" t="s">
        <v>7</v>
      </c>
    </row>
    <row r="775" spans="1:4" x14ac:dyDescent="0.25">
      <c r="A775" t="s">
        <v>1830</v>
      </c>
      <c r="B775" t="s">
        <v>1838</v>
      </c>
      <c r="C775" t="s">
        <v>1839</v>
      </c>
      <c r="D775" t="s">
        <v>258</v>
      </c>
    </row>
    <row r="776" spans="1:4" x14ac:dyDescent="0.25">
      <c r="A776" t="s">
        <v>1830</v>
      </c>
      <c r="B776" t="s">
        <v>1840</v>
      </c>
      <c r="C776" t="s">
        <v>1841</v>
      </c>
      <c r="D776" t="s">
        <v>423</v>
      </c>
    </row>
    <row r="777" spans="1:4" x14ac:dyDescent="0.25">
      <c r="A777" t="s">
        <v>1830</v>
      </c>
      <c r="B777" t="s">
        <v>1842</v>
      </c>
      <c r="C777" t="s">
        <v>1843</v>
      </c>
      <c r="D777" t="s">
        <v>275</v>
      </c>
    </row>
    <row r="778" spans="1:4" x14ac:dyDescent="0.25">
      <c r="A778" t="s">
        <v>1830</v>
      </c>
      <c r="B778" t="s">
        <v>1844</v>
      </c>
      <c r="C778" t="s">
        <v>1845</v>
      </c>
      <c r="D778" t="s">
        <v>1590</v>
      </c>
    </row>
    <row r="779" spans="1:4" x14ac:dyDescent="0.25">
      <c r="A779" t="s">
        <v>1830</v>
      </c>
      <c r="B779" t="s">
        <v>1846</v>
      </c>
      <c r="C779" t="s">
        <v>1847</v>
      </c>
      <c r="D779" t="s">
        <v>7</v>
      </c>
    </row>
    <row r="780" spans="1:4" x14ac:dyDescent="0.25">
      <c r="A780" t="s">
        <v>1830</v>
      </c>
      <c r="B780" t="s">
        <v>1848</v>
      </c>
      <c r="C780" t="s">
        <v>1849</v>
      </c>
      <c r="D780" t="s">
        <v>11</v>
      </c>
    </row>
    <row r="781" spans="1:4" x14ac:dyDescent="0.25">
      <c r="A781" t="s">
        <v>1830</v>
      </c>
      <c r="B781" t="s">
        <v>1850</v>
      </c>
      <c r="C781" t="s">
        <v>1851</v>
      </c>
      <c r="D781" t="s">
        <v>115</v>
      </c>
    </row>
    <row r="782" spans="1:4" x14ac:dyDescent="0.25">
      <c r="A782" t="s">
        <v>1830</v>
      </c>
      <c r="B782" t="s">
        <v>1852</v>
      </c>
      <c r="C782" t="s">
        <v>1853</v>
      </c>
      <c r="D782" t="s">
        <v>79</v>
      </c>
    </row>
    <row r="783" spans="1:4" x14ac:dyDescent="0.25">
      <c r="A783" t="s">
        <v>1854</v>
      </c>
      <c r="B783" t="s">
        <v>1855</v>
      </c>
      <c r="C783" t="s">
        <v>1856</v>
      </c>
      <c r="D783" t="s">
        <v>59</v>
      </c>
    </row>
    <row r="784" spans="1:4" x14ac:dyDescent="0.25">
      <c r="A784" t="s">
        <v>1854</v>
      </c>
      <c r="B784" t="s">
        <v>1857</v>
      </c>
      <c r="C784" t="s">
        <v>1858</v>
      </c>
      <c r="D784" t="s">
        <v>11</v>
      </c>
    </row>
    <row r="785" spans="1:4" x14ac:dyDescent="0.25">
      <c r="A785" t="s">
        <v>1854</v>
      </c>
      <c r="B785" t="s">
        <v>1859</v>
      </c>
      <c r="C785" t="s">
        <v>1860</v>
      </c>
      <c r="D785" t="s">
        <v>628</v>
      </c>
    </row>
    <row r="786" spans="1:4" x14ac:dyDescent="0.25">
      <c r="A786" t="s">
        <v>1854</v>
      </c>
      <c r="B786" t="s">
        <v>1861</v>
      </c>
      <c r="C786" t="s">
        <v>1862</v>
      </c>
      <c r="D786" t="s">
        <v>59</v>
      </c>
    </row>
    <row r="787" spans="1:4" x14ac:dyDescent="0.25">
      <c r="A787" t="s">
        <v>1854</v>
      </c>
      <c r="B787" t="s">
        <v>1863</v>
      </c>
      <c r="C787" t="s">
        <v>1864</v>
      </c>
      <c r="D787" t="s">
        <v>423</v>
      </c>
    </row>
    <row r="788" spans="1:4" x14ac:dyDescent="0.25">
      <c r="A788" t="s">
        <v>1854</v>
      </c>
      <c r="B788" t="s">
        <v>1865</v>
      </c>
      <c r="C788" t="s">
        <v>1866</v>
      </c>
      <c r="D788" t="s">
        <v>7</v>
      </c>
    </row>
    <row r="789" spans="1:4" x14ac:dyDescent="0.25">
      <c r="A789" t="s">
        <v>1854</v>
      </c>
      <c r="B789" t="s">
        <v>1867</v>
      </c>
      <c r="C789" t="s">
        <v>1868</v>
      </c>
      <c r="D789" t="s">
        <v>126</v>
      </c>
    </row>
    <row r="790" spans="1:4" x14ac:dyDescent="0.25">
      <c r="A790" t="s">
        <v>1854</v>
      </c>
      <c r="B790" t="s">
        <v>1869</v>
      </c>
      <c r="C790" t="s">
        <v>1870</v>
      </c>
      <c r="D790" t="s">
        <v>198</v>
      </c>
    </row>
    <row r="791" spans="1:4" x14ac:dyDescent="0.25">
      <c r="A791" t="s">
        <v>1854</v>
      </c>
      <c r="B791" t="s">
        <v>1871</v>
      </c>
      <c r="C791" t="s">
        <v>1872</v>
      </c>
      <c r="D791" t="s">
        <v>7</v>
      </c>
    </row>
    <row r="792" spans="1:4" x14ac:dyDescent="0.25">
      <c r="A792" t="s">
        <v>1854</v>
      </c>
      <c r="B792" t="s">
        <v>1873</v>
      </c>
      <c r="C792" t="s">
        <v>1874</v>
      </c>
      <c r="D792" t="s">
        <v>69</v>
      </c>
    </row>
    <row r="793" spans="1:4" x14ac:dyDescent="0.25">
      <c r="A793" t="s">
        <v>1875</v>
      </c>
      <c r="B793" t="s">
        <v>1876</v>
      </c>
      <c r="C793" t="s">
        <v>1877</v>
      </c>
      <c r="D793" t="s">
        <v>7</v>
      </c>
    </row>
    <row r="794" spans="1:4" x14ac:dyDescent="0.25">
      <c r="A794" t="s">
        <v>1875</v>
      </c>
      <c r="B794" t="s">
        <v>1878</v>
      </c>
      <c r="C794" t="s">
        <v>1879</v>
      </c>
      <c r="D794" t="s">
        <v>7</v>
      </c>
    </row>
    <row r="795" spans="1:4" x14ac:dyDescent="0.25">
      <c r="A795" t="s">
        <v>1875</v>
      </c>
      <c r="B795" t="s">
        <v>1880</v>
      </c>
      <c r="C795" t="s">
        <v>1881</v>
      </c>
      <c r="D795" t="s">
        <v>649</v>
      </c>
    </row>
    <row r="796" spans="1:4" x14ac:dyDescent="0.25">
      <c r="A796" t="s">
        <v>1875</v>
      </c>
      <c r="B796" t="s">
        <v>1882</v>
      </c>
      <c r="C796" t="s">
        <v>1883</v>
      </c>
      <c r="D796" t="s">
        <v>278</v>
      </c>
    </row>
    <row r="797" spans="1:4" x14ac:dyDescent="0.25">
      <c r="A797" t="s">
        <v>1875</v>
      </c>
      <c r="B797" t="s">
        <v>1884</v>
      </c>
      <c r="C797" t="s">
        <v>1885</v>
      </c>
      <c r="D797" t="s">
        <v>59</v>
      </c>
    </row>
    <row r="798" spans="1:4" x14ac:dyDescent="0.25">
      <c r="A798" t="s">
        <v>1875</v>
      </c>
      <c r="B798" t="s">
        <v>1886</v>
      </c>
      <c r="C798" t="s">
        <v>1887</v>
      </c>
      <c r="D798" t="s">
        <v>258</v>
      </c>
    </row>
    <row r="799" spans="1:4" x14ac:dyDescent="0.25">
      <c r="A799" t="s">
        <v>1875</v>
      </c>
      <c r="B799" t="s">
        <v>1888</v>
      </c>
      <c r="C799" t="s">
        <v>1889</v>
      </c>
      <c r="D799" t="s">
        <v>542</v>
      </c>
    </row>
    <row r="800" spans="1:4" x14ac:dyDescent="0.25">
      <c r="A800" t="s">
        <v>1875</v>
      </c>
      <c r="B800" t="s">
        <v>1890</v>
      </c>
      <c r="C800" t="s">
        <v>1891</v>
      </c>
      <c r="D800" t="s">
        <v>364</v>
      </c>
    </row>
    <row r="801" spans="1:4" x14ac:dyDescent="0.25">
      <c r="A801" t="s">
        <v>1875</v>
      </c>
      <c r="B801" t="s">
        <v>1892</v>
      </c>
      <c r="C801" t="s">
        <v>1893</v>
      </c>
      <c r="D801" t="s">
        <v>844</v>
      </c>
    </row>
    <row r="802" spans="1:4" x14ac:dyDescent="0.25">
      <c r="A802" t="s">
        <v>1875</v>
      </c>
      <c r="B802" t="s">
        <v>1894</v>
      </c>
      <c r="C802" t="s">
        <v>1895</v>
      </c>
      <c r="D802" t="s">
        <v>919</v>
      </c>
    </row>
    <row r="803" spans="1:4" x14ac:dyDescent="0.25">
      <c r="A803" t="s">
        <v>1896</v>
      </c>
      <c r="B803" t="s">
        <v>1897</v>
      </c>
      <c r="C803" t="s">
        <v>1898</v>
      </c>
      <c r="D803" t="s">
        <v>1262</v>
      </c>
    </row>
    <row r="804" spans="1:4" x14ac:dyDescent="0.25">
      <c r="A804" t="s">
        <v>1896</v>
      </c>
      <c r="B804" t="s">
        <v>1899</v>
      </c>
      <c r="C804" t="s">
        <v>1900</v>
      </c>
      <c r="D804" t="s">
        <v>628</v>
      </c>
    </row>
    <row r="805" spans="1:4" x14ac:dyDescent="0.25">
      <c r="A805" t="s">
        <v>1896</v>
      </c>
      <c r="B805" t="s">
        <v>1901</v>
      </c>
      <c r="C805" t="s">
        <v>1902</v>
      </c>
      <c r="D805" t="s">
        <v>7</v>
      </c>
    </row>
    <row r="806" spans="1:4" x14ac:dyDescent="0.25">
      <c r="A806" t="s">
        <v>1896</v>
      </c>
      <c r="B806" t="s">
        <v>1903</v>
      </c>
      <c r="C806" t="s">
        <v>1904</v>
      </c>
      <c r="D806" t="s">
        <v>50</v>
      </c>
    </row>
    <row r="807" spans="1:4" x14ac:dyDescent="0.25">
      <c r="A807" t="s">
        <v>1896</v>
      </c>
      <c r="B807" t="s">
        <v>1905</v>
      </c>
      <c r="C807" t="s">
        <v>1906</v>
      </c>
      <c r="D807" t="s">
        <v>1907</v>
      </c>
    </row>
    <row r="808" spans="1:4" x14ac:dyDescent="0.25">
      <c r="A808" t="s">
        <v>1896</v>
      </c>
      <c r="B808" t="s">
        <v>1908</v>
      </c>
      <c r="C808" t="s">
        <v>1909</v>
      </c>
      <c r="D808" t="s">
        <v>1676</v>
      </c>
    </row>
    <row r="809" spans="1:4" x14ac:dyDescent="0.25">
      <c r="A809" t="s">
        <v>1896</v>
      </c>
      <c r="B809" t="s">
        <v>1910</v>
      </c>
      <c r="C809" t="s">
        <v>1911</v>
      </c>
      <c r="D809" t="s">
        <v>59</v>
      </c>
    </row>
    <row r="810" spans="1:4" x14ac:dyDescent="0.25">
      <c r="A810" t="s">
        <v>1896</v>
      </c>
      <c r="B810" t="s">
        <v>1912</v>
      </c>
      <c r="C810" t="s">
        <v>1913</v>
      </c>
      <c r="D810" t="s">
        <v>1013</v>
      </c>
    </row>
    <row r="811" spans="1:4" x14ac:dyDescent="0.25">
      <c r="A811" t="s">
        <v>1896</v>
      </c>
      <c r="B811" t="s">
        <v>1914</v>
      </c>
      <c r="C811" t="s">
        <v>1915</v>
      </c>
      <c r="D811" t="s">
        <v>50</v>
      </c>
    </row>
    <row r="812" spans="1:4" x14ac:dyDescent="0.25">
      <c r="A812" t="s">
        <v>1896</v>
      </c>
      <c r="B812" t="s">
        <v>1916</v>
      </c>
      <c r="C812" t="s">
        <v>1917</v>
      </c>
      <c r="D812" t="s">
        <v>59</v>
      </c>
    </row>
    <row r="813" spans="1:4" x14ac:dyDescent="0.25">
      <c r="A813" t="s">
        <v>1896</v>
      </c>
      <c r="B813" t="s">
        <v>1918</v>
      </c>
      <c r="C813" t="s">
        <v>1919</v>
      </c>
      <c r="D813" t="s">
        <v>7</v>
      </c>
    </row>
    <row r="814" spans="1:4" x14ac:dyDescent="0.25">
      <c r="A814" t="s">
        <v>1896</v>
      </c>
      <c r="B814" t="s">
        <v>1920</v>
      </c>
      <c r="C814" t="s">
        <v>1921</v>
      </c>
      <c r="D814" t="s">
        <v>11</v>
      </c>
    </row>
    <row r="815" spans="1:4" x14ac:dyDescent="0.25">
      <c r="A815" t="s">
        <v>1896</v>
      </c>
      <c r="B815" t="s">
        <v>1922</v>
      </c>
      <c r="C815" t="s">
        <v>1923</v>
      </c>
      <c r="D815" t="s">
        <v>11</v>
      </c>
    </row>
    <row r="816" spans="1:4" x14ac:dyDescent="0.25">
      <c r="A816" t="s">
        <v>1896</v>
      </c>
      <c r="B816" t="s">
        <v>1924</v>
      </c>
      <c r="C816" t="s">
        <v>1925</v>
      </c>
      <c r="D816" t="s">
        <v>258</v>
      </c>
    </row>
    <row r="817" spans="1:4" x14ac:dyDescent="0.25">
      <c r="A817" t="s">
        <v>1896</v>
      </c>
      <c r="B817" t="s">
        <v>1926</v>
      </c>
      <c r="C817" t="s">
        <v>1927</v>
      </c>
      <c r="D817" t="s">
        <v>1928</v>
      </c>
    </row>
    <row r="818" spans="1:4" x14ac:dyDescent="0.25">
      <c r="A818" t="s">
        <v>1896</v>
      </c>
      <c r="B818" t="s">
        <v>1929</v>
      </c>
      <c r="C818" t="s">
        <v>1930</v>
      </c>
      <c r="D818" t="s">
        <v>411</v>
      </c>
    </row>
    <row r="819" spans="1:4" x14ac:dyDescent="0.25">
      <c r="A819" t="s">
        <v>1896</v>
      </c>
      <c r="B819" t="s">
        <v>1931</v>
      </c>
      <c r="C819" t="s">
        <v>1932</v>
      </c>
      <c r="D819" t="s">
        <v>628</v>
      </c>
    </row>
    <row r="820" spans="1:4" x14ac:dyDescent="0.25">
      <c r="A820" t="s">
        <v>1896</v>
      </c>
      <c r="B820" t="s">
        <v>1933</v>
      </c>
      <c r="C820" t="s">
        <v>1934</v>
      </c>
      <c r="D820" t="s">
        <v>1205</v>
      </c>
    </row>
    <row r="821" spans="1:4" x14ac:dyDescent="0.25">
      <c r="A821" t="s">
        <v>1896</v>
      </c>
      <c r="B821" t="s">
        <v>1935</v>
      </c>
      <c r="C821" t="s">
        <v>1936</v>
      </c>
      <c r="D821" t="s">
        <v>126</v>
      </c>
    </row>
    <row r="822" spans="1:4" x14ac:dyDescent="0.25">
      <c r="A822" t="s">
        <v>1896</v>
      </c>
      <c r="B822" t="s">
        <v>1937</v>
      </c>
      <c r="C822" t="s">
        <v>1938</v>
      </c>
      <c r="D822" t="s">
        <v>7</v>
      </c>
    </row>
    <row r="823" spans="1:4" x14ac:dyDescent="0.25">
      <c r="A823" t="s">
        <v>1896</v>
      </c>
      <c r="B823" t="s">
        <v>1939</v>
      </c>
      <c r="C823" t="s">
        <v>1940</v>
      </c>
      <c r="D823" t="s">
        <v>242</v>
      </c>
    </row>
    <row r="824" spans="1:4" x14ac:dyDescent="0.25">
      <c r="A824" t="s">
        <v>1896</v>
      </c>
      <c r="B824" t="s">
        <v>1941</v>
      </c>
      <c r="C824" t="s">
        <v>1942</v>
      </c>
      <c r="D824" t="s">
        <v>93</v>
      </c>
    </row>
    <row r="825" spans="1:4" x14ac:dyDescent="0.25">
      <c r="A825" t="s">
        <v>1896</v>
      </c>
      <c r="B825" t="s">
        <v>1943</v>
      </c>
      <c r="C825" t="s">
        <v>1944</v>
      </c>
      <c r="D825" t="s">
        <v>59</v>
      </c>
    </row>
    <row r="826" spans="1:4" x14ac:dyDescent="0.25">
      <c r="A826" t="s">
        <v>1896</v>
      </c>
      <c r="B826" t="s">
        <v>144</v>
      </c>
      <c r="C826" t="s">
        <v>1945</v>
      </c>
      <c r="D826" t="s">
        <v>485</v>
      </c>
    </row>
    <row r="827" spans="1:4" x14ac:dyDescent="0.25">
      <c r="A827" t="s">
        <v>1896</v>
      </c>
      <c r="B827" t="s">
        <v>1946</v>
      </c>
      <c r="C827" t="s">
        <v>1947</v>
      </c>
      <c r="D827" t="s">
        <v>716</v>
      </c>
    </row>
    <row r="828" spans="1:4" x14ac:dyDescent="0.25">
      <c r="A828" t="s">
        <v>1896</v>
      </c>
      <c r="B828" t="s">
        <v>1948</v>
      </c>
      <c r="C828" t="s">
        <v>1949</v>
      </c>
      <c r="D828" t="s">
        <v>93</v>
      </c>
    </row>
    <row r="829" spans="1:4" x14ac:dyDescent="0.25">
      <c r="A829" t="s">
        <v>1896</v>
      </c>
      <c r="B829" t="s">
        <v>1950</v>
      </c>
      <c r="C829" t="s">
        <v>1951</v>
      </c>
      <c r="D829" t="s">
        <v>7</v>
      </c>
    </row>
    <row r="830" spans="1:4" x14ac:dyDescent="0.25">
      <c r="A830" t="s">
        <v>1896</v>
      </c>
      <c r="B830" t="s">
        <v>1952</v>
      </c>
      <c r="C830" t="s">
        <v>1953</v>
      </c>
      <c r="D830" t="s">
        <v>93</v>
      </c>
    </row>
    <row r="831" spans="1:4" x14ac:dyDescent="0.25">
      <c r="A831" t="s">
        <v>1896</v>
      </c>
      <c r="B831" t="s">
        <v>1954</v>
      </c>
      <c r="C831" t="s">
        <v>1955</v>
      </c>
      <c r="D831" t="s">
        <v>542</v>
      </c>
    </row>
    <row r="832" spans="1:4" x14ac:dyDescent="0.25">
      <c r="A832" t="s">
        <v>1896</v>
      </c>
      <c r="B832" t="s">
        <v>1956</v>
      </c>
      <c r="C832" t="s">
        <v>1957</v>
      </c>
      <c r="D832" t="s">
        <v>1958</v>
      </c>
    </row>
    <row r="833" spans="1:4" x14ac:dyDescent="0.25">
      <c r="A833" t="s">
        <v>1896</v>
      </c>
      <c r="B833" t="s">
        <v>1959</v>
      </c>
      <c r="C833" t="s">
        <v>1960</v>
      </c>
      <c r="D833" t="s">
        <v>300</v>
      </c>
    </row>
    <row r="834" spans="1:4" x14ac:dyDescent="0.25">
      <c r="A834" t="s">
        <v>1896</v>
      </c>
      <c r="B834" t="s">
        <v>1961</v>
      </c>
      <c r="C834" t="s">
        <v>1962</v>
      </c>
      <c r="D834" t="s">
        <v>278</v>
      </c>
    </row>
    <row r="835" spans="1:4" x14ac:dyDescent="0.25">
      <c r="A835" t="s">
        <v>1896</v>
      </c>
      <c r="B835" t="s">
        <v>1963</v>
      </c>
      <c r="C835" t="s">
        <v>1964</v>
      </c>
      <c r="D835" t="s">
        <v>1590</v>
      </c>
    </row>
    <row r="836" spans="1:4" x14ac:dyDescent="0.25">
      <c r="A836" t="s">
        <v>1896</v>
      </c>
      <c r="B836" t="s">
        <v>1965</v>
      </c>
      <c r="C836" t="s">
        <v>1966</v>
      </c>
      <c r="D836" t="s">
        <v>255</v>
      </c>
    </row>
    <row r="837" spans="1:4" x14ac:dyDescent="0.25">
      <c r="A837" t="s">
        <v>1896</v>
      </c>
      <c r="B837" t="s">
        <v>1967</v>
      </c>
      <c r="C837" t="s">
        <v>1968</v>
      </c>
      <c r="D837" t="s">
        <v>255</v>
      </c>
    </row>
    <row r="838" spans="1:4" x14ac:dyDescent="0.25">
      <c r="A838" t="s">
        <v>1896</v>
      </c>
      <c r="B838" t="s">
        <v>1969</v>
      </c>
      <c r="C838" t="s">
        <v>1970</v>
      </c>
      <c r="D838" t="s">
        <v>649</v>
      </c>
    </row>
    <row r="839" spans="1:4" x14ac:dyDescent="0.25">
      <c r="A839" t="s">
        <v>1896</v>
      </c>
      <c r="B839" t="s">
        <v>1971</v>
      </c>
      <c r="C839" t="s">
        <v>1972</v>
      </c>
      <c r="D839" t="s">
        <v>198</v>
      </c>
    </row>
    <row r="840" spans="1:4" x14ac:dyDescent="0.25">
      <c r="A840" t="s">
        <v>1896</v>
      </c>
      <c r="B840" t="s">
        <v>1973</v>
      </c>
      <c r="C840" t="s">
        <v>1974</v>
      </c>
      <c r="D840" t="s">
        <v>115</v>
      </c>
    </row>
    <row r="841" spans="1:4" x14ac:dyDescent="0.25">
      <c r="A841" t="s">
        <v>1896</v>
      </c>
      <c r="B841" t="s">
        <v>1975</v>
      </c>
      <c r="C841" t="s">
        <v>1976</v>
      </c>
      <c r="D841" t="s">
        <v>426</v>
      </c>
    </row>
    <row r="842" spans="1:4" x14ac:dyDescent="0.25">
      <c r="A842" t="s">
        <v>1896</v>
      </c>
      <c r="B842" t="s">
        <v>1977</v>
      </c>
      <c r="C842" t="s">
        <v>1978</v>
      </c>
      <c r="D842" t="s">
        <v>617</v>
      </c>
    </row>
    <row r="843" spans="1:4" x14ac:dyDescent="0.25">
      <c r="A843" t="s">
        <v>1896</v>
      </c>
      <c r="B843" t="s">
        <v>1979</v>
      </c>
      <c r="C843" t="s">
        <v>1980</v>
      </c>
      <c r="D843" t="s">
        <v>423</v>
      </c>
    </row>
    <row r="844" spans="1:4" x14ac:dyDescent="0.25">
      <c r="A844" t="s">
        <v>1896</v>
      </c>
      <c r="B844" t="s">
        <v>1981</v>
      </c>
      <c r="C844" t="s">
        <v>1982</v>
      </c>
      <c r="D844" t="s">
        <v>631</v>
      </c>
    </row>
    <row r="845" spans="1:4" x14ac:dyDescent="0.25">
      <c r="A845" t="s">
        <v>1896</v>
      </c>
      <c r="B845" t="s">
        <v>1983</v>
      </c>
      <c r="C845" t="s">
        <v>1984</v>
      </c>
      <c r="D845" t="s">
        <v>423</v>
      </c>
    </row>
    <row r="846" spans="1:4" x14ac:dyDescent="0.25">
      <c r="A846" t="s">
        <v>1896</v>
      </c>
      <c r="B846" t="s">
        <v>1985</v>
      </c>
      <c r="C846" t="s">
        <v>1986</v>
      </c>
      <c r="D846" t="s">
        <v>1800</v>
      </c>
    </row>
    <row r="847" spans="1:4" x14ac:dyDescent="0.25">
      <c r="A847" t="s">
        <v>1896</v>
      </c>
      <c r="B847" t="s">
        <v>1987</v>
      </c>
      <c r="C847" t="s">
        <v>1988</v>
      </c>
      <c r="D847" t="s">
        <v>7</v>
      </c>
    </row>
    <row r="848" spans="1:4" x14ac:dyDescent="0.25">
      <c r="A848" t="s">
        <v>1896</v>
      </c>
      <c r="B848" t="s">
        <v>1989</v>
      </c>
      <c r="C848" t="s">
        <v>1990</v>
      </c>
      <c r="D848" t="s">
        <v>1488</v>
      </c>
    </row>
    <row r="849" spans="1:4" x14ac:dyDescent="0.25">
      <c r="A849" t="s">
        <v>1896</v>
      </c>
      <c r="B849" t="s">
        <v>1991</v>
      </c>
      <c r="C849" t="s">
        <v>1992</v>
      </c>
      <c r="D849" t="s">
        <v>364</v>
      </c>
    </row>
    <row r="850" spans="1:4" x14ac:dyDescent="0.25">
      <c r="A850" t="s">
        <v>1896</v>
      </c>
      <c r="B850" t="s">
        <v>1993</v>
      </c>
      <c r="C850" t="s">
        <v>1994</v>
      </c>
      <c r="D850" t="s">
        <v>1053</v>
      </c>
    </row>
    <row r="851" spans="1:4" x14ac:dyDescent="0.25">
      <c r="A851" t="s">
        <v>1896</v>
      </c>
      <c r="B851" t="s">
        <v>1995</v>
      </c>
      <c r="C851" t="s">
        <v>1996</v>
      </c>
      <c r="D851" t="s">
        <v>69</v>
      </c>
    </row>
    <row r="852" spans="1:4" x14ac:dyDescent="0.25">
      <c r="A852" t="s">
        <v>1896</v>
      </c>
      <c r="B852" t="s">
        <v>1997</v>
      </c>
      <c r="C852" t="s">
        <v>1998</v>
      </c>
      <c r="D852" t="s">
        <v>364</v>
      </c>
    </row>
    <row r="853" spans="1:4" x14ac:dyDescent="0.25">
      <c r="A853" t="s">
        <v>1896</v>
      </c>
      <c r="B853" t="s">
        <v>1999</v>
      </c>
      <c r="C853" t="s">
        <v>2000</v>
      </c>
      <c r="D853" t="s">
        <v>1205</v>
      </c>
    </row>
    <row r="854" spans="1:4" x14ac:dyDescent="0.25">
      <c r="A854" t="s">
        <v>1896</v>
      </c>
      <c r="B854" t="s">
        <v>2001</v>
      </c>
      <c r="C854" t="s">
        <v>2002</v>
      </c>
      <c r="D854" t="s">
        <v>1205</v>
      </c>
    </row>
    <row r="855" spans="1:4" x14ac:dyDescent="0.25">
      <c r="A855" t="s">
        <v>1896</v>
      </c>
      <c r="B855" t="s">
        <v>2003</v>
      </c>
      <c r="C855" t="s">
        <v>2004</v>
      </c>
      <c r="D855" t="s">
        <v>93</v>
      </c>
    </row>
    <row r="856" spans="1:4" x14ac:dyDescent="0.25">
      <c r="A856" t="s">
        <v>2005</v>
      </c>
      <c r="B856" t="s">
        <v>2006</v>
      </c>
      <c r="C856" t="s">
        <v>2007</v>
      </c>
      <c r="D856" t="s">
        <v>2008</v>
      </c>
    </row>
    <row r="857" spans="1:4" x14ac:dyDescent="0.25">
      <c r="A857" t="s">
        <v>2005</v>
      </c>
      <c r="B857" t="s">
        <v>2009</v>
      </c>
      <c r="C857" t="s">
        <v>2010</v>
      </c>
      <c r="D857" t="s">
        <v>59</v>
      </c>
    </row>
    <row r="858" spans="1:4" x14ac:dyDescent="0.25">
      <c r="A858" t="s">
        <v>2005</v>
      </c>
      <c r="B858" t="s">
        <v>2011</v>
      </c>
      <c r="C858" t="s">
        <v>2012</v>
      </c>
      <c r="D858" t="s">
        <v>79</v>
      </c>
    </row>
    <row r="859" spans="1:4" x14ac:dyDescent="0.25">
      <c r="A859" t="s">
        <v>2005</v>
      </c>
      <c r="B859" t="s">
        <v>2013</v>
      </c>
      <c r="C859" t="s">
        <v>2014</v>
      </c>
      <c r="D859" t="s">
        <v>364</v>
      </c>
    </row>
    <row r="860" spans="1:4" x14ac:dyDescent="0.25">
      <c r="A860" t="s">
        <v>2005</v>
      </c>
      <c r="B860" t="s">
        <v>2015</v>
      </c>
      <c r="C860" t="s">
        <v>2016</v>
      </c>
      <c r="D860" t="s">
        <v>126</v>
      </c>
    </row>
    <row r="861" spans="1:4" x14ac:dyDescent="0.25">
      <c r="A861" t="s">
        <v>2005</v>
      </c>
      <c r="B861" t="s">
        <v>2017</v>
      </c>
      <c r="C861" t="s">
        <v>2018</v>
      </c>
      <c r="D861" t="s">
        <v>126</v>
      </c>
    </row>
    <row r="862" spans="1:4" x14ac:dyDescent="0.25">
      <c r="A862" t="s">
        <v>2005</v>
      </c>
      <c r="B862" t="s">
        <v>2019</v>
      </c>
      <c r="C862" t="s">
        <v>2020</v>
      </c>
      <c r="D862" t="s">
        <v>7</v>
      </c>
    </row>
    <row r="863" spans="1:4" x14ac:dyDescent="0.25">
      <c r="A863" t="s">
        <v>2005</v>
      </c>
      <c r="B863" t="s">
        <v>2021</v>
      </c>
      <c r="C863" t="s">
        <v>2022</v>
      </c>
      <c r="D863" t="s">
        <v>716</v>
      </c>
    </row>
    <row r="864" spans="1:4" x14ac:dyDescent="0.25">
      <c r="A864" t="s">
        <v>2005</v>
      </c>
      <c r="B864" t="s">
        <v>2023</v>
      </c>
      <c r="C864" t="s">
        <v>2024</v>
      </c>
      <c r="D864" t="s">
        <v>7</v>
      </c>
    </row>
    <row r="865" spans="1:4" x14ac:dyDescent="0.25">
      <c r="A865" t="s">
        <v>2005</v>
      </c>
      <c r="B865" t="s">
        <v>2025</v>
      </c>
      <c r="C865" t="s">
        <v>2026</v>
      </c>
      <c r="D865" t="s">
        <v>1626</v>
      </c>
    </row>
    <row r="866" spans="1:4" x14ac:dyDescent="0.25">
      <c r="A866" t="s">
        <v>2005</v>
      </c>
      <c r="B866" t="s">
        <v>2027</v>
      </c>
      <c r="C866" t="s">
        <v>2028</v>
      </c>
      <c r="D866" t="s">
        <v>59</v>
      </c>
    </row>
    <row r="867" spans="1:4" x14ac:dyDescent="0.25">
      <c r="A867" t="s">
        <v>2005</v>
      </c>
      <c r="B867" t="s">
        <v>2029</v>
      </c>
      <c r="C867" t="s">
        <v>2030</v>
      </c>
      <c r="D867" t="s">
        <v>93</v>
      </c>
    </row>
    <row r="868" spans="1:4" x14ac:dyDescent="0.25">
      <c r="A868" t="s">
        <v>2005</v>
      </c>
      <c r="B868" t="s">
        <v>2031</v>
      </c>
      <c r="C868" t="s">
        <v>2032</v>
      </c>
      <c r="D868" t="s">
        <v>7</v>
      </c>
    </row>
    <row r="869" spans="1:4" x14ac:dyDescent="0.25">
      <c r="A869" t="s">
        <v>2005</v>
      </c>
      <c r="B869" t="s">
        <v>2033</v>
      </c>
      <c r="C869" t="s">
        <v>2034</v>
      </c>
      <c r="D869" t="s">
        <v>628</v>
      </c>
    </row>
    <row r="870" spans="1:4" x14ac:dyDescent="0.25">
      <c r="A870" t="s">
        <v>2005</v>
      </c>
      <c r="B870" t="s">
        <v>2035</v>
      </c>
      <c r="C870" t="s">
        <v>2036</v>
      </c>
      <c r="D870" t="s">
        <v>411</v>
      </c>
    </row>
    <row r="871" spans="1:4" x14ac:dyDescent="0.25">
      <c r="A871" t="s">
        <v>2005</v>
      </c>
      <c r="B871" t="s">
        <v>2037</v>
      </c>
      <c r="C871" t="s">
        <v>2038</v>
      </c>
      <c r="D871" t="s">
        <v>1626</v>
      </c>
    </row>
    <row r="872" spans="1:4" x14ac:dyDescent="0.25">
      <c r="A872" t="s">
        <v>2005</v>
      </c>
      <c r="B872" t="s">
        <v>2039</v>
      </c>
      <c r="C872" t="s">
        <v>2040</v>
      </c>
      <c r="D872" t="s">
        <v>2041</v>
      </c>
    </row>
    <row r="873" spans="1:4" x14ac:dyDescent="0.25">
      <c r="A873" t="s">
        <v>2005</v>
      </c>
      <c r="B873" t="s">
        <v>2042</v>
      </c>
      <c r="C873" t="s">
        <v>2043</v>
      </c>
      <c r="D873" t="s">
        <v>11</v>
      </c>
    </row>
    <row r="874" spans="1:4" x14ac:dyDescent="0.25">
      <c r="A874" t="s">
        <v>2005</v>
      </c>
      <c r="B874" t="s">
        <v>2044</v>
      </c>
      <c r="C874" t="s">
        <v>2045</v>
      </c>
      <c r="D874" t="s">
        <v>7</v>
      </c>
    </row>
    <row r="875" spans="1:4" x14ac:dyDescent="0.25">
      <c r="A875" t="s">
        <v>2005</v>
      </c>
      <c r="B875" t="s">
        <v>2046</v>
      </c>
      <c r="C875" t="s">
        <v>2047</v>
      </c>
      <c r="D875" t="s">
        <v>258</v>
      </c>
    </row>
    <row r="876" spans="1:4" x14ac:dyDescent="0.25">
      <c r="A876" t="s">
        <v>2005</v>
      </c>
      <c r="B876" t="s">
        <v>2048</v>
      </c>
      <c r="C876" t="s">
        <v>2049</v>
      </c>
      <c r="D876" t="s">
        <v>93</v>
      </c>
    </row>
    <row r="877" spans="1:4" x14ac:dyDescent="0.25">
      <c r="A877" t="s">
        <v>2005</v>
      </c>
      <c r="B877" t="s">
        <v>2050</v>
      </c>
      <c r="C877" t="s">
        <v>2051</v>
      </c>
      <c r="D877" t="s">
        <v>1676</v>
      </c>
    </row>
    <row r="878" spans="1:4" x14ac:dyDescent="0.25">
      <c r="A878" t="s">
        <v>2005</v>
      </c>
      <c r="B878" t="s">
        <v>2052</v>
      </c>
      <c r="C878" t="s">
        <v>2053</v>
      </c>
      <c r="D878" t="s">
        <v>7</v>
      </c>
    </row>
    <row r="879" spans="1:4" x14ac:dyDescent="0.25">
      <c r="A879" t="s">
        <v>2005</v>
      </c>
      <c r="B879" t="s">
        <v>2054</v>
      </c>
      <c r="C879" t="s">
        <v>2055</v>
      </c>
      <c r="D879" t="s">
        <v>1835</v>
      </c>
    </row>
    <row r="880" spans="1:4" x14ac:dyDescent="0.25">
      <c r="A880" t="s">
        <v>2005</v>
      </c>
      <c r="B880" t="s">
        <v>2056</v>
      </c>
      <c r="C880" t="s">
        <v>2057</v>
      </c>
      <c r="D880" t="s">
        <v>11</v>
      </c>
    </row>
    <row r="881" spans="1:4" x14ac:dyDescent="0.25">
      <c r="A881" t="s">
        <v>2005</v>
      </c>
      <c r="B881" t="s">
        <v>2058</v>
      </c>
      <c r="C881" t="s">
        <v>2059</v>
      </c>
      <c r="D881" t="s">
        <v>69</v>
      </c>
    </row>
    <row r="882" spans="1:4" x14ac:dyDescent="0.25">
      <c r="A882" t="s">
        <v>2005</v>
      </c>
      <c r="B882" t="s">
        <v>2060</v>
      </c>
      <c r="C882" t="s">
        <v>2061</v>
      </c>
      <c r="D882" t="s">
        <v>258</v>
      </c>
    </row>
    <row r="883" spans="1:4" x14ac:dyDescent="0.25">
      <c r="A883" t="s">
        <v>2005</v>
      </c>
      <c r="B883" t="s">
        <v>2062</v>
      </c>
      <c r="C883" t="s">
        <v>2063</v>
      </c>
      <c r="D883" t="s">
        <v>115</v>
      </c>
    </row>
    <row r="884" spans="1:4" x14ac:dyDescent="0.25">
      <c r="A884" t="s">
        <v>2005</v>
      </c>
      <c r="B884" t="s">
        <v>2064</v>
      </c>
      <c r="C884" t="s">
        <v>2065</v>
      </c>
      <c r="D884" t="s">
        <v>242</v>
      </c>
    </row>
    <row r="885" spans="1:4" x14ac:dyDescent="0.25">
      <c r="A885" t="s">
        <v>2005</v>
      </c>
      <c r="B885" t="s">
        <v>2066</v>
      </c>
      <c r="C885" t="s">
        <v>2067</v>
      </c>
      <c r="D885" t="s">
        <v>1590</v>
      </c>
    </row>
    <row r="886" spans="1:4" x14ac:dyDescent="0.25">
      <c r="A886" t="s">
        <v>2005</v>
      </c>
      <c r="B886" t="s">
        <v>2068</v>
      </c>
      <c r="C886" t="s">
        <v>2069</v>
      </c>
      <c r="D886" t="s">
        <v>1568</v>
      </c>
    </row>
    <row r="887" spans="1:4" x14ac:dyDescent="0.25">
      <c r="A887" t="s">
        <v>2005</v>
      </c>
      <c r="B887" t="s">
        <v>2070</v>
      </c>
      <c r="C887" t="s">
        <v>2071</v>
      </c>
      <c r="D887" t="s">
        <v>278</v>
      </c>
    </row>
    <row r="888" spans="1:4" x14ac:dyDescent="0.25">
      <c r="A888" t="s">
        <v>2005</v>
      </c>
      <c r="B888" t="s">
        <v>2072</v>
      </c>
      <c r="C888" t="s">
        <v>2073</v>
      </c>
      <c r="D888" t="s">
        <v>275</v>
      </c>
    </row>
    <row r="889" spans="1:4" x14ac:dyDescent="0.25">
      <c r="A889" t="s">
        <v>2005</v>
      </c>
      <c r="B889" t="s">
        <v>2074</v>
      </c>
      <c r="C889" t="s">
        <v>2075</v>
      </c>
      <c r="D889" t="s">
        <v>364</v>
      </c>
    </row>
    <row r="890" spans="1:4" x14ac:dyDescent="0.25">
      <c r="A890" t="s">
        <v>2005</v>
      </c>
      <c r="B890" t="s">
        <v>2076</v>
      </c>
      <c r="C890" t="s">
        <v>2077</v>
      </c>
      <c r="D890" t="s">
        <v>79</v>
      </c>
    </row>
    <row r="891" spans="1:4" x14ac:dyDescent="0.25">
      <c r="A891" t="s">
        <v>2005</v>
      </c>
      <c r="B891" t="s">
        <v>2078</v>
      </c>
      <c r="C891" t="s">
        <v>2079</v>
      </c>
      <c r="D891" t="s">
        <v>1907</v>
      </c>
    </row>
    <row r="892" spans="1:4" x14ac:dyDescent="0.25">
      <c r="A892" t="s">
        <v>2005</v>
      </c>
      <c r="B892" t="s">
        <v>2080</v>
      </c>
      <c r="C892" t="s">
        <v>2081</v>
      </c>
      <c r="D892" t="s">
        <v>11</v>
      </c>
    </row>
    <row r="893" spans="1:4" x14ac:dyDescent="0.25">
      <c r="A893" t="s">
        <v>2005</v>
      </c>
      <c r="B893" t="s">
        <v>2082</v>
      </c>
      <c r="C893" t="s">
        <v>2083</v>
      </c>
      <c r="D893" t="s">
        <v>11</v>
      </c>
    </row>
    <row r="894" spans="1:4" x14ac:dyDescent="0.25">
      <c r="A894" t="s">
        <v>2005</v>
      </c>
      <c r="B894" t="s">
        <v>950</v>
      </c>
      <c r="C894" t="s">
        <v>2084</v>
      </c>
      <c r="D894" t="s">
        <v>11</v>
      </c>
    </row>
    <row r="895" spans="1:4" x14ac:dyDescent="0.25">
      <c r="A895" t="s">
        <v>2005</v>
      </c>
      <c r="B895" t="s">
        <v>2085</v>
      </c>
      <c r="C895" t="s">
        <v>2086</v>
      </c>
      <c r="D895" t="s">
        <v>2087</v>
      </c>
    </row>
    <row r="896" spans="1:4" x14ac:dyDescent="0.25">
      <c r="A896" t="s">
        <v>2005</v>
      </c>
      <c r="B896" t="s">
        <v>2088</v>
      </c>
      <c r="C896" t="s">
        <v>2089</v>
      </c>
      <c r="D896" t="s">
        <v>1525</v>
      </c>
    </row>
    <row r="897" spans="1:4" x14ac:dyDescent="0.25">
      <c r="A897" t="s">
        <v>2005</v>
      </c>
      <c r="B897" t="s">
        <v>2090</v>
      </c>
      <c r="C897" t="s">
        <v>2091</v>
      </c>
      <c r="D897" t="s">
        <v>364</v>
      </c>
    </row>
    <row r="898" spans="1:4" x14ac:dyDescent="0.25">
      <c r="A898" t="s">
        <v>2005</v>
      </c>
      <c r="B898" t="s">
        <v>1326</v>
      </c>
      <c r="C898" t="s">
        <v>2092</v>
      </c>
      <c r="D898" t="s">
        <v>364</v>
      </c>
    </row>
    <row r="899" spans="1:4" x14ac:dyDescent="0.25">
      <c r="A899" t="s">
        <v>2005</v>
      </c>
      <c r="B899" t="s">
        <v>2093</v>
      </c>
      <c r="C899" t="s">
        <v>2094</v>
      </c>
      <c r="D899" t="s">
        <v>364</v>
      </c>
    </row>
    <row r="900" spans="1:4" x14ac:dyDescent="0.25">
      <c r="A900" t="s">
        <v>2005</v>
      </c>
      <c r="B900" t="s">
        <v>2095</v>
      </c>
      <c r="C900" t="s">
        <v>2096</v>
      </c>
      <c r="D900" t="s">
        <v>11</v>
      </c>
    </row>
    <row r="901" spans="1:4" x14ac:dyDescent="0.25">
      <c r="A901" t="s">
        <v>2005</v>
      </c>
      <c r="B901" t="s">
        <v>2097</v>
      </c>
      <c r="C901" t="s">
        <v>2098</v>
      </c>
      <c r="D901" t="s">
        <v>485</v>
      </c>
    </row>
    <row r="902" spans="1:4" x14ac:dyDescent="0.25">
      <c r="A902" t="s">
        <v>2005</v>
      </c>
      <c r="B902" t="s">
        <v>859</v>
      </c>
      <c r="C902" t="s">
        <v>2099</v>
      </c>
      <c r="D902" t="s">
        <v>423</v>
      </c>
    </row>
    <row r="903" spans="1:4" x14ac:dyDescent="0.25">
      <c r="A903" t="s">
        <v>2005</v>
      </c>
      <c r="B903" t="s">
        <v>2100</v>
      </c>
      <c r="C903" t="s">
        <v>2101</v>
      </c>
      <c r="D903" t="s">
        <v>7</v>
      </c>
    </row>
    <row r="904" spans="1:4" x14ac:dyDescent="0.25">
      <c r="A904" t="s">
        <v>2005</v>
      </c>
      <c r="B904" t="s">
        <v>2102</v>
      </c>
      <c r="C904" t="s">
        <v>2103</v>
      </c>
      <c r="D904" t="s">
        <v>7</v>
      </c>
    </row>
    <row r="905" spans="1:4" x14ac:dyDescent="0.25">
      <c r="A905" t="s">
        <v>2005</v>
      </c>
      <c r="B905" t="s">
        <v>2104</v>
      </c>
      <c r="C905" t="s">
        <v>2105</v>
      </c>
      <c r="D905" t="s">
        <v>59</v>
      </c>
    </row>
    <row r="906" spans="1:4" x14ac:dyDescent="0.25">
      <c r="A906" t="s">
        <v>2106</v>
      </c>
      <c r="B906" t="s">
        <v>2107</v>
      </c>
      <c r="C906" t="s">
        <v>2108</v>
      </c>
      <c r="D906" t="s">
        <v>716</v>
      </c>
    </row>
    <row r="907" spans="1:4" x14ac:dyDescent="0.25">
      <c r="A907" t="s">
        <v>2106</v>
      </c>
      <c r="B907" t="s">
        <v>2109</v>
      </c>
      <c r="C907" t="s">
        <v>2110</v>
      </c>
      <c r="D907" t="s">
        <v>973</v>
      </c>
    </row>
    <row r="908" spans="1:4" x14ac:dyDescent="0.25">
      <c r="A908" t="s">
        <v>2106</v>
      </c>
      <c r="B908" t="s">
        <v>2111</v>
      </c>
      <c r="C908" t="s">
        <v>2112</v>
      </c>
      <c r="D908" t="s">
        <v>894</v>
      </c>
    </row>
    <row r="909" spans="1:4" x14ac:dyDescent="0.25">
      <c r="A909" t="s">
        <v>2106</v>
      </c>
      <c r="B909" t="s">
        <v>2113</v>
      </c>
      <c r="C909" t="s">
        <v>2114</v>
      </c>
      <c r="D909" t="s">
        <v>209</v>
      </c>
    </row>
    <row r="910" spans="1:4" x14ac:dyDescent="0.25">
      <c r="A910" t="s">
        <v>2106</v>
      </c>
      <c r="B910" t="s">
        <v>2115</v>
      </c>
      <c r="C910" t="s">
        <v>2116</v>
      </c>
      <c r="D910" t="s">
        <v>919</v>
      </c>
    </row>
    <row r="911" spans="1:4" x14ac:dyDescent="0.25">
      <c r="A911" t="s">
        <v>2106</v>
      </c>
      <c r="B911" t="s">
        <v>2117</v>
      </c>
      <c r="C911" t="s">
        <v>2118</v>
      </c>
      <c r="D911" t="s">
        <v>59</v>
      </c>
    </row>
    <row r="912" spans="1:4" x14ac:dyDescent="0.25">
      <c r="A912" t="s">
        <v>2106</v>
      </c>
      <c r="B912" t="s">
        <v>2119</v>
      </c>
      <c r="C912" t="s">
        <v>2120</v>
      </c>
      <c r="D912" t="s">
        <v>7</v>
      </c>
    </row>
    <row r="913" spans="1:4" x14ac:dyDescent="0.25">
      <c r="A913" t="s">
        <v>2106</v>
      </c>
      <c r="B913" t="s">
        <v>2121</v>
      </c>
      <c r="C913" t="s">
        <v>2122</v>
      </c>
      <c r="D913" t="s">
        <v>628</v>
      </c>
    </row>
    <row r="914" spans="1:4" x14ac:dyDescent="0.25">
      <c r="A914" t="s">
        <v>2106</v>
      </c>
      <c r="B914" t="s">
        <v>2123</v>
      </c>
      <c r="C914" t="s">
        <v>2124</v>
      </c>
      <c r="D914" t="s">
        <v>59</v>
      </c>
    </row>
    <row r="915" spans="1:4" x14ac:dyDescent="0.25">
      <c r="A915" t="s">
        <v>2106</v>
      </c>
      <c r="B915" t="s">
        <v>2125</v>
      </c>
      <c r="C915" t="s">
        <v>2126</v>
      </c>
      <c r="D915" t="s">
        <v>126</v>
      </c>
    </row>
    <row r="916" spans="1:4" x14ac:dyDescent="0.25">
      <c r="A916" t="s">
        <v>2106</v>
      </c>
      <c r="B916" t="s">
        <v>2127</v>
      </c>
      <c r="C916" t="s">
        <v>2128</v>
      </c>
      <c r="D916" t="s">
        <v>93</v>
      </c>
    </row>
    <row r="917" spans="1:4" x14ac:dyDescent="0.25">
      <c r="A917" t="s">
        <v>2106</v>
      </c>
      <c r="B917" t="s">
        <v>2129</v>
      </c>
      <c r="C917" t="s">
        <v>2130</v>
      </c>
      <c r="D917" t="s">
        <v>11</v>
      </c>
    </row>
    <row r="918" spans="1:4" x14ac:dyDescent="0.25">
      <c r="A918" t="s">
        <v>2106</v>
      </c>
      <c r="B918" t="s">
        <v>2131</v>
      </c>
      <c r="C918" t="s">
        <v>2132</v>
      </c>
      <c r="D918" t="s">
        <v>7</v>
      </c>
    </row>
    <row r="919" spans="1:4" x14ac:dyDescent="0.25">
      <c r="A919" t="s">
        <v>2106</v>
      </c>
      <c r="B919" t="s">
        <v>2133</v>
      </c>
      <c r="C919" t="s">
        <v>2134</v>
      </c>
      <c r="D919" t="s">
        <v>675</v>
      </c>
    </row>
    <row r="920" spans="1:4" x14ac:dyDescent="0.25">
      <c r="A920" t="s">
        <v>2106</v>
      </c>
      <c r="B920" t="s">
        <v>2135</v>
      </c>
      <c r="C920" t="s">
        <v>2136</v>
      </c>
      <c r="D920" t="s">
        <v>209</v>
      </c>
    </row>
    <row r="921" spans="1:4" x14ac:dyDescent="0.25">
      <c r="A921" t="s">
        <v>2106</v>
      </c>
      <c r="B921" t="s">
        <v>2137</v>
      </c>
      <c r="C921" t="s">
        <v>2138</v>
      </c>
      <c r="D921" t="s">
        <v>1656</v>
      </c>
    </row>
    <row r="922" spans="1:4" x14ac:dyDescent="0.25">
      <c r="A922" t="s">
        <v>2106</v>
      </c>
      <c r="B922" t="s">
        <v>2139</v>
      </c>
      <c r="C922" t="s">
        <v>2140</v>
      </c>
      <c r="D922" t="s">
        <v>716</v>
      </c>
    </row>
    <row r="923" spans="1:4" x14ac:dyDescent="0.25">
      <c r="A923" t="s">
        <v>2106</v>
      </c>
      <c r="B923" t="s">
        <v>2141</v>
      </c>
      <c r="C923" t="s">
        <v>2142</v>
      </c>
      <c r="D923" t="s">
        <v>411</v>
      </c>
    </row>
    <row r="924" spans="1:4" x14ac:dyDescent="0.25">
      <c r="A924" t="s">
        <v>2106</v>
      </c>
      <c r="B924" t="s">
        <v>2143</v>
      </c>
      <c r="C924" t="s">
        <v>2144</v>
      </c>
      <c r="D924" t="s">
        <v>617</v>
      </c>
    </row>
    <row r="925" spans="1:4" x14ac:dyDescent="0.25">
      <c r="A925" t="s">
        <v>2106</v>
      </c>
      <c r="B925" t="s">
        <v>2145</v>
      </c>
      <c r="C925" t="s">
        <v>2146</v>
      </c>
      <c r="D925" t="s">
        <v>59</v>
      </c>
    </row>
    <row r="926" spans="1:4" x14ac:dyDescent="0.25">
      <c r="A926" t="s">
        <v>2106</v>
      </c>
      <c r="B926" t="s">
        <v>2147</v>
      </c>
      <c r="C926" t="s">
        <v>2148</v>
      </c>
      <c r="D926" t="s">
        <v>93</v>
      </c>
    </row>
    <row r="927" spans="1:4" x14ac:dyDescent="0.25">
      <c r="A927" t="s">
        <v>2106</v>
      </c>
      <c r="B927" t="s">
        <v>2149</v>
      </c>
      <c r="C927" t="s">
        <v>2150</v>
      </c>
      <c r="D927" t="s">
        <v>1958</v>
      </c>
    </row>
    <row r="928" spans="1:4" x14ac:dyDescent="0.25">
      <c r="A928" t="s">
        <v>2106</v>
      </c>
      <c r="B928" t="s">
        <v>2151</v>
      </c>
      <c r="C928" t="s">
        <v>2152</v>
      </c>
      <c r="D928" t="s">
        <v>575</v>
      </c>
    </row>
    <row r="929" spans="1:4" x14ac:dyDescent="0.25">
      <c r="A929" t="s">
        <v>2106</v>
      </c>
      <c r="B929" t="s">
        <v>2153</v>
      </c>
      <c r="C929" t="s">
        <v>2154</v>
      </c>
      <c r="D929" t="s">
        <v>1262</v>
      </c>
    </row>
    <row r="930" spans="1:4" x14ac:dyDescent="0.25">
      <c r="A930" t="s">
        <v>2106</v>
      </c>
      <c r="B930" t="s">
        <v>2155</v>
      </c>
      <c r="C930" t="s">
        <v>2156</v>
      </c>
      <c r="D930" t="s">
        <v>411</v>
      </c>
    </row>
    <row r="931" spans="1:4" x14ac:dyDescent="0.25">
      <c r="A931" t="s">
        <v>2106</v>
      </c>
      <c r="B931" t="s">
        <v>2157</v>
      </c>
      <c r="C931" t="s">
        <v>2158</v>
      </c>
      <c r="D931" t="s">
        <v>485</v>
      </c>
    </row>
    <row r="932" spans="1:4" x14ac:dyDescent="0.25">
      <c r="A932" t="s">
        <v>2106</v>
      </c>
      <c r="B932" t="s">
        <v>2159</v>
      </c>
      <c r="C932" t="s">
        <v>2160</v>
      </c>
      <c r="D932" t="s">
        <v>1800</v>
      </c>
    </row>
    <row r="933" spans="1:4" x14ac:dyDescent="0.25">
      <c r="A933" t="s">
        <v>2106</v>
      </c>
      <c r="B933" t="s">
        <v>2161</v>
      </c>
      <c r="C933" t="s">
        <v>2162</v>
      </c>
      <c r="D933" t="s">
        <v>11</v>
      </c>
    </row>
    <row r="934" spans="1:4" x14ac:dyDescent="0.25">
      <c r="A934" t="s">
        <v>2106</v>
      </c>
      <c r="B934" t="s">
        <v>2163</v>
      </c>
      <c r="C934" t="s">
        <v>2164</v>
      </c>
      <c r="D934" t="s">
        <v>628</v>
      </c>
    </row>
    <row r="935" spans="1:4" x14ac:dyDescent="0.25">
      <c r="A935" t="s">
        <v>2106</v>
      </c>
      <c r="B935" t="s">
        <v>2165</v>
      </c>
      <c r="C935" t="s">
        <v>2166</v>
      </c>
      <c r="D935" t="s">
        <v>258</v>
      </c>
    </row>
    <row r="936" spans="1:4" x14ac:dyDescent="0.25">
      <c r="A936" t="s">
        <v>2106</v>
      </c>
      <c r="B936" t="s">
        <v>2167</v>
      </c>
      <c r="C936" t="s">
        <v>2168</v>
      </c>
      <c r="D936" t="s">
        <v>93</v>
      </c>
    </row>
    <row r="937" spans="1:4" x14ac:dyDescent="0.25">
      <c r="A937" t="s">
        <v>2106</v>
      </c>
      <c r="B937" t="s">
        <v>2169</v>
      </c>
      <c r="C937" t="s">
        <v>2170</v>
      </c>
      <c r="D937" t="s">
        <v>7</v>
      </c>
    </row>
    <row r="938" spans="1:4" x14ac:dyDescent="0.25">
      <c r="A938" t="s">
        <v>2106</v>
      </c>
      <c r="B938" t="s">
        <v>2171</v>
      </c>
      <c r="C938" t="s">
        <v>2172</v>
      </c>
      <c r="D938" t="s">
        <v>126</v>
      </c>
    </row>
    <row r="939" spans="1:4" x14ac:dyDescent="0.25">
      <c r="A939" t="s">
        <v>2106</v>
      </c>
      <c r="B939" t="s">
        <v>2173</v>
      </c>
      <c r="C939" t="s">
        <v>2174</v>
      </c>
      <c r="D939" t="s">
        <v>275</v>
      </c>
    </row>
    <row r="940" spans="1:4" x14ac:dyDescent="0.25">
      <c r="A940" t="s">
        <v>2106</v>
      </c>
      <c r="B940" t="s">
        <v>2175</v>
      </c>
      <c r="C940" t="s">
        <v>2176</v>
      </c>
      <c r="D940" t="s">
        <v>542</v>
      </c>
    </row>
    <row r="941" spans="1:4" x14ac:dyDescent="0.25">
      <c r="A941" t="s">
        <v>2106</v>
      </c>
      <c r="B941" t="s">
        <v>2177</v>
      </c>
      <c r="C941" t="s">
        <v>2178</v>
      </c>
      <c r="D941" t="s">
        <v>897</v>
      </c>
    </row>
    <row r="942" spans="1:4" x14ac:dyDescent="0.25">
      <c r="A942" t="s">
        <v>2106</v>
      </c>
      <c r="B942" t="s">
        <v>2179</v>
      </c>
      <c r="C942" t="s">
        <v>2180</v>
      </c>
      <c r="D942" t="s">
        <v>690</v>
      </c>
    </row>
    <row r="943" spans="1:4" x14ac:dyDescent="0.25">
      <c r="A943" t="s">
        <v>2106</v>
      </c>
      <c r="B943" t="s">
        <v>2181</v>
      </c>
      <c r="C943" t="s">
        <v>2182</v>
      </c>
      <c r="D943" t="s">
        <v>426</v>
      </c>
    </row>
    <row r="944" spans="1:4" x14ac:dyDescent="0.25">
      <c r="A944" t="s">
        <v>2106</v>
      </c>
      <c r="B944" t="s">
        <v>2183</v>
      </c>
      <c r="C944" t="s">
        <v>2184</v>
      </c>
      <c r="D944" t="s">
        <v>7</v>
      </c>
    </row>
    <row r="945" spans="1:4" x14ac:dyDescent="0.25">
      <c r="A945" t="s">
        <v>2106</v>
      </c>
      <c r="B945" t="s">
        <v>2185</v>
      </c>
      <c r="C945" t="s">
        <v>2186</v>
      </c>
      <c r="D945" t="s">
        <v>11</v>
      </c>
    </row>
    <row r="946" spans="1:4" x14ac:dyDescent="0.25">
      <c r="A946" t="s">
        <v>2106</v>
      </c>
      <c r="B946" t="s">
        <v>2187</v>
      </c>
      <c r="C946" t="s">
        <v>2188</v>
      </c>
      <c r="D946" t="s">
        <v>7</v>
      </c>
    </row>
    <row r="947" spans="1:4" x14ac:dyDescent="0.25">
      <c r="A947" t="s">
        <v>2106</v>
      </c>
      <c r="B947" t="s">
        <v>2189</v>
      </c>
      <c r="C947" t="s">
        <v>2190</v>
      </c>
      <c r="D947" t="s">
        <v>426</v>
      </c>
    </row>
    <row r="948" spans="1:4" x14ac:dyDescent="0.25">
      <c r="A948" t="s">
        <v>2106</v>
      </c>
      <c r="B948" t="s">
        <v>2191</v>
      </c>
      <c r="C948" t="s">
        <v>2192</v>
      </c>
      <c r="D948" t="s">
        <v>423</v>
      </c>
    </row>
    <row r="949" spans="1:4" x14ac:dyDescent="0.25">
      <c r="A949" t="s">
        <v>2106</v>
      </c>
      <c r="B949" t="s">
        <v>2193</v>
      </c>
      <c r="C949" t="s">
        <v>2194</v>
      </c>
      <c r="D949" t="s">
        <v>7</v>
      </c>
    </row>
    <row r="950" spans="1:4" x14ac:dyDescent="0.25">
      <c r="A950" t="s">
        <v>2106</v>
      </c>
      <c r="B950" t="s">
        <v>2195</v>
      </c>
      <c r="C950" t="s">
        <v>2196</v>
      </c>
      <c r="D950" t="s">
        <v>716</v>
      </c>
    </row>
    <row r="951" spans="1:4" x14ac:dyDescent="0.25">
      <c r="A951" t="s">
        <v>2106</v>
      </c>
      <c r="B951" t="s">
        <v>2197</v>
      </c>
      <c r="C951" t="s">
        <v>2198</v>
      </c>
      <c r="D951" t="s">
        <v>364</v>
      </c>
    </row>
    <row r="952" spans="1:4" x14ac:dyDescent="0.25">
      <c r="A952" t="s">
        <v>2106</v>
      </c>
      <c r="B952" t="s">
        <v>2199</v>
      </c>
      <c r="C952" t="s">
        <v>2200</v>
      </c>
      <c r="D952" t="s">
        <v>7</v>
      </c>
    </row>
    <row r="953" spans="1:4" x14ac:dyDescent="0.25">
      <c r="A953" t="s">
        <v>2106</v>
      </c>
      <c r="B953" t="s">
        <v>2201</v>
      </c>
      <c r="C953" t="s">
        <v>2202</v>
      </c>
      <c r="D953" t="s">
        <v>716</v>
      </c>
    </row>
    <row r="954" spans="1:4" x14ac:dyDescent="0.25">
      <c r="A954" t="s">
        <v>2203</v>
      </c>
      <c r="B954" t="s">
        <v>2204</v>
      </c>
      <c r="C954" t="s">
        <v>2205</v>
      </c>
      <c r="D954" t="s">
        <v>115</v>
      </c>
    </row>
    <row r="955" spans="1:4" x14ac:dyDescent="0.25">
      <c r="A955" t="s">
        <v>2203</v>
      </c>
      <c r="B955" t="s">
        <v>2206</v>
      </c>
      <c r="C955" t="s">
        <v>2207</v>
      </c>
      <c r="D955" t="s">
        <v>423</v>
      </c>
    </row>
    <row r="956" spans="1:4" x14ac:dyDescent="0.25">
      <c r="A956" t="s">
        <v>2203</v>
      </c>
      <c r="B956" t="s">
        <v>2208</v>
      </c>
      <c r="C956" t="s">
        <v>2209</v>
      </c>
      <c r="D956" t="s">
        <v>7</v>
      </c>
    </row>
    <row r="957" spans="1:4" x14ac:dyDescent="0.25">
      <c r="A957" t="s">
        <v>2203</v>
      </c>
      <c r="B957" t="s">
        <v>2210</v>
      </c>
      <c r="C957" t="s">
        <v>2211</v>
      </c>
      <c r="D957" t="s">
        <v>93</v>
      </c>
    </row>
    <row r="958" spans="1:4" x14ac:dyDescent="0.25">
      <c r="A958" t="s">
        <v>2203</v>
      </c>
      <c r="B958" t="s">
        <v>2212</v>
      </c>
      <c r="C958" t="s">
        <v>2213</v>
      </c>
      <c r="D958" t="s">
        <v>93</v>
      </c>
    </row>
    <row r="959" spans="1:4" x14ac:dyDescent="0.25">
      <c r="A959" t="s">
        <v>2203</v>
      </c>
      <c r="B959" t="s">
        <v>2214</v>
      </c>
      <c r="C959" t="s">
        <v>2215</v>
      </c>
      <c r="D959" t="s">
        <v>7</v>
      </c>
    </row>
    <row r="960" spans="1:4" x14ac:dyDescent="0.25">
      <c r="A960" t="s">
        <v>2203</v>
      </c>
      <c r="B960" t="s">
        <v>2216</v>
      </c>
      <c r="C960" t="s">
        <v>2217</v>
      </c>
      <c r="D960" t="s">
        <v>411</v>
      </c>
    </row>
    <row r="961" spans="1:4" x14ac:dyDescent="0.25">
      <c r="A961" t="s">
        <v>2203</v>
      </c>
      <c r="B961" t="s">
        <v>2218</v>
      </c>
      <c r="C961" t="s">
        <v>2219</v>
      </c>
      <c r="D961" t="s">
        <v>423</v>
      </c>
    </row>
    <row r="962" spans="1:4" x14ac:dyDescent="0.25">
      <c r="A962" t="s">
        <v>2203</v>
      </c>
      <c r="B962" t="s">
        <v>2220</v>
      </c>
      <c r="C962" t="s">
        <v>2221</v>
      </c>
      <c r="D962" t="s">
        <v>575</v>
      </c>
    </row>
    <row r="963" spans="1:4" x14ac:dyDescent="0.25">
      <c r="A963" t="s">
        <v>2203</v>
      </c>
      <c r="B963" t="s">
        <v>2222</v>
      </c>
      <c r="C963" t="s">
        <v>2223</v>
      </c>
      <c r="D963" t="s">
        <v>575</v>
      </c>
    </row>
    <row r="964" spans="1:4" x14ac:dyDescent="0.25">
      <c r="A964" t="s">
        <v>2203</v>
      </c>
      <c r="B964" t="s">
        <v>2224</v>
      </c>
      <c r="C964" t="s">
        <v>2225</v>
      </c>
      <c r="D964" t="s">
        <v>1656</v>
      </c>
    </row>
    <row r="965" spans="1:4" x14ac:dyDescent="0.25">
      <c r="A965" t="s">
        <v>2203</v>
      </c>
      <c r="B965" t="s">
        <v>2226</v>
      </c>
      <c r="C965" t="s">
        <v>2227</v>
      </c>
      <c r="D965" t="s">
        <v>2228</v>
      </c>
    </row>
    <row r="966" spans="1:4" x14ac:dyDescent="0.25">
      <c r="A966" t="s">
        <v>2203</v>
      </c>
      <c r="B966" t="s">
        <v>2229</v>
      </c>
      <c r="C966" t="s">
        <v>2230</v>
      </c>
      <c r="D966" t="s">
        <v>423</v>
      </c>
    </row>
    <row r="967" spans="1:4" x14ac:dyDescent="0.25">
      <c r="A967" t="s">
        <v>2203</v>
      </c>
      <c r="B967" t="s">
        <v>2231</v>
      </c>
      <c r="C967" t="s">
        <v>2232</v>
      </c>
      <c r="D967" t="s">
        <v>628</v>
      </c>
    </row>
    <row r="968" spans="1:4" x14ac:dyDescent="0.25">
      <c r="A968" t="s">
        <v>2203</v>
      </c>
      <c r="B968" t="s">
        <v>2233</v>
      </c>
      <c r="C968" t="s">
        <v>2234</v>
      </c>
      <c r="D968" t="s">
        <v>59</v>
      </c>
    </row>
    <row r="969" spans="1:4" x14ac:dyDescent="0.25">
      <c r="A969" t="s">
        <v>2203</v>
      </c>
      <c r="B969" t="s">
        <v>2235</v>
      </c>
      <c r="C969" t="s">
        <v>2236</v>
      </c>
      <c r="D969" t="s">
        <v>423</v>
      </c>
    </row>
    <row r="970" spans="1:4" x14ac:dyDescent="0.25">
      <c r="A970" t="s">
        <v>2203</v>
      </c>
      <c r="B970" t="s">
        <v>2237</v>
      </c>
      <c r="C970" t="s">
        <v>2238</v>
      </c>
      <c r="D970" t="s">
        <v>258</v>
      </c>
    </row>
    <row r="971" spans="1:4" x14ac:dyDescent="0.25">
      <c r="A971" t="s">
        <v>2203</v>
      </c>
      <c r="B971" t="s">
        <v>2239</v>
      </c>
      <c r="C971" t="s">
        <v>2240</v>
      </c>
      <c r="D971" t="s">
        <v>886</v>
      </c>
    </row>
    <row r="972" spans="1:4" x14ac:dyDescent="0.25">
      <c r="A972" t="s">
        <v>2203</v>
      </c>
      <c r="B972" t="s">
        <v>2241</v>
      </c>
      <c r="C972" t="s">
        <v>2242</v>
      </c>
      <c r="D972" t="s">
        <v>258</v>
      </c>
    </row>
    <row r="973" spans="1:4" x14ac:dyDescent="0.25">
      <c r="A973" t="s">
        <v>2203</v>
      </c>
      <c r="B973" t="s">
        <v>2243</v>
      </c>
      <c r="C973" t="s">
        <v>2244</v>
      </c>
      <c r="D973" t="s">
        <v>1656</v>
      </c>
    </row>
    <row r="974" spans="1:4" x14ac:dyDescent="0.25">
      <c r="A974" t="s">
        <v>2203</v>
      </c>
      <c r="B974" t="s">
        <v>2245</v>
      </c>
      <c r="C974" t="s">
        <v>2246</v>
      </c>
      <c r="D974" t="s">
        <v>1353</v>
      </c>
    </row>
    <row r="975" spans="1:4" x14ac:dyDescent="0.25">
      <c r="A975" t="s">
        <v>2203</v>
      </c>
      <c r="B975" t="s">
        <v>2247</v>
      </c>
      <c r="C975" t="s">
        <v>2248</v>
      </c>
      <c r="D975" t="s">
        <v>423</v>
      </c>
    </row>
    <row r="976" spans="1:4" x14ac:dyDescent="0.25">
      <c r="A976" t="s">
        <v>2203</v>
      </c>
      <c r="B976" t="s">
        <v>2249</v>
      </c>
      <c r="C976" t="s">
        <v>2250</v>
      </c>
      <c r="D976" t="s">
        <v>7</v>
      </c>
    </row>
    <row r="977" spans="1:4" x14ac:dyDescent="0.25">
      <c r="A977" t="s">
        <v>2203</v>
      </c>
      <c r="B977" t="s">
        <v>2251</v>
      </c>
      <c r="C977" t="s">
        <v>2252</v>
      </c>
      <c r="D977" t="s">
        <v>93</v>
      </c>
    </row>
    <row r="978" spans="1:4" x14ac:dyDescent="0.25">
      <c r="A978" t="s">
        <v>2203</v>
      </c>
      <c r="B978" t="s">
        <v>2253</v>
      </c>
      <c r="C978" t="s">
        <v>2254</v>
      </c>
      <c r="D978" t="s">
        <v>716</v>
      </c>
    </row>
    <row r="979" spans="1:4" x14ac:dyDescent="0.25">
      <c r="A979" t="s">
        <v>2203</v>
      </c>
      <c r="B979" t="s">
        <v>2255</v>
      </c>
      <c r="C979" t="s">
        <v>2256</v>
      </c>
      <c r="D979" t="s">
        <v>300</v>
      </c>
    </row>
    <row r="980" spans="1:4" x14ac:dyDescent="0.25">
      <c r="A980" t="s">
        <v>2203</v>
      </c>
      <c r="B980" t="s">
        <v>2257</v>
      </c>
      <c r="C980" t="s">
        <v>2258</v>
      </c>
      <c r="D980" t="s">
        <v>278</v>
      </c>
    </row>
    <row r="981" spans="1:4" x14ac:dyDescent="0.25">
      <c r="A981" t="s">
        <v>2203</v>
      </c>
      <c r="B981" t="s">
        <v>2259</v>
      </c>
      <c r="C981" t="s">
        <v>2260</v>
      </c>
      <c r="D981" t="s">
        <v>897</v>
      </c>
    </row>
    <row r="982" spans="1:4" x14ac:dyDescent="0.25">
      <c r="A982" t="s">
        <v>2203</v>
      </c>
      <c r="B982" t="s">
        <v>2261</v>
      </c>
      <c r="C982" t="s">
        <v>2262</v>
      </c>
      <c r="D982" t="s">
        <v>278</v>
      </c>
    </row>
    <row r="983" spans="1:4" x14ac:dyDescent="0.25">
      <c r="A983" t="s">
        <v>2203</v>
      </c>
      <c r="B983" t="s">
        <v>2263</v>
      </c>
      <c r="C983" t="s">
        <v>2264</v>
      </c>
      <c r="D983" t="s">
        <v>897</v>
      </c>
    </row>
    <row r="984" spans="1:4" x14ac:dyDescent="0.25">
      <c r="A984" t="s">
        <v>2203</v>
      </c>
      <c r="B984" t="s">
        <v>2265</v>
      </c>
      <c r="C984" t="s">
        <v>2266</v>
      </c>
      <c r="D984" t="s">
        <v>426</v>
      </c>
    </row>
    <row r="985" spans="1:4" x14ac:dyDescent="0.25">
      <c r="A985" t="s">
        <v>2203</v>
      </c>
      <c r="B985" t="s">
        <v>2267</v>
      </c>
      <c r="C985" t="s">
        <v>2268</v>
      </c>
      <c r="D985" t="s">
        <v>1432</v>
      </c>
    </row>
    <row r="986" spans="1:4" x14ac:dyDescent="0.25">
      <c r="A986" t="s">
        <v>2203</v>
      </c>
      <c r="B986" t="s">
        <v>2269</v>
      </c>
      <c r="C986" t="s">
        <v>2270</v>
      </c>
      <c r="D986" t="s">
        <v>2271</v>
      </c>
    </row>
    <row r="987" spans="1:4" x14ac:dyDescent="0.25">
      <c r="A987" t="s">
        <v>2203</v>
      </c>
      <c r="B987" t="s">
        <v>2272</v>
      </c>
      <c r="C987" t="s">
        <v>2273</v>
      </c>
      <c r="D987" t="s">
        <v>426</v>
      </c>
    </row>
    <row r="988" spans="1:4" x14ac:dyDescent="0.25">
      <c r="A988" t="s">
        <v>2203</v>
      </c>
      <c r="B988" t="s">
        <v>2274</v>
      </c>
      <c r="C988" t="s">
        <v>2275</v>
      </c>
      <c r="D988" t="s">
        <v>426</v>
      </c>
    </row>
    <row r="989" spans="1:4" x14ac:dyDescent="0.25">
      <c r="A989" t="s">
        <v>2203</v>
      </c>
      <c r="B989" t="s">
        <v>2276</v>
      </c>
      <c r="C989" t="s">
        <v>2277</v>
      </c>
      <c r="D989" t="s">
        <v>275</v>
      </c>
    </row>
    <row r="990" spans="1:4" x14ac:dyDescent="0.25">
      <c r="A990" t="s">
        <v>2203</v>
      </c>
      <c r="B990" t="s">
        <v>2278</v>
      </c>
      <c r="C990" t="s">
        <v>2279</v>
      </c>
      <c r="D990" t="s">
        <v>300</v>
      </c>
    </row>
    <row r="991" spans="1:4" x14ac:dyDescent="0.25">
      <c r="A991" t="s">
        <v>2203</v>
      </c>
      <c r="B991" t="s">
        <v>2280</v>
      </c>
      <c r="C991" t="s">
        <v>2281</v>
      </c>
      <c r="D991" t="s">
        <v>198</v>
      </c>
    </row>
    <row r="992" spans="1:4" x14ac:dyDescent="0.25">
      <c r="A992" t="s">
        <v>2203</v>
      </c>
      <c r="B992" t="s">
        <v>2282</v>
      </c>
      <c r="C992" t="s">
        <v>2283</v>
      </c>
      <c r="D992" t="s">
        <v>2284</v>
      </c>
    </row>
    <row r="993" spans="1:4" x14ac:dyDescent="0.25">
      <c r="A993" t="s">
        <v>2203</v>
      </c>
      <c r="B993" t="s">
        <v>2285</v>
      </c>
      <c r="C993" t="s">
        <v>2286</v>
      </c>
      <c r="D993" t="s">
        <v>1429</v>
      </c>
    </row>
    <row r="994" spans="1:4" x14ac:dyDescent="0.25">
      <c r="A994" t="s">
        <v>2203</v>
      </c>
      <c r="B994" t="s">
        <v>2287</v>
      </c>
      <c r="C994" t="s">
        <v>2288</v>
      </c>
      <c r="D994" t="s">
        <v>364</v>
      </c>
    </row>
    <row r="995" spans="1:4" x14ac:dyDescent="0.25">
      <c r="A995" t="s">
        <v>2203</v>
      </c>
      <c r="B995" t="s">
        <v>2289</v>
      </c>
      <c r="C995" t="s">
        <v>2290</v>
      </c>
      <c r="D995" t="s">
        <v>2291</v>
      </c>
    </row>
    <row r="996" spans="1:4" x14ac:dyDescent="0.25">
      <c r="A996" t="s">
        <v>2203</v>
      </c>
      <c r="B996" t="s">
        <v>2292</v>
      </c>
      <c r="C996" t="s">
        <v>2293</v>
      </c>
      <c r="D996" t="s">
        <v>716</v>
      </c>
    </row>
    <row r="997" spans="1:4" x14ac:dyDescent="0.25">
      <c r="A997" t="s">
        <v>2203</v>
      </c>
      <c r="B997" t="s">
        <v>2294</v>
      </c>
      <c r="C997" t="s">
        <v>2295</v>
      </c>
      <c r="D997" t="s">
        <v>50</v>
      </c>
    </row>
    <row r="998" spans="1:4" x14ac:dyDescent="0.25">
      <c r="A998" t="s">
        <v>2203</v>
      </c>
      <c r="B998" t="s">
        <v>2296</v>
      </c>
      <c r="C998" t="s">
        <v>2297</v>
      </c>
      <c r="D998" t="s">
        <v>844</v>
      </c>
    </row>
    <row r="999" spans="1:4" x14ac:dyDescent="0.25">
      <c r="A999" t="s">
        <v>2203</v>
      </c>
      <c r="B999" t="s">
        <v>2298</v>
      </c>
      <c r="C999" t="s">
        <v>2299</v>
      </c>
      <c r="D999" t="s">
        <v>126</v>
      </c>
    </row>
    <row r="1000" spans="1:4" x14ac:dyDescent="0.25">
      <c r="A1000" t="s">
        <v>2203</v>
      </c>
      <c r="B1000" t="s">
        <v>2300</v>
      </c>
      <c r="C1000" t="s">
        <v>2301</v>
      </c>
      <c r="D1000" t="s">
        <v>485</v>
      </c>
    </row>
    <row r="1001" spans="1:4" x14ac:dyDescent="0.25">
      <c r="A1001" t="s">
        <v>2203</v>
      </c>
      <c r="B1001" t="s">
        <v>2302</v>
      </c>
      <c r="C1001" t="s">
        <v>2303</v>
      </c>
      <c r="D1001" t="s">
        <v>79</v>
      </c>
    </row>
  </sheetData>
  <phoneticPr fontId="2" type="noConversion"/>
  <hyperlinks>
    <hyperlink ref="C31" r:id="rId1" xr:uid="{FD2B1126-F911-4B6A-9ED9-50DA1586A019}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袁 艺博</cp:lastModifiedBy>
  <dcterms:created xsi:type="dcterms:W3CDTF">2024-04-08T14:11:56Z</dcterms:created>
  <dcterms:modified xsi:type="dcterms:W3CDTF">2024-04-08T17:27:58Z</dcterms:modified>
</cp:coreProperties>
</file>