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/>
  <mc:AlternateContent xmlns:mc="http://schemas.openxmlformats.org/markup-compatibility/2006">
    <mc:Choice Requires="x15">
      <x15ac:absPath xmlns:x15ac="http://schemas.microsoft.com/office/spreadsheetml/2010/11/ac" url="P:\FTP(Public)\asier\SAD Informatyka dzienne 2022-2023\C01-02\"/>
    </mc:Choice>
  </mc:AlternateContent>
  <xr:revisionPtr revIDLastSave="0" documentId="8_{B15CF5C2-DBC9-4240-BFB9-4C074AA75AFD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Zad1" sheetId="12" r:id="rId1"/>
    <sheet name="Zad2" sheetId="14" r:id="rId2"/>
    <sheet name="Zad3" sheetId="13" r:id="rId3"/>
    <sheet name="Zad4" sheetId="18" r:id="rId4"/>
    <sheet name="Zad5" sheetId="17" r:id="rId5"/>
    <sheet name="Zad7" sheetId="16" r:id="rId6"/>
    <sheet name="Zad1-r" sheetId="2" r:id="rId7"/>
    <sheet name="Zad2-r" sheetId="3" r:id="rId8"/>
    <sheet name="Zad2a-r" sheetId="9" r:id="rId9"/>
    <sheet name="Zad3-r" sheetId="8" r:id="rId10"/>
    <sheet name="Zad4-r" sheetId="1" r:id="rId11"/>
    <sheet name="Zad5-r" sheetId="10" r:id="rId12"/>
    <sheet name="Zad7-r" sheetId="11" r:id="rId13"/>
  </sheets>
  <externalReferences>
    <externalReference r:id="rId14"/>
  </externalReferences>
  <definedNames>
    <definedName name="_xlchart.v1.0" hidden="1">'Zad2-r'!$A$1</definedName>
    <definedName name="_xlchart.v1.1" hidden="1">'Zad2-r'!$A$2:$A$12</definedName>
    <definedName name="_xlchart.v1.2" hidden="1">'Zad2a-r'!$A$1</definedName>
    <definedName name="_xlchart.v1.3" hidden="1">'Zad2a-r'!$A$2:$A$11</definedName>
    <definedName name="_xlchart.v1.4" hidden="1">'Zad4-r'!$A$1</definedName>
    <definedName name="_xlchart.v1.5" hidden="1">'Zad4-r'!$A$2:$A$31</definedName>
    <definedName name="_xlchart.v1.6" hidden="1">'Zad7-r'!$A$1</definedName>
    <definedName name="_xlchart.v1.7" hidden="1">'Zad7-r'!$A$2:$A$14</definedName>
    <definedName name="_xlchart.v1.8" hidden="1">'Zad7-r'!$B$1</definedName>
    <definedName name="_xlchart.v1.9" hidden="1">'Zad7-r'!$B$2:$B$14</definedName>
  </definedNames>
  <calcPr calcId="191029"/>
</workbook>
</file>

<file path=xl/calcChain.xml><?xml version="1.0" encoding="utf-8"?>
<calcChain xmlns="http://schemas.openxmlformats.org/spreadsheetml/2006/main">
  <c r="K16" i="18" l="1"/>
  <c r="H11" i="12"/>
  <c r="H12" i="12"/>
  <c r="H13" i="12"/>
  <c r="H10" i="12"/>
  <c r="G14" i="12"/>
  <c r="C40" i="1" l="1"/>
  <c r="C41" i="1"/>
  <c r="C42" i="1"/>
  <c r="C43" i="1"/>
  <c r="C44" i="1"/>
  <c r="C39" i="1"/>
  <c r="B44" i="1"/>
  <c r="G17" i="3"/>
  <c r="G18" i="3"/>
  <c r="E3" i="8"/>
  <c r="E4" i="8"/>
  <c r="F4" i="10"/>
  <c r="C2" i="10" s="1"/>
  <c r="C6" i="10"/>
  <c r="C8" i="10"/>
  <c r="G7" i="11"/>
  <c r="G9" i="11" s="1"/>
  <c r="I7" i="11"/>
  <c r="G8" i="11"/>
  <c r="I8" i="11"/>
  <c r="I9" i="11"/>
  <c r="C3" i="10"/>
  <c r="C7" i="10"/>
  <c r="C5" i="10"/>
  <c r="C4" i="10"/>
</calcChain>
</file>

<file path=xl/sharedStrings.xml><?xml version="1.0" encoding="utf-8"?>
<sst xmlns="http://schemas.openxmlformats.org/spreadsheetml/2006/main" count="253" uniqueCount="109">
  <si>
    <t>A</t>
  </si>
  <si>
    <t>B</t>
  </si>
  <si>
    <t>O</t>
  </si>
  <si>
    <t>AB</t>
  </si>
  <si>
    <t>Czas</t>
  </si>
  <si>
    <t>Średnia</t>
  </si>
  <si>
    <t>Błąd standardowy</t>
  </si>
  <si>
    <t>Mediana</t>
  </si>
  <si>
    <t>Tryb</t>
  </si>
  <si>
    <t>Odchylenie standardowe</t>
  </si>
  <si>
    <t>Wariancja próbki</t>
  </si>
  <si>
    <t>Kurtoza</t>
  </si>
  <si>
    <t>Skośność</t>
  </si>
  <si>
    <t>Zakres</t>
  </si>
  <si>
    <t>Minimum</t>
  </si>
  <si>
    <t>Maksimum</t>
  </si>
  <si>
    <t>Suma</t>
  </si>
  <si>
    <t>Licznik</t>
  </si>
  <si>
    <t>Moda</t>
  </si>
  <si>
    <t>Liczność</t>
  </si>
  <si>
    <t>Dolny kwartyl</t>
  </si>
  <si>
    <t>Górny kwartyl</t>
  </si>
  <si>
    <t>Rozstęp</t>
  </si>
  <si>
    <t>Cena</t>
  </si>
  <si>
    <t>średnia</t>
  </si>
  <si>
    <t>wariancja</t>
  </si>
  <si>
    <t>Grupa krwi</t>
  </si>
  <si>
    <t xml:space="preserve">Grupa </t>
  </si>
  <si>
    <t>Grupa sort</t>
  </si>
  <si>
    <t>Czas sort</t>
  </si>
  <si>
    <t>Q3</t>
  </si>
  <si>
    <t>Q1</t>
  </si>
  <si>
    <t>Dochód</t>
  </si>
  <si>
    <t>Liczba osób</t>
  </si>
  <si>
    <t>1,4-1,8</t>
  </si>
  <si>
    <t>1,8-2,2</t>
  </si>
  <si>
    <t>2,2-2,6</t>
  </si>
  <si>
    <t>2,6-3,0</t>
  </si>
  <si>
    <t>3,0-3,4</t>
  </si>
  <si>
    <t>3,4-3,8</t>
  </si>
  <si>
    <t>3,8-4,2</t>
  </si>
  <si>
    <t>Procent</t>
  </si>
  <si>
    <t>Miasto A</t>
  </si>
  <si>
    <t>Miasto B</t>
  </si>
  <si>
    <t>IQR</t>
  </si>
  <si>
    <t>kod</t>
  </si>
  <si>
    <r>
      <t xml:space="preserve">Zadanie 1.   </t>
    </r>
    <r>
      <rPr>
        <sz val="12"/>
        <rFont val="Times New Roman"/>
        <family val="1"/>
        <charset val="238"/>
      </rPr>
      <t xml:space="preserve">Zbadano grupę krwi dwudziestu osobom. Otrzymano wyniki: </t>
    </r>
  </si>
  <si>
    <t>A, A, B, O, O, AB, B, O, AB, O, O, A,  O, A, B, O,  A, O, B, A.</t>
  </si>
  <si>
    <t xml:space="preserve">(a) Narysuj wykres słupkowy  liczebności  otrzymanych grup krwi.  </t>
  </si>
  <si>
    <t xml:space="preserve">(b) Narysuj wykres kołowy  i  zinterpretuj go.  </t>
  </si>
  <si>
    <r>
      <t xml:space="preserve">Zadanie 2.  </t>
    </r>
    <r>
      <rPr>
        <sz val="12"/>
        <rFont val="Times New Roman"/>
        <family val="1"/>
        <charset val="238"/>
      </rPr>
      <t>Zanotowano</t>
    </r>
    <r>
      <rPr>
        <b/>
        <sz val="12"/>
        <rFont val="Times New Roman"/>
        <family val="1"/>
        <charset val="238"/>
      </rPr>
      <t xml:space="preserve"> </t>
    </r>
    <r>
      <rPr>
        <sz val="12"/>
        <rFont val="Times New Roman"/>
        <family val="1"/>
        <charset val="238"/>
      </rPr>
      <t xml:space="preserve">czasy obsługi jedenastu klientów w pewnym banku ( w minutach ): </t>
    </r>
  </si>
  <si>
    <t xml:space="preserve">3   5   3   7   4   5   6   3   6   5   25.  Oblicz średni czas obsługi, medianę i modę dla próbki. </t>
  </si>
  <si>
    <t xml:space="preserve">Narysuj wykres ramkowy i zinterpretuj go. </t>
  </si>
  <si>
    <r>
      <t xml:space="preserve">Zadanie 3.  </t>
    </r>
    <r>
      <rPr>
        <sz val="12"/>
        <rFont val="Times New Roman"/>
        <family val="1"/>
        <charset val="238"/>
      </rPr>
      <t xml:space="preserve">Ceny benzyny na pięciu warszawskich stacjach benzynowych wynosiły pewnego dnia (w PLN):  </t>
    </r>
  </si>
  <si>
    <r>
      <t xml:space="preserve">Zadanie 4.  </t>
    </r>
    <r>
      <rPr>
        <sz val="12"/>
        <rFont val="Times New Roman"/>
        <family val="1"/>
        <charset val="238"/>
      </rPr>
      <t xml:space="preserve">Zanotowano czasy rozwiązania pewnego zadania ( w minutach ) w grupie trzydziestu uczniów: </t>
    </r>
  </si>
  <si>
    <t xml:space="preserve">                 14,   15,   25,   33,   20,   24,  15,   20,   28,   24,   25,   12,   21,   28,   30,</t>
  </si>
  <si>
    <t xml:space="preserve">                 12,   29,   15,   22,   24,   18,  30,   20,   26,   18,   19,   22,   32,   16,   21. </t>
  </si>
  <si>
    <t xml:space="preserve">Narysuj histogramy liczności  i  częstości.  Opisz kształt histogramu. </t>
  </si>
  <si>
    <r>
      <t xml:space="preserve">Zadanie 5.  </t>
    </r>
    <r>
      <rPr>
        <sz val="12"/>
        <rFont val="Times New Roman"/>
        <family val="1"/>
        <charset val="238"/>
      </rPr>
      <t xml:space="preserve">Miesięczne  dochody ( w tysiącach złotych ) pracowników pewnej firmy zgrupowano w tabeli:  </t>
    </r>
  </si>
  <si>
    <t>Dochód miesięczny</t>
  </si>
  <si>
    <t xml:space="preserve">Liczba osób </t>
  </si>
  <si>
    <t xml:space="preserve">      1,4   -   1,8</t>
  </si>
  <si>
    <t xml:space="preserve">      1,8   -   2,2</t>
  </si>
  <si>
    <t xml:space="preserve">      2,2   -   2,6</t>
  </si>
  <si>
    <t xml:space="preserve">      2,6   -   3,0</t>
  </si>
  <si>
    <t xml:space="preserve">      3,0   -   3,4 </t>
  </si>
  <si>
    <t xml:space="preserve">      3,4   -   3,8</t>
  </si>
  <si>
    <t xml:space="preserve">      3,8   -   4,2</t>
  </si>
  <si>
    <r>
      <t>(a)</t>
    </r>
    <r>
      <rPr>
        <sz val="7"/>
        <rFont val="Times New Roman"/>
        <family val="1"/>
        <charset val="238"/>
      </rPr>
      <t xml:space="preserve">   </t>
    </r>
    <r>
      <rPr>
        <sz val="12"/>
        <rFont val="Times New Roman"/>
        <family val="1"/>
        <charset val="238"/>
      </rPr>
      <t xml:space="preserve"> Narysuj histogram częstości i opisz jego kształt.  </t>
    </r>
  </si>
  <si>
    <r>
      <t>(b)</t>
    </r>
    <r>
      <rPr>
        <sz val="7"/>
        <rFont val="Times New Roman"/>
        <family val="1"/>
        <charset val="238"/>
      </rPr>
      <t xml:space="preserve">  </t>
    </r>
    <r>
      <rPr>
        <sz val="12"/>
        <rFont val="Times New Roman"/>
        <family val="1"/>
        <charset val="238"/>
      </rPr>
      <t xml:space="preserve"> Jaki jest procent pracowników firmy zarabiających mniej niż 3000 złotych ?  </t>
    </r>
  </si>
  <si>
    <r>
      <t>(c)</t>
    </r>
    <r>
      <rPr>
        <sz val="7"/>
        <rFont val="Times New Roman"/>
        <family val="1"/>
        <charset val="238"/>
      </rPr>
      <t xml:space="preserve">   </t>
    </r>
    <r>
      <rPr>
        <sz val="12"/>
        <rFont val="Times New Roman"/>
        <family val="1"/>
        <charset val="238"/>
      </rPr>
      <t xml:space="preserve"> W jakim przedziale płacowym znajduje się mediana ?  </t>
    </r>
  </si>
  <si>
    <r>
      <t xml:space="preserve">Zadanie 7.   </t>
    </r>
    <r>
      <rPr>
        <sz val="12"/>
        <rFont val="Times New Roman"/>
        <family val="1"/>
        <charset val="238"/>
      </rPr>
      <t>Zbadano</t>
    </r>
    <r>
      <rPr>
        <b/>
        <sz val="12"/>
        <rFont val="Times New Roman"/>
        <family val="1"/>
        <charset val="238"/>
      </rPr>
      <t xml:space="preserve"> </t>
    </r>
    <r>
      <rPr>
        <sz val="12"/>
        <rFont val="Times New Roman"/>
        <family val="1"/>
        <charset val="238"/>
      </rPr>
      <t>ceny</t>
    </r>
    <r>
      <rPr>
        <b/>
        <sz val="12"/>
        <rFont val="Times New Roman"/>
        <family val="1"/>
        <charset val="238"/>
      </rPr>
      <t xml:space="preserve"> </t>
    </r>
    <r>
      <rPr>
        <sz val="12"/>
        <rFont val="Times New Roman"/>
        <family val="1"/>
        <charset val="238"/>
      </rPr>
      <t>pewnego artykułu</t>
    </r>
    <r>
      <rPr>
        <b/>
        <sz val="12"/>
        <rFont val="Times New Roman"/>
        <family val="1"/>
        <charset val="238"/>
      </rPr>
      <t xml:space="preserve"> </t>
    </r>
    <r>
      <rPr>
        <sz val="12"/>
        <rFont val="Times New Roman"/>
        <family val="1"/>
        <charset val="238"/>
      </rPr>
      <t xml:space="preserve">w dwu miastach  A  i  B.  W losowo wybranych sklepach  w każdym z miast zanotowano  po 13 cen danego artykułu, podanych w tabeli: </t>
    </r>
  </si>
  <si>
    <r>
      <t>(a)</t>
    </r>
    <r>
      <rPr>
        <sz val="7"/>
        <rFont val="Times New Roman"/>
        <family val="1"/>
        <charset val="238"/>
      </rPr>
      <t xml:space="preserve">   </t>
    </r>
    <r>
      <rPr>
        <sz val="12"/>
        <rFont val="Times New Roman"/>
        <family val="1"/>
        <charset val="238"/>
      </rPr>
      <t xml:space="preserve">Oblicz i porównaj zaobserwowane średnie ceny  oraz mediany cen artykułu w obu miastach. </t>
    </r>
  </si>
  <si>
    <r>
      <t>(b)</t>
    </r>
    <r>
      <rPr>
        <sz val="7"/>
        <rFont val="Times New Roman"/>
        <family val="1"/>
        <charset val="238"/>
      </rPr>
      <t xml:space="preserve">  </t>
    </r>
    <r>
      <rPr>
        <sz val="12"/>
        <rFont val="Times New Roman"/>
        <family val="1"/>
        <charset val="238"/>
      </rPr>
      <t xml:space="preserve">Dla obu miast wyznacz dolny i górny kwartyl cen, oraz rozstęp międzykwartylowy. </t>
    </r>
  </si>
  <si>
    <r>
      <t>(c)</t>
    </r>
    <r>
      <rPr>
        <sz val="7"/>
        <rFont val="Times New Roman"/>
        <family val="1"/>
        <charset val="238"/>
      </rPr>
      <t xml:space="preserve">   </t>
    </r>
    <r>
      <rPr>
        <sz val="12"/>
        <rFont val="Times New Roman"/>
        <family val="1"/>
        <charset val="238"/>
      </rPr>
      <t xml:space="preserve">Porównaj ceny artykułu w obu miastach wykorzystując wykres ramkowy. </t>
    </r>
  </si>
  <si>
    <r>
      <t>x</t>
    </r>
    <r>
      <rPr>
        <sz val="8"/>
        <rFont val="Arial CE"/>
        <family val="2"/>
        <charset val="238"/>
      </rPr>
      <t>min</t>
    </r>
  </si>
  <si>
    <t>N=30</t>
  </si>
  <si>
    <r>
      <t>x</t>
    </r>
    <r>
      <rPr>
        <sz val="8"/>
        <rFont val="Arial CE"/>
        <family val="2"/>
        <charset val="238"/>
      </rPr>
      <t>max</t>
    </r>
  </si>
  <si>
    <t>Rozstęp=21</t>
  </si>
  <si>
    <t>[ ; )</t>
  </si>
  <si>
    <t>Grupy/klasy</t>
  </si>
  <si>
    <r>
      <t>n</t>
    </r>
    <r>
      <rPr>
        <sz val="10"/>
        <rFont val="Arial CE"/>
        <family val="2"/>
        <charset val="238"/>
      </rPr>
      <t>i</t>
    </r>
  </si>
  <si>
    <t>częstości</t>
  </si>
  <si>
    <t>10-15</t>
  </si>
  <si>
    <t>15-20</t>
  </si>
  <si>
    <t>20-25</t>
  </si>
  <si>
    <t>25-30</t>
  </si>
  <si>
    <t>30-35</t>
  </si>
  <si>
    <t>Razem</t>
  </si>
  <si>
    <t>Liczności</t>
  </si>
  <si>
    <t>Częstości</t>
  </si>
  <si>
    <t xml:space="preserve"> 7,71;  7,76;  7,70;  7,69;  7,64.  Oblicz średnią cenę benzyny na zbadanych stacjach oraz wariancję ceny benzyny na tych stacjach.   </t>
  </si>
  <si>
    <t>Grupa</t>
  </si>
  <si>
    <t>n_i</t>
  </si>
  <si>
    <t>n=</t>
  </si>
  <si>
    <t>f_i</t>
  </si>
  <si>
    <t>x_bar=</t>
  </si>
  <si>
    <t>s^2=</t>
  </si>
  <si>
    <t>s=</t>
  </si>
  <si>
    <t>nr</t>
  </si>
  <si>
    <t>min=</t>
  </si>
  <si>
    <t>max=</t>
  </si>
  <si>
    <t>R=</t>
  </si>
  <si>
    <t>k=</t>
  </si>
  <si>
    <t>h=</t>
  </si>
  <si>
    <t>h*k=</t>
  </si>
  <si>
    <t>dgk</t>
  </si>
  <si>
    <t>ggk</t>
  </si>
  <si>
    <t>klasa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</si>
</sst>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 CE"/>
      <charset val="238"/>
    </font>
    <font>
      <i/>
      <sz val="10"/>
      <name val="Arial CE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9"/>
      <name val="Arial CE"/>
      <charset val="238"/>
    </font>
    <font>
      <sz val="7"/>
      <name val="Times New Roman"/>
      <family val="1"/>
      <charset val="238"/>
    </font>
    <font>
      <sz val="12"/>
      <name val="Arial CE"/>
      <family val="2"/>
      <charset val="238"/>
    </font>
    <font>
      <sz val="8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sz val="10"/>
      <name val="Arial CE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3" xfId="0" applyFill="1" applyBorder="1" applyAlignment="1"/>
    <xf numFmtId="0" fontId="1" fillId="0" borderId="4" xfId="0" applyFont="1" applyFill="1" applyBorder="1" applyAlignment="1">
      <alignment horizontal="centerContinuous"/>
    </xf>
    <xf numFmtId="0" fontId="1" fillId="0" borderId="5" xfId="0" applyFont="1" applyFill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3" borderId="3" xfId="0" applyFill="1" applyBorder="1" applyAlignment="1"/>
    <xf numFmtId="0" fontId="0" fillId="3" borderId="3" xfId="0" applyFill="1" applyBorder="1"/>
    <xf numFmtId="0" fontId="0" fillId="4" borderId="3" xfId="0" applyFill="1" applyBorder="1"/>
    <xf numFmtId="0" fontId="0" fillId="0" borderId="3" xfId="0" applyBorder="1"/>
    <xf numFmtId="0" fontId="0" fillId="5" borderId="3" xfId="0" applyFill="1" applyBorder="1"/>
    <xf numFmtId="0" fontId="0" fillId="6" borderId="3" xfId="0" applyFill="1" applyBorder="1"/>
    <xf numFmtId="0" fontId="0" fillId="0" borderId="0" xfId="0" applyAlignment="1">
      <alignment horizontal="center"/>
    </xf>
    <xf numFmtId="0" fontId="0" fillId="0" borderId="6" xfId="0" applyFill="1" applyBorder="1" applyAlignment="1"/>
    <xf numFmtId="0" fontId="1" fillId="6" borderId="3" xfId="0" applyFont="1" applyFill="1" applyBorder="1" applyAlignment="1">
      <alignment horizontal="center"/>
    </xf>
    <xf numFmtId="0" fontId="0" fillId="6" borderId="3" xfId="0" applyFill="1" applyBorder="1" applyAlignment="1"/>
    <xf numFmtId="0" fontId="1" fillId="7" borderId="3" xfId="0" applyFont="1" applyFill="1" applyBorder="1" applyAlignment="1">
      <alignment horizontal="center"/>
    </xf>
    <xf numFmtId="0" fontId="0" fillId="7" borderId="3" xfId="0" applyFill="1" applyBorder="1" applyAlignment="1"/>
    <xf numFmtId="0" fontId="0" fillId="7" borderId="3" xfId="0" applyFill="1" applyBorder="1"/>
    <xf numFmtId="0" fontId="0" fillId="7" borderId="0" xfId="0" applyFill="1"/>
    <xf numFmtId="0" fontId="0" fillId="6" borderId="0" xfId="0" applyFill="1"/>
    <xf numFmtId="0" fontId="2" fillId="0" borderId="0" xfId="0" applyFont="1"/>
    <xf numFmtId="0" fontId="3" fillId="0" borderId="0" xfId="0" applyFont="1"/>
    <xf numFmtId="0" fontId="0" fillId="8" borderId="0" xfId="0" applyFill="1"/>
    <xf numFmtId="0" fontId="2" fillId="8" borderId="0" xfId="0" applyFont="1" applyFill="1"/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4" fillId="0" borderId="0" xfId="0" applyFont="1"/>
    <xf numFmtId="0" fontId="3" fillId="8" borderId="7" xfId="0" applyFont="1" applyFill="1" applyBorder="1" applyAlignment="1">
      <alignment horizontal="center" vertical="top" wrapText="1"/>
    </xf>
    <xf numFmtId="0" fontId="3" fillId="8" borderId="8" xfId="0" applyFont="1" applyFill="1" applyBorder="1" applyAlignment="1">
      <alignment horizontal="center" vertical="top" wrapText="1"/>
    </xf>
    <xf numFmtId="0" fontId="3" fillId="8" borderId="9" xfId="0" applyFont="1" applyFill="1" applyBorder="1" applyAlignment="1">
      <alignment horizontal="center" vertical="top" wrapText="1"/>
    </xf>
    <xf numFmtId="0" fontId="3" fillId="8" borderId="10" xfId="0" applyFont="1" applyFill="1" applyBorder="1" applyAlignment="1">
      <alignment horizontal="center" vertical="top" wrapText="1"/>
    </xf>
    <xf numFmtId="0" fontId="3" fillId="8" borderId="11" xfId="0" applyFont="1" applyFill="1" applyBorder="1" applyAlignment="1">
      <alignment horizontal="center" vertical="top" wrapText="1"/>
    </xf>
    <xf numFmtId="0" fontId="3" fillId="8" borderId="12" xfId="0" applyFont="1" applyFill="1" applyBorder="1" applyAlignment="1">
      <alignment horizontal="center" vertical="top" wrapText="1"/>
    </xf>
    <xf numFmtId="0" fontId="3" fillId="8" borderId="0" xfId="0" applyFont="1" applyFill="1" applyAlignment="1">
      <alignment horizontal="left" indent="2"/>
    </xf>
    <xf numFmtId="0" fontId="3" fillId="8" borderId="0" xfId="0" applyFont="1" applyFill="1" applyAlignment="1">
      <alignment horizontal="left" indent="4"/>
    </xf>
    <xf numFmtId="0" fontId="6" fillId="0" borderId="3" xfId="0" applyFont="1" applyBorder="1"/>
    <xf numFmtId="0" fontId="6" fillId="0" borderId="0" xfId="0" applyFont="1"/>
    <xf numFmtId="0" fontId="8" fillId="0" borderId="0" xfId="0" applyFont="1" applyAlignment="1">
      <alignment horizontal="center"/>
    </xf>
    <xf numFmtId="0" fontId="9" fillId="0" borderId="3" xfId="0" applyFont="1" applyBorder="1"/>
    <xf numFmtId="0" fontId="6" fillId="0" borderId="3" xfId="0" applyFont="1" applyBorder="1" applyAlignment="1">
      <alignment horizontal="center"/>
    </xf>
    <xf numFmtId="17" fontId="0" fillId="0" borderId="3" xfId="0" quotePrefix="1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0" xfId="0" applyFill="1"/>
    <xf numFmtId="0" fontId="0" fillId="10" borderId="0" xfId="0" applyFill="1"/>
    <xf numFmtId="2" fontId="0" fillId="0" borderId="3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9" fontId="0" fillId="0" borderId="3" xfId="1" applyFont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 applyAlignme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Zad1!$G$9</c:f>
              <c:strCache>
                <c:ptCount val="1"/>
                <c:pt idx="0">
                  <c:v>n_i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Zad1!$F$10:$F$13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AB</c:v>
                </c:pt>
                <c:pt idx="3">
                  <c:v>O</c:v>
                </c:pt>
              </c:strCache>
            </c:strRef>
          </c:cat>
          <c:val>
            <c:numRef>
              <c:f>Zad1!$G$10:$G$13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9-4603-8FA5-DE5255698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-27"/>
        <c:axId val="199054128"/>
        <c:axId val="187833200"/>
      </c:barChart>
      <c:catAx>
        <c:axId val="19905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833200"/>
        <c:crosses val="autoZero"/>
        <c:auto val="1"/>
        <c:lblAlgn val="ctr"/>
        <c:lblOffset val="100"/>
        <c:noMultiLvlLbl val="0"/>
      </c:catAx>
      <c:valAx>
        <c:axId val="1878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05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Zad1!$H$9</c:f>
              <c:strCache>
                <c:ptCount val="1"/>
                <c:pt idx="0">
                  <c:v>f_i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55-43BE-89DF-08B68AFA9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55-43BE-89DF-08B68AFA9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55-43BE-89DF-08B68AFA9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F55-43BE-89DF-08B68AFA99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Zad1!$F$10:$F$13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AB</c:v>
                </c:pt>
                <c:pt idx="3">
                  <c:v>O</c:v>
                </c:pt>
              </c:strCache>
            </c:strRef>
          </c:cat>
          <c:val>
            <c:numRef>
              <c:f>Zad1!$H$10:$H$13</c:f>
              <c:numCache>
                <c:formatCode>0%</c:formatCode>
                <c:ptCount val="4"/>
                <c:pt idx="0">
                  <c:v>0.3</c:v>
                </c:pt>
                <c:pt idx="1">
                  <c:v>0.2</c:v>
                </c:pt>
                <c:pt idx="2">
                  <c:v>0.1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8-487E-8BF7-E25AE3D3C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3441776078466E-2"/>
          <c:y val="9.8404766480876413E-2"/>
          <c:w val="0.91271876017887421"/>
          <c:h val="0.72872718961513883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00FFFF"/>
                </a:gs>
                <a:gs pos="100000">
                  <a:srgbClr val="00FFFF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'Zad1-r'!$C$2:$C$5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AB</c:v>
                </c:pt>
                <c:pt idx="3">
                  <c:v>O</c:v>
                </c:pt>
              </c:strCache>
            </c:strRef>
          </c:cat>
          <c:val>
            <c:numRef>
              <c:f>'Zad1-r'!$D$2:$D$5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C-49C6-AFBA-9513EC7A1E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6120704"/>
        <c:axId val="126122240"/>
      </c:barChart>
      <c:catAx>
        <c:axId val="12612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612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122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612070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FFFFFF">
                <a:gamma/>
                <a:tint val="0"/>
                <a:invGamma/>
              </a:srgbClr>
            </a:gs>
          </a:gsLst>
          <a:lin ang="5400000" scaled="1"/>
        </a:gradFill>
        <a:ln w="3175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543660711295924"/>
          <c:y val="0.21542665094462135"/>
          <c:w val="0.26807996371374038"/>
          <c:h val="0.5718114809023899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6A9-4AC6-A4F0-DF4CCEA98DE6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6A9-4AC6-A4F0-DF4CCEA98DE6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6A9-4AC6-A4F0-DF4CCEA98DE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'Zad1-r'!$C$2:$C$5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AB</c:v>
                </c:pt>
                <c:pt idx="3">
                  <c:v>O</c:v>
                </c:pt>
              </c:strCache>
            </c:strRef>
          </c:cat>
          <c:val>
            <c:numRef>
              <c:f>'Zad1-r'!$D$2:$D$5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A9-4AC6-A4F0-DF4CCEA98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271879356726304"/>
          <c:y val="0.34574635617356342"/>
          <c:w val="7.3566084788029951E-2"/>
          <c:h val="0.31117188808845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3548387096774"/>
          <c:y val="0.08"/>
          <c:w val="0.82661290322580649"/>
          <c:h val="0.8"/>
        </c:manualLayout>
      </c:layout>
      <c:barChart>
        <c:barDir val="col"/>
        <c:grouping val="clustered"/>
        <c:varyColors val="0"/>
        <c:ser>
          <c:idx val="0"/>
          <c:order val="0"/>
          <c:tx>
            <c:v>Czas</c:v>
          </c:tx>
          <c:spPr>
            <a:gradFill rotWithShape="0">
              <a:gsLst>
                <a:gs pos="0">
                  <a:srgbClr val="00FF00"/>
                </a:gs>
                <a:gs pos="50000">
                  <a:srgbClr val="00FF00">
                    <a:gamma/>
                    <a:shade val="46275"/>
                    <a:invGamma/>
                  </a:srgbClr>
                </a:gs>
                <a:gs pos="100000">
                  <a:srgbClr val="00FF0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[1]PJWSTK!$A$67:$A$71</c:f>
              <c:strCache>
                <c:ptCount val="5"/>
                <c:pt idx="0">
                  <c:v>10-15</c:v>
                </c:pt>
                <c:pt idx="1">
                  <c:v>15-20</c:v>
                </c:pt>
                <c:pt idx="2">
                  <c:v>20-25</c:v>
                </c:pt>
                <c:pt idx="3">
                  <c:v>25-30</c:v>
                </c:pt>
                <c:pt idx="4">
                  <c:v>30-35</c:v>
                </c:pt>
              </c:strCache>
            </c:strRef>
          </c:cat>
          <c:val>
            <c:numRef>
              <c:f>[1]PJWSTK!$B$67:$B$71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8-43D0-B9B5-5B715CCCC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36028704"/>
        <c:axId val="1"/>
      </c:barChart>
      <c:catAx>
        <c:axId val="153602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536028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51655629139073"/>
          <c:y val="9.0909090909090912E-2"/>
          <c:w val="0.83112582781456956"/>
          <c:h val="0.7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[1]PJWSTK!$A$67:$A$71</c:f>
              <c:strCache>
                <c:ptCount val="5"/>
                <c:pt idx="0">
                  <c:v>10-15</c:v>
                </c:pt>
                <c:pt idx="1">
                  <c:v>15-20</c:v>
                </c:pt>
                <c:pt idx="2">
                  <c:v>20-25</c:v>
                </c:pt>
                <c:pt idx="3">
                  <c:v>25-30</c:v>
                </c:pt>
                <c:pt idx="4">
                  <c:v>30-35</c:v>
                </c:pt>
              </c:strCache>
            </c:strRef>
          </c:cat>
          <c:val>
            <c:numRef>
              <c:f>[1]PJWSTK!$C$67:$C$71</c:f>
              <c:numCache>
                <c:formatCode>General</c:formatCode>
                <c:ptCount val="5"/>
                <c:pt idx="0">
                  <c:v>10</c:v>
                </c:pt>
                <c:pt idx="1">
                  <c:v>23.333333333333332</c:v>
                </c:pt>
                <c:pt idx="2">
                  <c:v>33.333333333333329</c:v>
                </c:pt>
                <c:pt idx="3">
                  <c:v>20</c:v>
                </c:pt>
                <c:pt idx="4">
                  <c:v>13.333333333333334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D-4445-9C96-65EF963CA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31727424"/>
        <c:axId val="1"/>
      </c:barChart>
      <c:catAx>
        <c:axId val="153172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5317274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'Zad4-r'!$C$38</c:f>
              <c:strCache>
                <c:ptCount val="1"/>
                <c:pt idx="0">
                  <c:v>częstości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'Zad4-r'!$C$39:$C$43</c:f>
              <c:numCache>
                <c:formatCode>0.00</c:formatCode>
                <c:ptCount val="5"/>
                <c:pt idx="0">
                  <c:v>10</c:v>
                </c:pt>
                <c:pt idx="1">
                  <c:v>23.333333333333332</c:v>
                </c:pt>
                <c:pt idx="2">
                  <c:v>33.333333333333329</c:v>
                </c:pt>
                <c:pt idx="3">
                  <c:v>20</c:v>
                </c:pt>
                <c:pt idx="4">
                  <c:v>13.333333333333334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C-4F2D-BC5F-3BBEF4DE1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54611632"/>
        <c:axId val="1616912832"/>
      </c:barChart>
      <c:lineChart>
        <c:grouping val="standard"/>
        <c:varyColors val="0"/>
        <c:ser>
          <c:idx val="1"/>
          <c:order val="1"/>
          <c:tx>
            <c:strRef>
              <c:f>'Zad4-r'!$D$38</c:f>
              <c:strCache>
                <c:ptCount val="1"/>
                <c:pt idx="0">
                  <c:v>częstości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'Zad4-r'!$D$39:$D$43</c:f>
              <c:numCache>
                <c:formatCode>0.00</c:formatCode>
                <c:ptCount val="5"/>
                <c:pt idx="0">
                  <c:v>10</c:v>
                </c:pt>
                <c:pt idx="1">
                  <c:v>23.333333333333332</c:v>
                </c:pt>
                <c:pt idx="2">
                  <c:v>33.333333333333329</c:v>
                </c:pt>
                <c:pt idx="3">
                  <c:v>20</c:v>
                </c:pt>
                <c:pt idx="4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C-4F2D-BC5F-3BBEF4DE1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611632"/>
        <c:axId val="1616912832"/>
      </c:lineChart>
      <c:catAx>
        <c:axId val="175461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6912832"/>
        <c:crosses val="autoZero"/>
        <c:auto val="1"/>
        <c:lblAlgn val="ctr"/>
        <c:lblOffset val="100"/>
        <c:noMultiLvlLbl val="0"/>
      </c:catAx>
      <c:valAx>
        <c:axId val="16169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46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8FD91747-99B5-4EFC-87D3-BB000919DA9F}">
          <cx:tx>
            <cx:txData>
              <cx:f>_xlchart.v1.0</cx:f>
              <cx:v>Czas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6FB0F47B-C83C-4303-B13E-EBF0F3A5C5F6}">
          <cx:tx>
            <cx:txData>
              <cx:f>_xlchart.v1.2</cx:f>
              <cx:v>Czas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83CE0BBE-3C25-4992-ADA5-9D4D9C607B9D}">
          <cx:tx>
            <cx:txData>
              <cx:f>_xlchart.v1.4</cx:f>
              <cx:v>Czas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</cx:chartData>
  <cx:chart>
    <cx:title pos="t" align="ctr" overlay="0"/>
    <cx:plotArea>
      <cx:plotAreaRegion>
        <cx:series layoutId="boxWhisker" uniqueId="{F6227F30-A137-4EB7-B90B-0F90D05E90F6}">
          <cx:tx>
            <cx:txData>
              <cx:f>_xlchart.v1.6</cx:f>
              <cx:v>Miasto 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DD044D3-CFD4-434F-BB24-7B05323715FE}">
          <cx:tx>
            <cx:txData>
              <cx:f>_xlchart.v1.8</cx:f>
              <cx:v>Miasto 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272144</xdr:colOff>
      <xdr:row>4</xdr:row>
      <xdr:rowOff>26533</xdr:rowOff>
    </xdr:from>
    <xdr:to>
      <xdr:col>15</xdr:col>
      <xdr:colOff>557894</xdr:colOff>
      <xdr:row>20</xdr:row>
      <xdr:rowOff>157161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C02B3-1332-4726-96A8-0C399A05D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21</xdr:row>
      <xdr:rowOff>33337</xdr:rowOff>
    </xdr:from>
    <xdr:to>
      <xdr:col>15</xdr:col>
      <xdr:colOff>571500</xdr:colOff>
      <xdr:row>38</xdr:row>
      <xdr:rowOff>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04DECE-5735-40DB-AF75-426F86B6C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50800</xdr:rowOff>
    </xdr:from>
    <xdr:to>
      <xdr:col>14</xdr:col>
      <xdr:colOff>495300</xdr:colOff>
      <xdr:row>16</xdr:row>
      <xdr:rowOff>57150</xdr:rowOff>
    </xdr:to>
    <xdr:graphicFrame macro="">
      <xdr:nvGraphicFramePr>
        <xdr:cNvPr id="1044" name="Chart 4"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273050</xdr:colOff>
      <xdr:row>16</xdr:row>
      <xdr:rowOff>88900</xdr:rowOff>
    </xdr:from>
    <xdr:to>
      <xdr:col>14</xdr:col>
      <xdr:colOff>488950</xdr:colOff>
      <xdr:row>31</xdr:row>
      <xdr:rowOff>95250</xdr:rowOff>
    </xdr:to>
    <xdr:graphicFrame macro="">
      <xdr:nvGraphicFramePr>
        <xdr:cNvPr id="1045" name="Chart 5"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99060</xdr:rowOff>
    </xdr:from>
    <xdr:to>
      <xdr:col>10</xdr:col>
      <xdr:colOff>129540</xdr:colOff>
      <xdr:row>30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6BDAE8F-ED10-455E-8D35-C47FA23B63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9750" y="422910"/>
              <a:ext cx="1691640" cy="4434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</xdr:row>
      <xdr:rowOff>22860</xdr:rowOff>
    </xdr:from>
    <xdr:to>
      <xdr:col>11</xdr:col>
      <xdr:colOff>342900</xdr:colOff>
      <xdr:row>29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8C84230-BCDA-440C-B341-AAFC7E78C9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4515" y="184785"/>
              <a:ext cx="2613660" cy="4648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46</xdr:row>
      <xdr:rowOff>22860</xdr:rowOff>
    </xdr:from>
    <xdr:to>
      <xdr:col>3</xdr:col>
      <xdr:colOff>350520</xdr:colOff>
      <xdr:row>62</xdr:row>
      <xdr:rowOff>45720</xdr:rowOff>
    </xdr:to>
    <xdr:graphicFrame macro="">
      <xdr:nvGraphicFramePr>
        <xdr:cNvPr id="4" name="Chart 23">
          <a:extLst>
            <a:ext uri="{FF2B5EF4-FFF2-40B4-BE49-F238E27FC236}">
              <a16:creationId xmlns:a16="http://schemas.microsoft.com/office/drawing/2014/main" id="{14A34197-C430-4F11-A45A-01AC6D195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411480</xdr:colOff>
      <xdr:row>46</xdr:row>
      <xdr:rowOff>7620</xdr:rowOff>
    </xdr:from>
    <xdr:to>
      <xdr:col>7</xdr:col>
      <xdr:colOff>655320</xdr:colOff>
      <xdr:row>62</xdr:row>
      <xdr:rowOff>38100</xdr:rowOff>
    </xdr:to>
    <xdr:graphicFrame macro="">
      <xdr:nvGraphicFramePr>
        <xdr:cNvPr id="5" name="Chart 24">
          <a:extLst>
            <a:ext uri="{FF2B5EF4-FFF2-40B4-BE49-F238E27FC236}">
              <a16:creationId xmlns:a16="http://schemas.microsoft.com/office/drawing/2014/main" id="{E8C7066D-8331-4A8A-A040-043084DCE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22</xdr:row>
      <xdr:rowOff>45720</xdr:rowOff>
    </xdr:from>
    <xdr:to>
      <xdr:col>10</xdr:col>
      <xdr:colOff>495300</xdr:colOff>
      <xdr:row>38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F6F542-ED85-4675-BEB8-41700D09A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205740</xdr:colOff>
      <xdr:row>12</xdr:row>
      <xdr:rowOff>53340</xdr:rowOff>
    </xdr:from>
    <xdr:to>
      <xdr:col>17</xdr:col>
      <xdr:colOff>30480</xdr:colOff>
      <xdr:row>40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AF83C775-491C-41EF-9A68-CD7A8DE62D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49665" y="2005965"/>
              <a:ext cx="2872740" cy="47110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11</xdr:row>
      <xdr:rowOff>7620</xdr:rowOff>
    </xdr:from>
    <xdr:to>
      <xdr:col>7</xdr:col>
      <xdr:colOff>556260</xdr:colOff>
      <xdr:row>34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3795890-2AB2-45CC-81CE-3797E615FF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1788795"/>
              <a:ext cx="2809875" cy="37928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zej\AppData\Local\Temp\scp19980\asier\public\asier\studenci\SAD1_Zarzadzanie\&#262;W%201%20rozwi_zani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WSTK"/>
      <sheetName val="WSEI"/>
      <sheetName val="Arkusz3"/>
    </sheetNames>
    <sheetDataSet>
      <sheetData sheetId="0">
        <row r="3">
          <cell r="A3" t="str">
            <v>A</v>
          </cell>
        </row>
        <row r="67">
          <cell r="A67" t="str">
            <v>10-15</v>
          </cell>
          <cell r="B67">
            <v>3</v>
          </cell>
          <cell r="C67">
            <v>10</v>
          </cell>
        </row>
        <row r="68">
          <cell r="A68" t="str">
            <v>15-20</v>
          </cell>
          <cell r="B68">
            <v>7</v>
          </cell>
          <cell r="C68">
            <v>23.333333333333332</v>
          </cell>
        </row>
        <row r="69">
          <cell r="A69" t="str">
            <v>20-25</v>
          </cell>
          <cell r="B69">
            <v>10</v>
          </cell>
          <cell r="C69">
            <v>33.333333333333329</v>
          </cell>
        </row>
        <row r="70">
          <cell r="A70" t="str">
            <v>25-30</v>
          </cell>
          <cell r="B70">
            <v>6</v>
          </cell>
          <cell r="C70">
            <v>20</v>
          </cell>
        </row>
        <row r="71">
          <cell r="A71" t="str">
            <v>30-35</v>
          </cell>
          <cell r="B71">
            <v>4</v>
          </cell>
          <cell r="C71">
            <v>13.333333333333334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topLeftCell="A6" zoomScale="140" zoomScaleNormal="140" workbookViewId="0">
      <selection activeCell="E35" sqref="E35"/>
    </sheetView>
  </sheetViews>
  <sheetFormatPr defaultRowHeight="12.75" x14ac:dyDescent="0.2"/>
  <sheetData>
    <row r="1" spans="1:8" ht="15.75" x14ac:dyDescent="0.25">
      <c r="A1" s="27" t="s">
        <v>46</v>
      </c>
      <c r="B1" s="26"/>
      <c r="C1" s="26"/>
      <c r="D1" s="26"/>
      <c r="E1" s="26"/>
      <c r="F1" s="26"/>
      <c r="G1" s="26"/>
      <c r="H1" s="26"/>
    </row>
    <row r="2" spans="1:8" ht="15.75" x14ac:dyDescent="0.25">
      <c r="A2" s="26"/>
      <c r="B2" s="26"/>
      <c r="C2" s="26"/>
      <c r="D2" s="29" t="s">
        <v>47</v>
      </c>
      <c r="E2" s="26"/>
      <c r="F2" s="26"/>
      <c r="G2" s="26"/>
      <c r="H2" s="26"/>
    </row>
    <row r="3" spans="1:8" ht="15.75" x14ac:dyDescent="0.25">
      <c r="A3" s="28" t="s">
        <v>48</v>
      </c>
      <c r="B3" s="26"/>
      <c r="C3" s="26"/>
      <c r="D3" s="26"/>
      <c r="E3" s="26"/>
      <c r="F3" s="26"/>
      <c r="G3" s="26"/>
      <c r="H3" s="26"/>
    </row>
    <row r="4" spans="1:8" ht="15.75" x14ac:dyDescent="0.25">
      <c r="A4" s="28" t="s">
        <v>49</v>
      </c>
      <c r="B4" s="26"/>
      <c r="C4" s="26"/>
      <c r="D4" s="26"/>
      <c r="E4" s="26"/>
      <c r="F4" s="26"/>
      <c r="G4" s="26"/>
      <c r="H4" s="26"/>
    </row>
    <row r="9" spans="1:8" x14ac:dyDescent="0.2">
      <c r="B9" t="s">
        <v>92</v>
      </c>
      <c r="F9" s="52" t="s">
        <v>92</v>
      </c>
      <c r="G9" s="52" t="s">
        <v>93</v>
      </c>
      <c r="H9" s="52" t="s">
        <v>95</v>
      </c>
    </row>
    <row r="10" spans="1:8" x14ac:dyDescent="0.2">
      <c r="B10" t="s">
        <v>0</v>
      </c>
      <c r="C10" t="s">
        <v>0</v>
      </c>
      <c r="F10" s="45" t="s">
        <v>0</v>
      </c>
      <c r="G10" s="45">
        <v>6</v>
      </c>
      <c r="H10" s="51">
        <f>G10/$G$14</f>
        <v>0.3</v>
      </c>
    </row>
    <row r="11" spans="1:8" x14ac:dyDescent="0.2">
      <c r="B11" t="s">
        <v>0</v>
      </c>
      <c r="C11" t="s">
        <v>0</v>
      </c>
      <c r="F11" s="45" t="s">
        <v>1</v>
      </c>
      <c r="G11" s="45">
        <v>4</v>
      </c>
      <c r="H11" s="51">
        <f t="shared" ref="H11:H13" si="0">G11/$G$14</f>
        <v>0.2</v>
      </c>
    </row>
    <row r="12" spans="1:8" x14ac:dyDescent="0.2">
      <c r="B12" t="s">
        <v>1</v>
      </c>
      <c r="C12" t="s">
        <v>0</v>
      </c>
      <c r="F12" s="45" t="s">
        <v>3</v>
      </c>
      <c r="G12" s="45">
        <v>2</v>
      </c>
      <c r="H12" s="51">
        <f t="shared" si="0"/>
        <v>0.1</v>
      </c>
    </row>
    <row r="13" spans="1:8" x14ac:dyDescent="0.2">
      <c r="B13" t="s">
        <v>2</v>
      </c>
      <c r="C13" t="s">
        <v>0</v>
      </c>
      <c r="F13" s="45" t="s">
        <v>2</v>
      </c>
      <c r="G13" s="45">
        <v>8</v>
      </c>
      <c r="H13" s="51">
        <f t="shared" si="0"/>
        <v>0.4</v>
      </c>
    </row>
    <row r="14" spans="1:8" x14ac:dyDescent="0.2">
      <c r="B14" t="s">
        <v>2</v>
      </c>
      <c r="C14" t="s">
        <v>0</v>
      </c>
      <c r="F14" s="49" t="s">
        <v>94</v>
      </c>
      <c r="G14" s="50">
        <f>SUM(G10:G13)</f>
        <v>20</v>
      </c>
    </row>
    <row r="15" spans="1:8" x14ac:dyDescent="0.2">
      <c r="B15" t="s">
        <v>3</v>
      </c>
      <c r="C15" t="s">
        <v>0</v>
      </c>
    </row>
    <row r="16" spans="1:8" x14ac:dyDescent="0.2">
      <c r="B16" t="s">
        <v>1</v>
      </c>
      <c r="C16" t="s">
        <v>3</v>
      </c>
    </row>
    <row r="17" spans="2:3" x14ac:dyDescent="0.2">
      <c r="B17" t="s">
        <v>2</v>
      </c>
      <c r="C17" t="s">
        <v>3</v>
      </c>
    </row>
    <row r="18" spans="2:3" x14ac:dyDescent="0.2">
      <c r="B18" t="s">
        <v>3</v>
      </c>
      <c r="C18" t="s">
        <v>1</v>
      </c>
    </row>
    <row r="19" spans="2:3" x14ac:dyDescent="0.2">
      <c r="B19" t="s">
        <v>2</v>
      </c>
      <c r="C19" t="s">
        <v>1</v>
      </c>
    </row>
    <row r="20" spans="2:3" x14ac:dyDescent="0.2">
      <c r="B20" t="s">
        <v>2</v>
      </c>
      <c r="C20" t="s">
        <v>1</v>
      </c>
    </row>
    <row r="21" spans="2:3" x14ac:dyDescent="0.2">
      <c r="B21" t="s">
        <v>0</v>
      </c>
      <c r="C21" t="s">
        <v>1</v>
      </c>
    </row>
    <row r="22" spans="2:3" x14ac:dyDescent="0.2">
      <c r="B22" t="s">
        <v>2</v>
      </c>
      <c r="C22" t="s">
        <v>2</v>
      </c>
    </row>
    <row r="23" spans="2:3" x14ac:dyDescent="0.2">
      <c r="B23" t="s">
        <v>0</v>
      </c>
      <c r="C23" t="s">
        <v>2</v>
      </c>
    </row>
    <row r="24" spans="2:3" x14ac:dyDescent="0.2">
      <c r="B24" t="s">
        <v>1</v>
      </c>
      <c r="C24" t="s">
        <v>2</v>
      </c>
    </row>
    <row r="25" spans="2:3" x14ac:dyDescent="0.2">
      <c r="B25" t="s">
        <v>2</v>
      </c>
      <c r="C25" t="s">
        <v>2</v>
      </c>
    </row>
    <row r="26" spans="2:3" x14ac:dyDescent="0.2">
      <c r="B26" t="s">
        <v>0</v>
      </c>
      <c r="C26" t="s">
        <v>2</v>
      </c>
    </row>
    <row r="27" spans="2:3" x14ac:dyDescent="0.2">
      <c r="B27" t="s">
        <v>2</v>
      </c>
      <c r="C27" t="s">
        <v>2</v>
      </c>
    </row>
    <row r="28" spans="2:3" x14ac:dyDescent="0.2">
      <c r="B28" t="s">
        <v>1</v>
      </c>
      <c r="C28" t="s">
        <v>2</v>
      </c>
    </row>
    <row r="29" spans="2:3" x14ac:dyDescent="0.2">
      <c r="B29" t="s">
        <v>0</v>
      </c>
      <c r="C29" t="s">
        <v>2</v>
      </c>
    </row>
  </sheetData>
  <sortState ref="C10:C29">
    <sortCondition ref="C10"/>
  </sortState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"/>
  <sheetViews>
    <sheetView workbookViewId="0">
      <selection activeCell="B7" sqref="B7"/>
    </sheetView>
  </sheetViews>
  <sheetFormatPr defaultRowHeight="12.75" x14ac:dyDescent="0.2"/>
  <sheetData>
    <row r="1" spans="1:5" x14ac:dyDescent="0.2">
      <c r="A1" t="s">
        <v>23</v>
      </c>
    </row>
    <row r="2" spans="1:5" x14ac:dyDescent="0.2">
      <c r="A2">
        <v>7.71</v>
      </c>
    </row>
    <row r="3" spans="1:5" x14ac:dyDescent="0.2">
      <c r="A3">
        <v>7.76</v>
      </c>
      <c r="D3" t="s">
        <v>24</v>
      </c>
      <c r="E3">
        <f>AVERAGE(A2:A6)</f>
        <v>7.7</v>
      </c>
    </row>
    <row r="4" spans="1:5" x14ac:dyDescent="0.2">
      <c r="A4">
        <v>7.7</v>
      </c>
      <c r="D4" t="s">
        <v>25</v>
      </c>
      <c r="E4">
        <f>VAR(A2:A6)</f>
        <v>1.8500000000000012E-3</v>
      </c>
    </row>
    <row r="5" spans="1:5" x14ac:dyDescent="0.2">
      <c r="A5">
        <v>7.69</v>
      </c>
    </row>
    <row r="6" spans="1:5" x14ac:dyDescent="0.2">
      <c r="A6">
        <v>7.64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6"/>
  <sheetViews>
    <sheetView workbookViewId="0">
      <selection activeCell="I17" sqref="I17"/>
    </sheetView>
  </sheetViews>
  <sheetFormatPr defaultRowHeight="12.75" x14ac:dyDescent="0.2"/>
  <cols>
    <col min="6" max="6" width="21.28515625" customWidth="1"/>
    <col min="7" max="7" width="15.42578125" customWidth="1"/>
  </cols>
  <sheetData>
    <row r="1" spans="1:7" ht="13.5" thickBot="1" x14ac:dyDescent="0.25">
      <c r="A1" t="s">
        <v>4</v>
      </c>
    </row>
    <row r="2" spans="1:7" x14ac:dyDescent="0.2">
      <c r="A2">
        <v>14</v>
      </c>
      <c r="F2" s="3" t="s">
        <v>4</v>
      </c>
      <c r="G2" s="3"/>
    </row>
    <row r="3" spans="1:7" x14ac:dyDescent="0.2">
      <c r="A3">
        <v>15</v>
      </c>
      <c r="F3" s="1"/>
      <c r="G3" s="1"/>
    </row>
    <row r="4" spans="1:7" x14ac:dyDescent="0.2">
      <c r="A4">
        <v>25</v>
      </c>
      <c r="F4" s="1" t="s">
        <v>5</v>
      </c>
      <c r="G4" s="1">
        <v>21.933333333333334</v>
      </c>
    </row>
    <row r="5" spans="1:7" x14ac:dyDescent="0.2">
      <c r="A5">
        <v>33</v>
      </c>
      <c r="F5" s="1" t="s">
        <v>6</v>
      </c>
      <c r="G5" s="1">
        <v>1.0816476717599659</v>
      </c>
    </row>
    <row r="6" spans="1:7" x14ac:dyDescent="0.2">
      <c r="A6">
        <v>20</v>
      </c>
      <c r="F6" s="1" t="s">
        <v>7</v>
      </c>
      <c r="G6" s="1">
        <v>21.5</v>
      </c>
    </row>
    <row r="7" spans="1:7" x14ac:dyDescent="0.2">
      <c r="A7">
        <v>24</v>
      </c>
      <c r="F7" s="1" t="s">
        <v>8</v>
      </c>
      <c r="G7" s="1">
        <v>15</v>
      </c>
    </row>
    <row r="8" spans="1:7" x14ac:dyDescent="0.2">
      <c r="A8">
        <v>15</v>
      </c>
      <c r="F8" s="1" t="s">
        <v>9</v>
      </c>
      <c r="G8" s="1">
        <v>5.9244282909587698</v>
      </c>
    </row>
    <row r="9" spans="1:7" x14ac:dyDescent="0.2">
      <c r="A9">
        <v>20</v>
      </c>
      <c r="F9" s="1" t="s">
        <v>10</v>
      </c>
      <c r="G9" s="1">
        <v>35.09885057471265</v>
      </c>
    </row>
    <row r="10" spans="1:7" x14ac:dyDescent="0.2">
      <c r="A10">
        <v>28</v>
      </c>
      <c r="F10" s="1" t="s">
        <v>11</v>
      </c>
      <c r="G10" s="1">
        <v>-0.87029336125456602</v>
      </c>
    </row>
    <row r="11" spans="1:7" x14ac:dyDescent="0.2">
      <c r="A11">
        <v>24</v>
      </c>
      <c r="F11" s="1" t="s">
        <v>12</v>
      </c>
      <c r="G11" s="1">
        <v>9.5514824537332566E-2</v>
      </c>
    </row>
    <row r="12" spans="1:7" x14ac:dyDescent="0.2">
      <c r="A12">
        <v>25</v>
      </c>
      <c r="F12" s="1" t="s">
        <v>13</v>
      </c>
      <c r="G12" s="1">
        <v>21</v>
      </c>
    </row>
    <row r="13" spans="1:7" x14ac:dyDescent="0.2">
      <c r="A13">
        <v>12</v>
      </c>
      <c r="F13" s="1" t="s">
        <v>14</v>
      </c>
      <c r="G13" s="1">
        <v>12</v>
      </c>
    </row>
    <row r="14" spans="1:7" x14ac:dyDescent="0.2">
      <c r="A14">
        <v>21</v>
      </c>
      <c r="F14" s="1" t="s">
        <v>15</v>
      </c>
      <c r="G14" s="1">
        <v>33</v>
      </c>
    </row>
    <row r="15" spans="1:7" x14ac:dyDescent="0.2">
      <c r="A15">
        <v>28</v>
      </c>
      <c r="F15" s="1" t="s">
        <v>16</v>
      </c>
      <c r="G15" s="1">
        <v>658</v>
      </c>
    </row>
    <row r="16" spans="1:7" ht="13.5" thickBot="1" x14ac:dyDescent="0.25">
      <c r="A16">
        <v>30</v>
      </c>
      <c r="F16" s="2" t="s">
        <v>17</v>
      </c>
      <c r="G16" s="2">
        <v>30</v>
      </c>
    </row>
    <row r="17" spans="1:1" x14ac:dyDescent="0.2">
      <c r="A17">
        <v>12</v>
      </c>
    </row>
    <row r="18" spans="1:1" x14ac:dyDescent="0.2">
      <c r="A18">
        <v>29</v>
      </c>
    </row>
    <row r="19" spans="1:1" x14ac:dyDescent="0.2">
      <c r="A19">
        <v>15</v>
      </c>
    </row>
    <row r="20" spans="1:1" x14ac:dyDescent="0.2">
      <c r="A20">
        <v>22</v>
      </c>
    </row>
    <row r="21" spans="1:1" x14ac:dyDescent="0.2">
      <c r="A21">
        <v>24</v>
      </c>
    </row>
    <row r="22" spans="1:1" x14ac:dyDescent="0.2">
      <c r="A22">
        <v>18</v>
      </c>
    </row>
    <row r="23" spans="1:1" x14ac:dyDescent="0.2">
      <c r="A23">
        <v>30</v>
      </c>
    </row>
    <row r="24" spans="1:1" x14ac:dyDescent="0.2">
      <c r="A24">
        <v>20</v>
      </c>
    </row>
    <row r="25" spans="1:1" x14ac:dyDescent="0.2">
      <c r="A25">
        <v>26</v>
      </c>
    </row>
    <row r="26" spans="1:1" x14ac:dyDescent="0.2">
      <c r="A26">
        <v>18</v>
      </c>
    </row>
    <row r="27" spans="1:1" x14ac:dyDescent="0.2">
      <c r="A27">
        <v>19</v>
      </c>
    </row>
    <row r="28" spans="1:1" x14ac:dyDescent="0.2">
      <c r="A28">
        <v>22</v>
      </c>
    </row>
    <row r="29" spans="1:1" x14ac:dyDescent="0.2">
      <c r="A29">
        <v>32</v>
      </c>
    </row>
    <row r="30" spans="1:1" x14ac:dyDescent="0.2">
      <c r="A30">
        <v>16</v>
      </c>
    </row>
    <row r="31" spans="1:1" x14ac:dyDescent="0.2">
      <c r="A31">
        <v>21</v>
      </c>
    </row>
    <row r="34" spans="1:6" ht="15" x14ac:dyDescent="0.2">
      <c r="A34" s="39" t="s">
        <v>75</v>
      </c>
      <c r="B34" s="12">
        <v>12</v>
      </c>
      <c r="C34" t="s">
        <v>76</v>
      </c>
    </row>
    <row r="35" spans="1:6" ht="15" x14ac:dyDescent="0.2">
      <c r="A35" s="39" t="s">
        <v>77</v>
      </c>
      <c r="B35" s="12">
        <v>33</v>
      </c>
      <c r="C35" t="s">
        <v>78</v>
      </c>
    </row>
    <row r="36" spans="1:6" ht="15" x14ac:dyDescent="0.2">
      <c r="A36" s="40"/>
    </row>
    <row r="37" spans="1:6" x14ac:dyDescent="0.2">
      <c r="A37" s="41" t="s">
        <v>79</v>
      </c>
    </row>
    <row r="38" spans="1:6" ht="15" x14ac:dyDescent="0.2">
      <c r="A38" s="42" t="s">
        <v>80</v>
      </c>
      <c r="B38" s="43" t="s">
        <v>81</v>
      </c>
      <c r="C38" s="12" t="s">
        <v>82</v>
      </c>
      <c r="D38" s="12" t="s">
        <v>82</v>
      </c>
    </row>
    <row r="39" spans="1:6" x14ac:dyDescent="0.2">
      <c r="A39" s="44" t="s">
        <v>83</v>
      </c>
      <c r="B39" s="12">
        <v>3</v>
      </c>
      <c r="C39" s="48">
        <f>B39/$B$44*100</f>
        <v>10</v>
      </c>
      <c r="D39" s="48">
        <v>10</v>
      </c>
    </row>
    <row r="40" spans="1:6" x14ac:dyDescent="0.2">
      <c r="A40" s="45" t="s">
        <v>84</v>
      </c>
      <c r="B40" s="12">
        <v>7</v>
      </c>
      <c r="C40" s="48">
        <f t="shared" ref="C40:C44" si="0">B40/$B$44*100</f>
        <v>23.333333333333332</v>
      </c>
      <c r="D40" s="48">
        <v>23.333333333333332</v>
      </c>
    </row>
    <row r="41" spans="1:6" x14ac:dyDescent="0.2">
      <c r="A41" s="45" t="s">
        <v>85</v>
      </c>
      <c r="B41" s="12">
        <v>10</v>
      </c>
      <c r="C41" s="48">
        <f t="shared" si="0"/>
        <v>33.333333333333329</v>
      </c>
      <c r="D41" s="48">
        <v>33.333333333333329</v>
      </c>
    </row>
    <row r="42" spans="1:6" x14ac:dyDescent="0.2">
      <c r="A42" s="45" t="s">
        <v>86</v>
      </c>
      <c r="B42" s="12">
        <v>6</v>
      </c>
      <c r="C42" s="48">
        <f t="shared" si="0"/>
        <v>20</v>
      </c>
      <c r="D42" s="48">
        <v>20</v>
      </c>
    </row>
    <row r="43" spans="1:6" x14ac:dyDescent="0.2">
      <c r="A43" s="45" t="s">
        <v>87</v>
      </c>
      <c r="B43" s="12">
        <v>4</v>
      </c>
      <c r="C43" s="48">
        <f t="shared" si="0"/>
        <v>13.333333333333334</v>
      </c>
      <c r="D43" s="48">
        <v>13.333333333333334</v>
      </c>
    </row>
    <row r="44" spans="1:6" x14ac:dyDescent="0.2">
      <c r="A44" s="12" t="s">
        <v>88</v>
      </c>
      <c r="B44" s="12">
        <f>SUM(B39:B43)</f>
        <v>30</v>
      </c>
      <c r="C44" s="48">
        <f t="shared" si="0"/>
        <v>100</v>
      </c>
      <c r="D44" s="48">
        <v>100</v>
      </c>
    </row>
    <row r="46" spans="1:6" x14ac:dyDescent="0.2">
      <c r="B46" s="46" t="s">
        <v>89</v>
      </c>
      <c r="F46" s="47" t="s">
        <v>90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8"/>
  <sheetViews>
    <sheetView workbookViewId="0">
      <selection activeCell="C10" sqref="C10"/>
    </sheetView>
  </sheetViews>
  <sheetFormatPr defaultRowHeight="12.75" x14ac:dyDescent="0.2"/>
  <cols>
    <col min="1" max="2" width="12.28515625" customWidth="1"/>
  </cols>
  <sheetData>
    <row r="1" spans="1:6" x14ac:dyDescent="0.2">
      <c r="A1" t="s">
        <v>32</v>
      </c>
      <c r="B1" t="s">
        <v>33</v>
      </c>
      <c r="C1" t="s">
        <v>41</v>
      </c>
    </row>
    <row r="2" spans="1:6" x14ac:dyDescent="0.2">
      <c r="A2" t="s">
        <v>34</v>
      </c>
      <c r="B2">
        <v>6</v>
      </c>
      <c r="C2">
        <f>B2/$F$4*100</f>
        <v>12</v>
      </c>
    </row>
    <row r="3" spans="1:6" x14ac:dyDescent="0.2">
      <c r="A3" t="s">
        <v>35</v>
      </c>
      <c r="B3">
        <v>15</v>
      </c>
      <c r="C3">
        <f t="shared" ref="C3:C8" si="0">B3/$F$4*100</f>
        <v>30</v>
      </c>
    </row>
    <row r="4" spans="1:6" x14ac:dyDescent="0.2">
      <c r="A4" t="s">
        <v>36</v>
      </c>
      <c r="B4">
        <v>14</v>
      </c>
      <c r="C4">
        <f t="shared" si="0"/>
        <v>28.000000000000004</v>
      </c>
      <c r="F4">
        <f>SUM(B2:B8)</f>
        <v>50</v>
      </c>
    </row>
    <row r="5" spans="1:6" x14ac:dyDescent="0.2">
      <c r="A5" t="s">
        <v>37</v>
      </c>
      <c r="B5">
        <v>6</v>
      </c>
      <c r="C5">
        <f t="shared" si="0"/>
        <v>12</v>
      </c>
    </row>
    <row r="6" spans="1:6" x14ac:dyDescent="0.2">
      <c r="A6" t="s">
        <v>38</v>
      </c>
      <c r="B6">
        <v>5</v>
      </c>
      <c r="C6">
        <f t="shared" si="0"/>
        <v>10</v>
      </c>
    </row>
    <row r="7" spans="1:6" x14ac:dyDescent="0.2">
      <c r="A7" t="s">
        <v>39</v>
      </c>
      <c r="B7">
        <v>3</v>
      </c>
      <c r="C7">
        <f t="shared" si="0"/>
        <v>6</v>
      </c>
    </row>
    <row r="8" spans="1:6" x14ac:dyDescent="0.2">
      <c r="A8" t="s">
        <v>40</v>
      </c>
      <c r="B8">
        <v>1</v>
      </c>
      <c r="C8">
        <f t="shared" si="0"/>
        <v>2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4"/>
  <sheetViews>
    <sheetView workbookViewId="0">
      <selection sqref="A1:B14"/>
    </sheetView>
  </sheetViews>
  <sheetFormatPr defaultRowHeight="12.75" x14ac:dyDescent="0.2"/>
  <cols>
    <col min="6" max="6" width="20.28515625" customWidth="1"/>
    <col min="7" max="7" width="13.85546875" customWidth="1"/>
    <col min="8" max="8" width="19.7109375" customWidth="1"/>
    <col min="9" max="9" width="12.5703125" customWidth="1"/>
  </cols>
  <sheetData>
    <row r="1" spans="1:9" x14ac:dyDescent="0.2">
      <c r="A1" s="23" t="s">
        <v>42</v>
      </c>
      <c r="B1" s="22" t="s">
        <v>43</v>
      </c>
      <c r="C1" t="s">
        <v>45</v>
      </c>
      <c r="F1" s="17" t="s">
        <v>42</v>
      </c>
      <c r="G1" s="17"/>
      <c r="H1" s="19" t="s">
        <v>43</v>
      </c>
      <c r="I1" s="19"/>
    </row>
    <row r="2" spans="1:9" x14ac:dyDescent="0.2">
      <c r="A2" s="23">
        <v>5.5</v>
      </c>
      <c r="B2" s="22">
        <v>8.5</v>
      </c>
      <c r="C2" t="s">
        <v>0</v>
      </c>
      <c r="F2" s="18"/>
      <c r="G2" s="18"/>
      <c r="H2" s="20"/>
      <c r="I2" s="20"/>
    </row>
    <row r="3" spans="1:9" x14ac:dyDescent="0.2">
      <c r="A3" s="23">
        <v>6.5</v>
      </c>
      <c r="B3" s="22">
        <v>6.5</v>
      </c>
      <c r="C3" t="s">
        <v>1</v>
      </c>
      <c r="F3" s="18" t="s">
        <v>5</v>
      </c>
      <c r="G3" s="18">
        <v>8.5384615384615383</v>
      </c>
      <c r="H3" s="20" t="s">
        <v>5</v>
      </c>
      <c r="I3" s="20">
        <v>10.307692307692308</v>
      </c>
    </row>
    <row r="4" spans="1:9" x14ac:dyDescent="0.2">
      <c r="A4" s="23">
        <v>8</v>
      </c>
      <c r="B4" s="22">
        <v>7</v>
      </c>
      <c r="F4" s="18" t="s">
        <v>7</v>
      </c>
      <c r="G4" s="18">
        <v>8.6</v>
      </c>
      <c r="H4" s="20" t="s">
        <v>7</v>
      </c>
      <c r="I4" s="20">
        <v>10.6</v>
      </c>
    </row>
    <row r="5" spans="1:9" x14ac:dyDescent="0.2">
      <c r="A5" s="23">
        <v>9</v>
      </c>
      <c r="B5" s="22">
        <v>4</v>
      </c>
      <c r="F5" s="18" t="s">
        <v>14</v>
      </c>
      <c r="G5" s="18">
        <v>5.5</v>
      </c>
      <c r="H5" s="20" t="s">
        <v>14</v>
      </c>
      <c r="I5" s="20">
        <v>4</v>
      </c>
    </row>
    <row r="6" spans="1:9" x14ac:dyDescent="0.2">
      <c r="A6" s="23">
        <v>10</v>
      </c>
      <c r="B6" s="22">
        <v>9.5</v>
      </c>
      <c r="F6" s="18" t="s">
        <v>15</v>
      </c>
      <c r="G6" s="18">
        <v>10.5</v>
      </c>
      <c r="H6" s="20" t="s">
        <v>15</v>
      </c>
      <c r="I6" s="20">
        <v>15.5</v>
      </c>
    </row>
    <row r="7" spans="1:9" x14ac:dyDescent="0.2">
      <c r="A7" s="23">
        <v>9.4</v>
      </c>
      <c r="B7" s="22">
        <v>11.5</v>
      </c>
      <c r="F7" s="18" t="s">
        <v>20</v>
      </c>
      <c r="G7" s="18">
        <f>QUARTILE(A2:A14,1)</f>
        <v>7.6</v>
      </c>
      <c r="H7" s="20" t="s">
        <v>20</v>
      </c>
      <c r="I7" s="20">
        <f>QUARTILE(B2:B14,1)</f>
        <v>8.5</v>
      </c>
    </row>
    <row r="8" spans="1:9" x14ac:dyDescent="0.2">
      <c r="A8" s="23">
        <v>8.6</v>
      </c>
      <c r="B8" s="22">
        <v>12.5</v>
      </c>
      <c r="F8" s="18" t="s">
        <v>21</v>
      </c>
      <c r="G8" s="18">
        <f>QUARTILE(A2:A14,3)</f>
        <v>9.5</v>
      </c>
      <c r="H8" s="20" t="s">
        <v>21</v>
      </c>
      <c r="I8" s="20">
        <f>QUARTILE(B2:B14,3)</f>
        <v>12</v>
      </c>
    </row>
    <row r="9" spans="1:9" x14ac:dyDescent="0.2">
      <c r="A9" s="23">
        <v>9.5</v>
      </c>
      <c r="B9" s="22">
        <v>10.5</v>
      </c>
      <c r="F9" s="18" t="s">
        <v>44</v>
      </c>
      <c r="G9" s="14">
        <f>G8-G7</f>
        <v>1.9000000000000004</v>
      </c>
      <c r="H9" s="20" t="s">
        <v>44</v>
      </c>
      <c r="I9" s="21">
        <f>I8-I7</f>
        <v>3.5</v>
      </c>
    </row>
    <row r="10" spans="1:9" x14ac:dyDescent="0.2">
      <c r="A10" s="23">
        <v>7.5</v>
      </c>
      <c r="B10" s="22">
        <v>11.4</v>
      </c>
    </row>
    <row r="11" spans="1:9" x14ac:dyDescent="0.2">
      <c r="A11" s="23">
        <v>7.6</v>
      </c>
      <c r="B11" s="22">
        <v>10.6</v>
      </c>
    </row>
    <row r="12" spans="1:9" x14ac:dyDescent="0.2">
      <c r="A12" s="23">
        <v>10.4</v>
      </c>
      <c r="B12" s="22">
        <v>14.5</v>
      </c>
    </row>
    <row r="13" spans="1:9" x14ac:dyDescent="0.2">
      <c r="A13" s="23">
        <v>10.5</v>
      </c>
      <c r="B13" s="22">
        <v>15.5</v>
      </c>
    </row>
    <row r="14" spans="1:9" x14ac:dyDescent="0.2">
      <c r="A14" s="23">
        <v>8.5</v>
      </c>
      <c r="B14" s="22">
        <v>12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zoomScale="120" zoomScaleNormal="120" workbookViewId="0">
      <selection activeCell="C10" sqref="C10"/>
    </sheetView>
  </sheetViews>
  <sheetFormatPr defaultRowHeight="12.75" x14ac:dyDescent="0.2"/>
  <sheetData>
    <row r="1" spans="1:10" ht="15.75" x14ac:dyDescent="0.25">
      <c r="A1" s="27" t="s">
        <v>50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5.75" x14ac:dyDescent="0.25">
      <c r="A2" s="28" t="s">
        <v>51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ht="15.75" x14ac:dyDescent="0.25">
      <c r="A3" s="28" t="s">
        <v>52</v>
      </c>
      <c r="B3" s="26"/>
      <c r="C3" s="26"/>
      <c r="D3" s="26"/>
      <c r="E3" s="26"/>
      <c r="F3" s="26"/>
      <c r="G3" s="26"/>
      <c r="H3" s="26"/>
      <c r="I3" s="26"/>
      <c r="J3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zoomScale="130" zoomScaleNormal="130" workbookViewId="0">
      <selection activeCell="E4" sqref="E4:F6"/>
    </sheetView>
  </sheetViews>
  <sheetFormatPr defaultRowHeight="12.75" x14ac:dyDescent="0.2"/>
  <sheetData>
    <row r="1" spans="1:13" s="25" customFormat="1" ht="12.4" customHeight="1" x14ac:dyDescent="0.25">
      <c r="A1" s="24" t="s">
        <v>53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s="25" customFormat="1" ht="12.4" customHeight="1" x14ac:dyDescent="0.25">
      <c r="A2" s="28" t="s">
        <v>91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4" spans="1:13" x14ac:dyDescent="0.2">
      <c r="B4">
        <v>7.71</v>
      </c>
      <c r="D4" s="49" t="s">
        <v>96</v>
      </c>
      <c r="E4" s="53"/>
    </row>
    <row r="5" spans="1:13" x14ac:dyDescent="0.2">
      <c r="B5">
        <v>7.76</v>
      </c>
      <c r="D5" s="49" t="s">
        <v>97</v>
      </c>
      <c r="E5" s="53"/>
    </row>
    <row r="6" spans="1:13" x14ac:dyDescent="0.2">
      <c r="B6">
        <v>7.7</v>
      </c>
      <c r="D6" s="30" t="s">
        <v>98</v>
      </c>
    </row>
    <row r="7" spans="1:13" x14ac:dyDescent="0.2">
      <c r="B7">
        <v>7.69</v>
      </c>
    </row>
    <row r="8" spans="1:13" x14ac:dyDescent="0.2">
      <c r="B8">
        <v>7.64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8"/>
  <sheetViews>
    <sheetView topLeftCell="D1" zoomScale="190" zoomScaleNormal="190" workbookViewId="0">
      <selection activeCell="F6" sqref="F6:F12"/>
    </sheetView>
  </sheetViews>
  <sheetFormatPr defaultRowHeight="12.75" x14ac:dyDescent="0.2"/>
  <sheetData>
    <row r="1" spans="1:14" ht="15.75" x14ac:dyDescent="0.25">
      <c r="A1" s="27" t="s">
        <v>54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4" ht="15.75" x14ac:dyDescent="0.25">
      <c r="A2" s="28" t="s">
        <v>55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4" ht="15.75" x14ac:dyDescent="0.25">
      <c r="A3" s="28" t="s">
        <v>56</v>
      </c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4" ht="15.75" x14ac:dyDescent="0.25">
      <c r="A4" s="28" t="s">
        <v>57</v>
      </c>
      <c r="B4" s="26"/>
      <c r="C4" s="26"/>
      <c r="D4" s="26"/>
      <c r="E4" s="26"/>
      <c r="F4" s="26"/>
      <c r="G4" s="26"/>
      <c r="H4" s="26"/>
      <c r="I4" s="26"/>
      <c r="J4" s="26"/>
      <c r="K4" s="26"/>
    </row>
    <row r="6" spans="1:14" x14ac:dyDescent="0.2">
      <c r="E6" s="49" t="s">
        <v>94</v>
      </c>
      <c r="F6" s="50"/>
      <c r="H6" t="s">
        <v>106</v>
      </c>
      <c r="I6" t="s">
        <v>107</v>
      </c>
      <c r="J6" t="s">
        <v>108</v>
      </c>
      <c r="K6" t="s">
        <v>93</v>
      </c>
      <c r="L6" t="s">
        <v>95</v>
      </c>
      <c r="M6" t="s">
        <v>93</v>
      </c>
      <c r="N6" t="s">
        <v>95</v>
      </c>
    </row>
    <row r="7" spans="1:14" x14ac:dyDescent="0.2">
      <c r="E7" s="49" t="s">
        <v>100</v>
      </c>
      <c r="F7" s="50"/>
      <c r="J7" s="15"/>
      <c r="L7" s="54"/>
      <c r="N7" s="54"/>
    </row>
    <row r="8" spans="1:14" x14ac:dyDescent="0.2">
      <c r="A8" s="52" t="s">
        <v>99</v>
      </c>
      <c r="B8" s="52" t="s">
        <v>4</v>
      </c>
      <c r="E8" s="49" t="s">
        <v>101</v>
      </c>
      <c r="F8" s="50"/>
      <c r="J8" s="15"/>
      <c r="L8" s="54"/>
      <c r="N8" s="54"/>
    </row>
    <row r="9" spans="1:14" x14ac:dyDescent="0.2">
      <c r="A9" s="45">
        <v>1</v>
      </c>
      <c r="B9" s="45">
        <v>14</v>
      </c>
      <c r="E9" s="49" t="s">
        <v>102</v>
      </c>
      <c r="F9" s="50"/>
      <c r="J9" s="15"/>
      <c r="L9" s="54"/>
      <c r="N9" s="54"/>
    </row>
    <row r="10" spans="1:14" x14ac:dyDescent="0.2">
      <c r="A10" s="45">
        <v>2</v>
      </c>
      <c r="B10" s="45">
        <v>15</v>
      </c>
      <c r="E10" s="49" t="s">
        <v>103</v>
      </c>
      <c r="F10" s="50"/>
      <c r="J10" s="15"/>
      <c r="L10" s="54"/>
      <c r="N10" s="54"/>
    </row>
    <row r="11" spans="1:14" x14ac:dyDescent="0.2">
      <c r="A11" s="45">
        <v>3</v>
      </c>
      <c r="B11" s="45">
        <v>25</v>
      </c>
      <c r="E11" s="49" t="s">
        <v>104</v>
      </c>
      <c r="F11" s="50"/>
      <c r="J11" s="15"/>
      <c r="L11" s="54"/>
      <c r="N11" s="54"/>
    </row>
    <row r="12" spans="1:14" x14ac:dyDescent="0.2">
      <c r="A12" s="45">
        <v>4</v>
      </c>
      <c r="B12" s="45">
        <v>33</v>
      </c>
      <c r="E12" s="49" t="s">
        <v>105</v>
      </c>
      <c r="J12" s="15"/>
      <c r="L12" s="54"/>
      <c r="N12" s="54"/>
    </row>
    <row r="13" spans="1:14" x14ac:dyDescent="0.2">
      <c r="A13" s="45">
        <v>5</v>
      </c>
      <c r="B13" s="45">
        <v>20</v>
      </c>
      <c r="J13" s="15"/>
      <c r="L13" s="54"/>
      <c r="N13" s="54"/>
    </row>
    <row r="14" spans="1:14" x14ac:dyDescent="0.2">
      <c r="A14" s="45">
        <v>6</v>
      </c>
      <c r="B14" s="45">
        <v>24</v>
      </c>
      <c r="J14" s="15"/>
      <c r="L14" s="54"/>
      <c r="N14" s="54"/>
    </row>
    <row r="15" spans="1:14" x14ac:dyDescent="0.2">
      <c r="A15" s="45">
        <v>7</v>
      </c>
      <c r="B15" s="45">
        <v>15</v>
      </c>
    </row>
    <row r="16" spans="1:14" x14ac:dyDescent="0.2">
      <c r="A16" s="45">
        <v>8</v>
      </c>
      <c r="B16" s="45">
        <v>20</v>
      </c>
      <c r="K16">
        <f>SUM(K7:K14)</f>
        <v>0</v>
      </c>
    </row>
    <row r="17" spans="1:2" x14ac:dyDescent="0.2">
      <c r="A17" s="45">
        <v>9</v>
      </c>
      <c r="B17" s="45">
        <v>28</v>
      </c>
    </row>
    <row r="18" spans="1:2" x14ac:dyDescent="0.2">
      <c r="A18" s="45">
        <v>10</v>
      </c>
      <c r="B18" s="45">
        <v>24</v>
      </c>
    </row>
    <row r="19" spans="1:2" x14ac:dyDescent="0.2">
      <c r="A19" s="45">
        <v>11</v>
      </c>
      <c r="B19" s="45">
        <v>25</v>
      </c>
    </row>
    <row r="20" spans="1:2" x14ac:dyDescent="0.2">
      <c r="A20" s="45">
        <v>12</v>
      </c>
      <c r="B20" s="45">
        <v>12</v>
      </c>
    </row>
    <row r="21" spans="1:2" x14ac:dyDescent="0.2">
      <c r="A21" s="45">
        <v>13</v>
      </c>
      <c r="B21" s="45">
        <v>21</v>
      </c>
    </row>
    <row r="22" spans="1:2" x14ac:dyDescent="0.2">
      <c r="A22" s="45">
        <v>14</v>
      </c>
      <c r="B22" s="45">
        <v>28</v>
      </c>
    </row>
    <row r="23" spans="1:2" x14ac:dyDescent="0.2">
      <c r="A23" s="45">
        <v>15</v>
      </c>
      <c r="B23" s="45">
        <v>30</v>
      </c>
    </row>
    <row r="24" spans="1:2" x14ac:dyDescent="0.2">
      <c r="A24" s="45">
        <v>16</v>
      </c>
      <c r="B24" s="45">
        <v>12</v>
      </c>
    </row>
    <row r="25" spans="1:2" x14ac:dyDescent="0.2">
      <c r="A25" s="45">
        <v>17</v>
      </c>
      <c r="B25" s="45">
        <v>29</v>
      </c>
    </row>
    <row r="26" spans="1:2" x14ac:dyDescent="0.2">
      <c r="A26" s="45">
        <v>18</v>
      </c>
      <c r="B26" s="45">
        <v>15</v>
      </c>
    </row>
    <row r="27" spans="1:2" x14ac:dyDescent="0.2">
      <c r="A27" s="45">
        <v>19</v>
      </c>
      <c r="B27" s="45">
        <v>22</v>
      </c>
    </row>
    <row r="28" spans="1:2" x14ac:dyDescent="0.2">
      <c r="A28" s="45">
        <v>20</v>
      </c>
      <c r="B28" s="45">
        <v>24</v>
      </c>
    </row>
    <row r="29" spans="1:2" x14ac:dyDescent="0.2">
      <c r="A29" s="45">
        <v>21</v>
      </c>
      <c r="B29" s="45">
        <v>18</v>
      </c>
    </row>
    <row r="30" spans="1:2" x14ac:dyDescent="0.2">
      <c r="A30" s="45">
        <v>22</v>
      </c>
      <c r="B30" s="45">
        <v>30</v>
      </c>
    </row>
    <row r="31" spans="1:2" x14ac:dyDescent="0.2">
      <c r="A31" s="45">
        <v>23</v>
      </c>
      <c r="B31" s="45">
        <v>20</v>
      </c>
    </row>
    <row r="32" spans="1:2" x14ac:dyDescent="0.2">
      <c r="A32" s="45">
        <v>24</v>
      </c>
      <c r="B32" s="45">
        <v>26</v>
      </c>
    </row>
    <row r="33" spans="1:2" x14ac:dyDescent="0.2">
      <c r="A33" s="45">
        <v>25</v>
      </c>
      <c r="B33" s="45">
        <v>18</v>
      </c>
    </row>
    <row r="34" spans="1:2" x14ac:dyDescent="0.2">
      <c r="A34" s="45">
        <v>26</v>
      </c>
      <c r="B34" s="45">
        <v>19</v>
      </c>
    </row>
    <row r="35" spans="1:2" x14ac:dyDescent="0.2">
      <c r="A35" s="45">
        <v>27</v>
      </c>
      <c r="B35" s="45">
        <v>22</v>
      </c>
    </row>
    <row r="36" spans="1:2" x14ac:dyDescent="0.2">
      <c r="A36" s="45">
        <v>28</v>
      </c>
      <c r="B36" s="45">
        <v>32</v>
      </c>
    </row>
    <row r="37" spans="1:2" x14ac:dyDescent="0.2">
      <c r="A37" s="45">
        <v>29</v>
      </c>
      <c r="B37" s="45">
        <v>16</v>
      </c>
    </row>
    <row r="38" spans="1:2" x14ac:dyDescent="0.2">
      <c r="A38" s="45">
        <v>30</v>
      </c>
      <c r="B38" s="45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topLeftCell="A4" zoomScale="120" zoomScaleNormal="120" workbookViewId="0">
      <selection activeCell="C26" sqref="C26"/>
    </sheetView>
  </sheetViews>
  <sheetFormatPr defaultRowHeight="12.75" x14ac:dyDescent="0.2"/>
  <cols>
    <col min="1" max="1" width="20.5703125" customWidth="1"/>
    <col min="2" max="2" width="7.7109375" customWidth="1"/>
  </cols>
  <sheetData>
    <row r="1" spans="1:10" ht="16.5" thickBot="1" x14ac:dyDescent="0.3">
      <c r="A1" s="27" t="s">
        <v>58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4.65" customHeight="1" thickBot="1" x14ac:dyDescent="0.25">
      <c r="A2" s="31" t="s">
        <v>59</v>
      </c>
      <c r="B2" s="32" t="s">
        <v>60</v>
      </c>
      <c r="C2" s="26"/>
      <c r="D2" s="26"/>
      <c r="E2" s="26"/>
      <c r="F2" s="26"/>
      <c r="G2" s="26"/>
      <c r="H2" s="26"/>
      <c r="I2" s="26"/>
      <c r="J2" s="26"/>
    </row>
    <row r="3" spans="1:10" ht="14.65" customHeight="1" x14ac:dyDescent="0.2">
      <c r="A3" s="33" t="s">
        <v>61</v>
      </c>
      <c r="B3" s="34">
        <v>6</v>
      </c>
      <c r="C3" s="26"/>
      <c r="D3" s="26"/>
      <c r="E3" s="26"/>
      <c r="F3" s="26"/>
      <c r="G3" s="26"/>
      <c r="H3" s="26"/>
      <c r="I3" s="26"/>
      <c r="J3" s="26"/>
    </row>
    <row r="4" spans="1:10" ht="14.65" customHeight="1" x14ac:dyDescent="0.2">
      <c r="A4" s="33" t="s">
        <v>62</v>
      </c>
      <c r="B4" s="34">
        <v>15</v>
      </c>
      <c r="C4" s="26"/>
      <c r="D4" s="26"/>
      <c r="E4" s="26"/>
      <c r="F4" s="26"/>
      <c r="G4" s="26"/>
      <c r="H4" s="26"/>
      <c r="I4" s="26"/>
      <c r="J4" s="26"/>
    </row>
    <row r="5" spans="1:10" ht="14.65" customHeight="1" x14ac:dyDescent="0.2">
      <c r="A5" s="33" t="s">
        <v>63</v>
      </c>
      <c r="B5" s="34">
        <v>14</v>
      </c>
      <c r="C5" s="26"/>
      <c r="D5" s="26"/>
      <c r="E5" s="26"/>
      <c r="F5" s="26"/>
      <c r="G5" s="26"/>
      <c r="H5" s="26"/>
      <c r="I5" s="26"/>
      <c r="J5" s="26"/>
    </row>
    <row r="6" spans="1:10" ht="14.65" customHeight="1" x14ac:dyDescent="0.2">
      <c r="A6" s="33" t="s">
        <v>64</v>
      </c>
      <c r="B6" s="34">
        <v>6</v>
      </c>
      <c r="C6" s="26"/>
      <c r="D6" s="26"/>
      <c r="E6" s="26"/>
      <c r="F6" s="26"/>
      <c r="G6" s="26"/>
      <c r="H6" s="26"/>
      <c r="I6" s="26"/>
      <c r="J6" s="26"/>
    </row>
    <row r="7" spans="1:10" ht="14.65" customHeight="1" x14ac:dyDescent="0.2">
      <c r="A7" s="33" t="s">
        <v>65</v>
      </c>
      <c r="B7" s="34">
        <v>5</v>
      </c>
      <c r="C7" s="26"/>
      <c r="D7" s="26"/>
      <c r="E7" s="26"/>
      <c r="F7" s="26"/>
      <c r="G7" s="26"/>
      <c r="H7" s="26"/>
      <c r="I7" s="26"/>
      <c r="J7" s="26"/>
    </row>
    <row r="8" spans="1:10" ht="14.65" customHeight="1" x14ac:dyDescent="0.2">
      <c r="A8" s="33" t="s">
        <v>66</v>
      </c>
      <c r="B8" s="34">
        <v>3</v>
      </c>
      <c r="C8" s="26"/>
      <c r="D8" s="26"/>
      <c r="E8" s="26"/>
      <c r="F8" s="26"/>
      <c r="G8" s="26"/>
      <c r="H8" s="26"/>
      <c r="I8" s="26"/>
      <c r="J8" s="26"/>
    </row>
    <row r="9" spans="1:10" ht="14.65" customHeight="1" thickBot="1" x14ac:dyDescent="0.25">
      <c r="A9" s="35" t="s">
        <v>67</v>
      </c>
      <c r="B9" s="36">
        <v>1</v>
      </c>
      <c r="C9" s="26"/>
      <c r="D9" s="26"/>
      <c r="E9" s="26"/>
      <c r="F9" s="26"/>
      <c r="G9" s="26"/>
      <c r="H9" s="26"/>
      <c r="I9" s="26"/>
      <c r="J9" s="26"/>
    </row>
    <row r="10" spans="1:10" ht="15.75" x14ac:dyDescent="0.25">
      <c r="A10" s="28"/>
      <c r="B10" s="26"/>
      <c r="C10" s="26"/>
      <c r="D10" s="26"/>
      <c r="E10" s="26"/>
      <c r="F10" s="26"/>
      <c r="G10" s="26"/>
      <c r="H10" s="26"/>
      <c r="I10" s="26"/>
      <c r="J10" s="26"/>
    </row>
    <row r="11" spans="1:10" ht="15.75" x14ac:dyDescent="0.25">
      <c r="A11" s="37" t="s">
        <v>68</v>
      </c>
      <c r="B11" s="26"/>
      <c r="C11" s="26"/>
      <c r="D11" s="26"/>
      <c r="E11" s="26"/>
      <c r="F11" s="26"/>
      <c r="G11" s="26"/>
      <c r="H11" s="26"/>
      <c r="I11" s="26"/>
      <c r="J11" s="26"/>
    </row>
    <row r="12" spans="1:10" ht="15.75" x14ac:dyDescent="0.25">
      <c r="A12" s="37" t="s">
        <v>69</v>
      </c>
      <c r="B12" s="26"/>
      <c r="C12" s="26"/>
      <c r="D12" s="26"/>
      <c r="E12" s="26"/>
      <c r="F12" s="26"/>
      <c r="G12" s="26"/>
      <c r="H12" s="26"/>
      <c r="I12" s="26"/>
      <c r="J12" s="26"/>
    </row>
    <row r="13" spans="1:10" ht="15.75" x14ac:dyDescent="0.25">
      <c r="A13" s="37" t="s">
        <v>70</v>
      </c>
      <c r="B13" s="26"/>
      <c r="C13" s="26"/>
      <c r="D13" s="26"/>
      <c r="E13" s="26"/>
      <c r="F13" s="26"/>
      <c r="G13" s="26"/>
      <c r="H13" s="26"/>
      <c r="I13" s="26"/>
      <c r="J13" s="26"/>
    </row>
    <row r="14" spans="1:10" ht="15.75" x14ac:dyDescent="0.25">
      <c r="A14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"/>
  <sheetViews>
    <sheetView topLeftCell="B1" zoomScale="120" zoomScaleNormal="120" workbookViewId="0">
      <selection activeCell="B25" sqref="B25"/>
    </sheetView>
  </sheetViews>
  <sheetFormatPr defaultRowHeight="12.75" x14ac:dyDescent="0.2"/>
  <sheetData>
    <row r="1" spans="1:19" ht="15.75" x14ac:dyDescent="0.25">
      <c r="A1" s="27" t="s">
        <v>71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16.5" thickBot="1" x14ac:dyDescent="0.3">
      <c r="A2" s="28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19" ht="16.5" thickBot="1" x14ac:dyDescent="0.25">
      <c r="A3" s="31" t="s">
        <v>42</v>
      </c>
      <c r="B3" s="32">
        <v>5.5</v>
      </c>
      <c r="C3" s="32">
        <v>6.5</v>
      </c>
      <c r="D3" s="32">
        <v>8</v>
      </c>
      <c r="E3" s="32">
        <v>9</v>
      </c>
      <c r="F3" s="32">
        <v>10</v>
      </c>
      <c r="G3" s="32">
        <v>9.4</v>
      </c>
      <c r="H3" s="32">
        <v>8.6</v>
      </c>
      <c r="I3" s="32">
        <v>9.5</v>
      </c>
      <c r="J3" s="32">
        <v>7.5</v>
      </c>
      <c r="K3" s="32">
        <v>7.6</v>
      </c>
      <c r="L3" s="32">
        <v>10.4</v>
      </c>
      <c r="M3" s="32">
        <v>10.5</v>
      </c>
      <c r="N3" s="32">
        <v>8.5</v>
      </c>
      <c r="O3" s="26"/>
      <c r="P3" s="26"/>
      <c r="Q3" s="26"/>
      <c r="R3" s="26"/>
      <c r="S3" s="26"/>
    </row>
    <row r="4" spans="1:19" ht="16.5" thickBot="1" x14ac:dyDescent="0.25">
      <c r="A4" s="35" t="s">
        <v>43</v>
      </c>
      <c r="B4" s="36">
        <v>8.5</v>
      </c>
      <c r="C4" s="36">
        <v>6.5</v>
      </c>
      <c r="D4" s="36">
        <v>7</v>
      </c>
      <c r="E4" s="36">
        <v>4</v>
      </c>
      <c r="F4" s="36">
        <v>9.5</v>
      </c>
      <c r="G4" s="36">
        <v>11.5</v>
      </c>
      <c r="H4" s="36">
        <v>12.5</v>
      </c>
      <c r="I4" s="36">
        <v>10.5</v>
      </c>
      <c r="J4" s="36">
        <v>11.4</v>
      </c>
      <c r="K4" s="36">
        <v>10.6</v>
      </c>
      <c r="L4" s="36">
        <v>14.5</v>
      </c>
      <c r="M4" s="36">
        <v>15.5</v>
      </c>
      <c r="N4" s="36">
        <v>12</v>
      </c>
      <c r="O4" s="26"/>
      <c r="P4" s="26"/>
      <c r="Q4" s="26"/>
      <c r="R4" s="26"/>
      <c r="S4" s="26"/>
    </row>
    <row r="5" spans="1:19" ht="15.75" x14ac:dyDescent="0.25">
      <c r="A5" s="38" t="s">
        <v>72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19" ht="15.75" x14ac:dyDescent="0.25">
      <c r="A6" s="38" t="s">
        <v>73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</row>
    <row r="7" spans="1:19" ht="15.75" x14ac:dyDescent="0.25">
      <c r="A7" s="38" t="s">
        <v>74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workbookViewId="0">
      <selection activeCell="E25" sqref="E25"/>
    </sheetView>
  </sheetViews>
  <sheetFormatPr defaultRowHeight="12.75" x14ac:dyDescent="0.2"/>
  <cols>
    <col min="1" max="1" width="10" customWidth="1"/>
    <col min="2" max="2" width="10.28515625" customWidth="1"/>
    <col min="3" max="3" width="10.140625" customWidth="1"/>
  </cols>
  <sheetData>
    <row r="1" spans="1:4" x14ac:dyDescent="0.2">
      <c r="A1" t="s">
        <v>27</v>
      </c>
      <c r="B1" t="s">
        <v>28</v>
      </c>
      <c r="C1" t="s">
        <v>26</v>
      </c>
      <c r="D1" t="s">
        <v>19</v>
      </c>
    </row>
    <row r="2" spans="1:4" x14ac:dyDescent="0.2">
      <c r="A2" t="s">
        <v>0</v>
      </c>
      <c r="B2" t="s">
        <v>0</v>
      </c>
      <c r="C2" t="s">
        <v>0</v>
      </c>
      <c r="D2">
        <v>6</v>
      </c>
    </row>
    <row r="3" spans="1:4" x14ac:dyDescent="0.2">
      <c r="A3" t="s">
        <v>0</v>
      </c>
      <c r="B3" t="s">
        <v>0</v>
      </c>
      <c r="C3" t="s">
        <v>1</v>
      </c>
      <c r="D3">
        <v>4</v>
      </c>
    </row>
    <row r="4" spans="1:4" x14ac:dyDescent="0.2">
      <c r="A4" t="s">
        <v>1</v>
      </c>
      <c r="B4" t="s">
        <v>0</v>
      </c>
      <c r="C4" t="s">
        <v>3</v>
      </c>
      <c r="D4">
        <v>2</v>
      </c>
    </row>
    <row r="5" spans="1:4" x14ac:dyDescent="0.2">
      <c r="A5" t="s">
        <v>2</v>
      </c>
      <c r="B5" t="s">
        <v>0</v>
      </c>
      <c r="C5" t="s">
        <v>2</v>
      </c>
      <c r="D5">
        <v>8</v>
      </c>
    </row>
    <row r="6" spans="1:4" x14ac:dyDescent="0.2">
      <c r="A6" t="s">
        <v>2</v>
      </c>
      <c r="B6" t="s">
        <v>0</v>
      </c>
    </row>
    <row r="7" spans="1:4" x14ac:dyDescent="0.2">
      <c r="A7" t="s">
        <v>3</v>
      </c>
      <c r="B7" t="s">
        <v>0</v>
      </c>
    </row>
    <row r="8" spans="1:4" x14ac:dyDescent="0.2">
      <c r="A8" t="s">
        <v>1</v>
      </c>
      <c r="B8" t="s">
        <v>3</v>
      </c>
    </row>
    <row r="9" spans="1:4" x14ac:dyDescent="0.2">
      <c r="A9" t="s">
        <v>2</v>
      </c>
      <c r="B9" t="s">
        <v>3</v>
      </c>
    </row>
    <row r="10" spans="1:4" x14ac:dyDescent="0.2">
      <c r="A10" t="s">
        <v>3</v>
      </c>
      <c r="B10" t="s">
        <v>1</v>
      </c>
    </row>
    <row r="11" spans="1:4" x14ac:dyDescent="0.2">
      <c r="A11" t="s">
        <v>2</v>
      </c>
      <c r="B11" t="s">
        <v>1</v>
      </c>
    </row>
    <row r="12" spans="1:4" x14ac:dyDescent="0.2">
      <c r="A12" t="s">
        <v>2</v>
      </c>
      <c r="B12" t="s">
        <v>1</v>
      </c>
    </row>
    <row r="13" spans="1:4" x14ac:dyDescent="0.2">
      <c r="A13" t="s">
        <v>0</v>
      </c>
      <c r="B13" t="s">
        <v>1</v>
      </c>
    </row>
    <row r="14" spans="1:4" x14ac:dyDescent="0.2">
      <c r="A14" t="s">
        <v>2</v>
      </c>
      <c r="B14" t="s">
        <v>2</v>
      </c>
    </row>
    <row r="15" spans="1:4" x14ac:dyDescent="0.2">
      <c r="A15" t="s">
        <v>0</v>
      </c>
      <c r="B15" t="s">
        <v>2</v>
      </c>
    </row>
    <row r="16" spans="1:4" x14ac:dyDescent="0.2">
      <c r="A16" t="s">
        <v>1</v>
      </c>
      <c r="B16" t="s">
        <v>2</v>
      </c>
    </row>
    <row r="17" spans="1:2" x14ac:dyDescent="0.2">
      <c r="A17" t="s">
        <v>2</v>
      </c>
      <c r="B17" t="s">
        <v>2</v>
      </c>
    </row>
    <row r="18" spans="1:2" x14ac:dyDescent="0.2">
      <c r="A18" t="s">
        <v>0</v>
      </c>
      <c r="B18" t="s">
        <v>2</v>
      </c>
    </row>
    <row r="19" spans="1:2" x14ac:dyDescent="0.2">
      <c r="A19" t="s">
        <v>2</v>
      </c>
      <c r="B19" t="s">
        <v>2</v>
      </c>
    </row>
    <row r="20" spans="1:2" x14ac:dyDescent="0.2">
      <c r="A20" t="s">
        <v>1</v>
      </c>
      <c r="B20" t="s">
        <v>2</v>
      </c>
    </row>
    <row r="21" spans="1:2" x14ac:dyDescent="0.2">
      <c r="A21" t="s">
        <v>0</v>
      </c>
      <c r="B21" t="s">
        <v>2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8"/>
  <sheetViews>
    <sheetView workbookViewId="0">
      <selection activeCell="L19" sqref="L19"/>
    </sheetView>
  </sheetViews>
  <sheetFormatPr defaultRowHeight="12.75" x14ac:dyDescent="0.2"/>
  <cols>
    <col min="6" max="6" width="20.85546875" customWidth="1"/>
    <col min="7" max="7" width="13.7109375" customWidth="1"/>
  </cols>
  <sheetData>
    <row r="1" spans="1:7" x14ac:dyDescent="0.2">
      <c r="A1" t="s">
        <v>4</v>
      </c>
      <c r="C1" t="s">
        <v>4</v>
      </c>
    </row>
    <row r="2" spans="1:7" x14ac:dyDescent="0.2">
      <c r="A2">
        <v>3</v>
      </c>
      <c r="C2">
        <v>3</v>
      </c>
      <c r="F2" s="5" t="s">
        <v>4</v>
      </c>
      <c r="G2" s="6"/>
    </row>
    <row r="3" spans="1:7" x14ac:dyDescent="0.2">
      <c r="A3">
        <v>5</v>
      </c>
      <c r="C3">
        <v>3</v>
      </c>
      <c r="F3" s="4"/>
      <c r="G3" s="4"/>
    </row>
    <row r="4" spans="1:7" x14ac:dyDescent="0.2">
      <c r="A4">
        <v>3</v>
      </c>
      <c r="C4" s="8">
        <v>3</v>
      </c>
      <c r="F4" s="9" t="s">
        <v>5</v>
      </c>
      <c r="G4" s="9">
        <v>6.5454545454545459</v>
      </c>
    </row>
    <row r="5" spans="1:7" x14ac:dyDescent="0.2">
      <c r="A5">
        <v>7</v>
      </c>
      <c r="C5" s="8">
        <v>4</v>
      </c>
      <c r="F5" s="4" t="s">
        <v>6</v>
      </c>
      <c r="G5" s="4">
        <v>1.8895099718933208</v>
      </c>
    </row>
    <row r="6" spans="1:7" x14ac:dyDescent="0.2">
      <c r="A6">
        <v>4</v>
      </c>
      <c r="C6">
        <v>5</v>
      </c>
      <c r="F6" s="9" t="s">
        <v>7</v>
      </c>
      <c r="G6" s="9">
        <v>5</v>
      </c>
    </row>
    <row r="7" spans="1:7" x14ac:dyDescent="0.2">
      <c r="A7">
        <v>5</v>
      </c>
      <c r="C7" s="7">
        <v>5</v>
      </c>
      <c r="D7" t="s">
        <v>7</v>
      </c>
      <c r="F7" s="9" t="s">
        <v>18</v>
      </c>
      <c r="G7" s="9">
        <v>3</v>
      </c>
    </row>
    <row r="8" spans="1:7" x14ac:dyDescent="0.2">
      <c r="A8">
        <v>6</v>
      </c>
      <c r="C8">
        <v>5</v>
      </c>
      <c r="F8" s="4" t="s">
        <v>9</v>
      </c>
      <c r="G8" s="4">
        <v>6.2667956144051224</v>
      </c>
    </row>
    <row r="9" spans="1:7" x14ac:dyDescent="0.2">
      <c r="A9">
        <v>3</v>
      </c>
      <c r="C9" s="8">
        <v>6</v>
      </c>
      <c r="F9" s="4" t="s">
        <v>10</v>
      </c>
      <c r="G9" s="4">
        <v>39.272727272727273</v>
      </c>
    </row>
    <row r="10" spans="1:7" x14ac:dyDescent="0.2">
      <c r="A10">
        <v>6</v>
      </c>
      <c r="C10" s="8">
        <v>6</v>
      </c>
      <c r="F10" s="4" t="s">
        <v>11</v>
      </c>
      <c r="G10" s="4">
        <v>9.683824159807962</v>
      </c>
    </row>
    <row r="11" spans="1:7" x14ac:dyDescent="0.2">
      <c r="A11">
        <v>5</v>
      </c>
      <c r="C11">
        <v>7</v>
      </c>
      <c r="F11" s="4" t="s">
        <v>12</v>
      </c>
      <c r="G11" s="4">
        <v>3.041013075901382</v>
      </c>
    </row>
    <row r="12" spans="1:7" x14ac:dyDescent="0.2">
      <c r="A12">
        <v>25</v>
      </c>
      <c r="C12">
        <v>25</v>
      </c>
      <c r="F12" s="9" t="s">
        <v>22</v>
      </c>
      <c r="G12" s="9">
        <v>22</v>
      </c>
    </row>
    <row r="13" spans="1:7" x14ac:dyDescent="0.2">
      <c r="F13" s="9" t="s">
        <v>14</v>
      </c>
      <c r="G13" s="9">
        <v>3</v>
      </c>
    </row>
    <row r="14" spans="1:7" x14ac:dyDescent="0.2">
      <c r="F14" s="9" t="s">
        <v>15</v>
      </c>
      <c r="G14" s="9">
        <v>25</v>
      </c>
    </row>
    <row r="15" spans="1:7" x14ac:dyDescent="0.2">
      <c r="F15" s="4" t="s">
        <v>16</v>
      </c>
      <c r="G15" s="4">
        <v>72</v>
      </c>
    </row>
    <row r="16" spans="1:7" x14ac:dyDescent="0.2">
      <c r="F16" s="4" t="s">
        <v>19</v>
      </c>
      <c r="G16" s="4">
        <v>11</v>
      </c>
    </row>
    <row r="17" spans="6:7" x14ac:dyDescent="0.2">
      <c r="F17" s="9" t="s">
        <v>20</v>
      </c>
      <c r="G17" s="10">
        <f>QUARTILE(A2:A12,1)</f>
        <v>3.5</v>
      </c>
    </row>
    <row r="18" spans="6:7" x14ac:dyDescent="0.2">
      <c r="F18" s="9" t="s">
        <v>21</v>
      </c>
      <c r="G18" s="10">
        <f>QUARTILE(A2:A12,3)</f>
        <v>6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7"/>
  <sheetViews>
    <sheetView workbookViewId="0">
      <selection activeCell="F27" sqref="F27"/>
    </sheetView>
  </sheetViews>
  <sheetFormatPr defaultRowHeight="12.75" x14ac:dyDescent="0.2"/>
  <cols>
    <col min="6" max="6" width="22.7109375" customWidth="1"/>
    <col min="7" max="7" width="13.7109375" customWidth="1"/>
  </cols>
  <sheetData>
    <row r="1" spans="1:7" x14ac:dyDescent="0.2">
      <c r="A1" t="s">
        <v>4</v>
      </c>
      <c r="C1" t="s">
        <v>29</v>
      </c>
      <c r="F1" s="5" t="s">
        <v>4</v>
      </c>
      <c r="G1" s="6"/>
    </row>
    <row r="2" spans="1:7" x14ac:dyDescent="0.2">
      <c r="A2" s="12">
        <v>3</v>
      </c>
      <c r="B2" s="12"/>
      <c r="C2" s="12">
        <v>3</v>
      </c>
      <c r="F2" s="4"/>
      <c r="G2" s="4"/>
    </row>
    <row r="3" spans="1:7" x14ac:dyDescent="0.2">
      <c r="A3" s="12">
        <v>5</v>
      </c>
      <c r="B3" s="12"/>
      <c r="C3" s="12">
        <v>3</v>
      </c>
      <c r="F3" s="9" t="s">
        <v>5</v>
      </c>
      <c r="G3" s="4">
        <v>4.7</v>
      </c>
    </row>
    <row r="4" spans="1:7" x14ac:dyDescent="0.2">
      <c r="A4" s="12">
        <v>3</v>
      </c>
      <c r="B4" s="12"/>
      <c r="C4" s="14">
        <v>3</v>
      </c>
      <c r="D4" s="15" t="s">
        <v>31</v>
      </c>
      <c r="F4" s="4" t="s">
        <v>6</v>
      </c>
      <c r="G4" s="4">
        <v>0.44845413490245695</v>
      </c>
    </row>
    <row r="5" spans="1:7" x14ac:dyDescent="0.2">
      <c r="A5" s="12">
        <v>7</v>
      </c>
      <c r="B5" s="12"/>
      <c r="C5" s="11">
        <v>4</v>
      </c>
      <c r="D5" s="15"/>
      <c r="F5" s="9" t="s">
        <v>7</v>
      </c>
      <c r="G5" s="4">
        <v>5</v>
      </c>
    </row>
    <row r="6" spans="1:7" x14ac:dyDescent="0.2">
      <c r="A6" s="12">
        <v>4</v>
      </c>
      <c r="B6" s="12"/>
      <c r="C6" s="13">
        <v>5</v>
      </c>
      <c r="D6" s="15"/>
      <c r="F6" s="9" t="s">
        <v>18</v>
      </c>
      <c r="G6" s="4">
        <v>3</v>
      </c>
    </row>
    <row r="7" spans="1:7" x14ac:dyDescent="0.2">
      <c r="A7" s="12">
        <v>5</v>
      </c>
      <c r="B7" s="12"/>
      <c r="C7" s="13">
        <v>5</v>
      </c>
      <c r="D7" s="15"/>
      <c r="F7" s="4" t="s">
        <v>9</v>
      </c>
      <c r="G7" s="4">
        <v>1.4181364924121764</v>
      </c>
    </row>
    <row r="8" spans="1:7" x14ac:dyDescent="0.2">
      <c r="A8" s="12">
        <v>6</v>
      </c>
      <c r="B8" s="12"/>
      <c r="C8" s="12">
        <v>5</v>
      </c>
      <c r="D8" s="15"/>
      <c r="F8" s="4" t="s">
        <v>10</v>
      </c>
      <c r="G8" s="4">
        <v>2.0111111111111106</v>
      </c>
    </row>
    <row r="9" spans="1:7" x14ac:dyDescent="0.2">
      <c r="A9" s="12">
        <v>3</v>
      </c>
      <c r="B9" s="12"/>
      <c r="C9" s="14">
        <v>6</v>
      </c>
      <c r="D9" s="15" t="s">
        <v>30</v>
      </c>
      <c r="F9" s="4" t="s">
        <v>11</v>
      </c>
      <c r="G9" s="4">
        <v>-1.1545958391292772</v>
      </c>
    </row>
    <row r="10" spans="1:7" x14ac:dyDescent="0.2">
      <c r="A10" s="12">
        <v>6</v>
      </c>
      <c r="B10" s="12"/>
      <c r="C10" s="11">
        <v>6</v>
      </c>
      <c r="F10" s="4" t="s">
        <v>12</v>
      </c>
      <c r="G10" s="4">
        <v>7.5969278843238897E-2</v>
      </c>
    </row>
    <row r="11" spans="1:7" x14ac:dyDescent="0.2">
      <c r="A11" s="12">
        <v>5</v>
      </c>
      <c r="B11" s="12"/>
      <c r="C11" s="12">
        <v>7</v>
      </c>
      <c r="F11" s="9" t="s">
        <v>22</v>
      </c>
      <c r="G11" s="4">
        <v>4</v>
      </c>
    </row>
    <row r="12" spans="1:7" x14ac:dyDescent="0.2">
      <c r="F12" s="9" t="s">
        <v>14</v>
      </c>
      <c r="G12" s="4">
        <v>3</v>
      </c>
    </row>
    <row r="13" spans="1:7" x14ac:dyDescent="0.2">
      <c r="F13" s="9" t="s">
        <v>15</v>
      </c>
      <c r="G13" s="4">
        <v>7</v>
      </c>
    </row>
    <row r="14" spans="1:7" x14ac:dyDescent="0.2">
      <c r="F14" s="4" t="s">
        <v>16</v>
      </c>
      <c r="G14" s="4">
        <v>47</v>
      </c>
    </row>
    <row r="15" spans="1:7" x14ac:dyDescent="0.2">
      <c r="F15" s="4" t="s">
        <v>19</v>
      </c>
      <c r="G15" s="4">
        <v>10</v>
      </c>
    </row>
    <row r="16" spans="1:7" x14ac:dyDescent="0.2">
      <c r="F16" s="9" t="s">
        <v>20</v>
      </c>
      <c r="G16" s="4">
        <v>3</v>
      </c>
    </row>
    <row r="17" spans="6:7" x14ac:dyDescent="0.2">
      <c r="F17" s="9" t="s">
        <v>21</v>
      </c>
      <c r="G17" s="16">
        <v>6</v>
      </c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Zad1</vt:lpstr>
      <vt:lpstr>Zad2</vt:lpstr>
      <vt:lpstr>Zad3</vt:lpstr>
      <vt:lpstr>Zad4</vt:lpstr>
      <vt:lpstr>Zad5</vt:lpstr>
      <vt:lpstr>Zad7</vt:lpstr>
      <vt:lpstr>Zad1-r</vt:lpstr>
      <vt:lpstr>Zad2-r</vt:lpstr>
      <vt:lpstr>Zad2a-r</vt:lpstr>
      <vt:lpstr>Zad3-r</vt:lpstr>
      <vt:lpstr>Zad4-r</vt:lpstr>
      <vt:lpstr>Zad5-r</vt:lpstr>
      <vt:lpstr>Zad7-r</vt:lpstr>
    </vt:vector>
  </TitlesOfParts>
  <Company>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Sierociński</dc:creator>
  <cp:lastModifiedBy>Andrzej Sierociński</cp:lastModifiedBy>
  <dcterms:created xsi:type="dcterms:W3CDTF">2013-03-01T19:40:15Z</dcterms:created>
  <dcterms:modified xsi:type="dcterms:W3CDTF">2022-10-11T13:44:38Z</dcterms:modified>
</cp:coreProperties>
</file>