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us\Nextcloud\Administratie\"/>
    </mc:Choice>
  </mc:AlternateContent>
  <xr:revisionPtr revIDLastSave="0" documentId="8_{6B88D6B7-38D0-494C-BFD4-190C7BDB763D}" xr6:coauthVersionLast="47" xr6:coauthVersionMax="47" xr10:uidLastSave="{00000000-0000-0000-0000-000000000000}"/>
  <bookViews>
    <workbookView xWindow="-120" yWindow="-120" windowWidth="38640" windowHeight="21240" xr2:uid="{6BDF029B-87DC-4F83-A379-8A6C687543BC}"/>
  </bookViews>
  <sheets>
    <sheet name="Kinderopvangtoeslag 2023" sheetId="3" r:id="rId1"/>
    <sheet name="Kinderopvangtoeslag 2024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A11" i="3"/>
  <c r="A19" i="4"/>
  <c r="A18" i="4"/>
  <c r="A12" i="4"/>
  <c r="A11" i="4"/>
  <c r="I19" i="4"/>
  <c r="N19" i="4" s="1"/>
  <c r="O19" i="4" s="1"/>
  <c r="I18" i="4"/>
  <c r="D19" i="4"/>
  <c r="D18" i="4"/>
  <c r="I12" i="4"/>
  <c r="N12" i="4" s="1"/>
  <c r="O12" i="4" s="1"/>
  <c r="P12" i="4" s="1"/>
  <c r="I11" i="4"/>
  <c r="J11" i="4" s="1"/>
  <c r="D12" i="4"/>
  <c r="E12" i="4" s="1"/>
  <c r="D11" i="4"/>
  <c r="E11" i="4" s="1"/>
  <c r="N5" i="4"/>
  <c r="O5" i="4" s="1"/>
  <c r="P5" i="4" s="1"/>
  <c r="N4" i="4"/>
  <c r="O4" i="4" s="1"/>
  <c r="J5" i="4"/>
  <c r="E5" i="4"/>
  <c r="F5" i="4" s="1"/>
  <c r="K5" i="4" s="1"/>
  <c r="J4" i="4"/>
  <c r="E4" i="4"/>
  <c r="O12" i="3"/>
  <c r="P12" i="3" s="1"/>
  <c r="Q12" i="3" s="1"/>
  <c r="J12" i="3"/>
  <c r="E12" i="3"/>
  <c r="O11" i="3"/>
  <c r="J11" i="3"/>
  <c r="E11" i="3"/>
  <c r="E13" i="3" s="1"/>
  <c r="O5" i="3"/>
  <c r="P5" i="3" s="1"/>
  <c r="O4" i="3"/>
  <c r="P4" i="3" s="1"/>
  <c r="J5" i="3"/>
  <c r="J4" i="3"/>
  <c r="E5" i="3"/>
  <c r="E4" i="3"/>
  <c r="F4" i="3" s="1"/>
  <c r="J6" i="3" l="1"/>
  <c r="O13" i="3"/>
  <c r="E18" i="4"/>
  <c r="N18" i="4"/>
  <c r="O18" i="4" s="1"/>
  <c r="P18" i="4" s="1"/>
  <c r="Q18" i="4" s="1"/>
  <c r="E19" i="4"/>
  <c r="O20" i="4"/>
  <c r="F19" i="4"/>
  <c r="K19" i="4" s="1"/>
  <c r="F18" i="4"/>
  <c r="G18" i="4" s="1"/>
  <c r="E20" i="4"/>
  <c r="P19" i="4"/>
  <c r="Q19" i="4" s="1"/>
  <c r="J18" i="4"/>
  <c r="J19" i="4"/>
  <c r="J12" i="4"/>
  <c r="N11" i="4"/>
  <c r="O11" i="4" s="1"/>
  <c r="J6" i="4"/>
  <c r="E6" i="4"/>
  <c r="O13" i="4"/>
  <c r="L5" i="4"/>
  <c r="Q5" i="4"/>
  <c r="Q12" i="4"/>
  <c r="P11" i="4"/>
  <c r="P13" i="4" s="1"/>
  <c r="P4" i="4"/>
  <c r="P6" i="4" s="1"/>
  <c r="F11" i="4"/>
  <c r="G5" i="4"/>
  <c r="F4" i="4"/>
  <c r="G4" i="4" s="1"/>
  <c r="O6" i="4"/>
  <c r="E13" i="4"/>
  <c r="F12" i="4"/>
  <c r="K12" i="4" s="1"/>
  <c r="L12" i="4" s="1"/>
  <c r="J13" i="4"/>
  <c r="F11" i="3"/>
  <c r="K11" i="3" s="1"/>
  <c r="P11" i="3"/>
  <c r="P13" i="3" s="1"/>
  <c r="L11" i="3"/>
  <c r="F12" i="3"/>
  <c r="K12" i="3" s="1"/>
  <c r="K13" i="3" s="1"/>
  <c r="J13" i="3"/>
  <c r="Q11" i="3"/>
  <c r="Q13" i="3" s="1"/>
  <c r="K4" i="3"/>
  <c r="F5" i="3"/>
  <c r="K5" i="3" s="1"/>
  <c r="L5" i="3" s="1"/>
  <c r="O6" i="3"/>
  <c r="Q4" i="3"/>
  <c r="P6" i="3"/>
  <c r="G4" i="3"/>
  <c r="E6" i="3"/>
  <c r="G11" i="3" l="1"/>
  <c r="L19" i="4"/>
  <c r="Q20" i="4"/>
  <c r="S19" i="4"/>
  <c r="K18" i="4"/>
  <c r="K20" i="4" s="1"/>
  <c r="F20" i="4"/>
  <c r="G19" i="4"/>
  <c r="G20" i="4" s="1"/>
  <c r="L18" i="4"/>
  <c r="J20" i="4"/>
  <c r="P20" i="4"/>
  <c r="S12" i="4"/>
  <c r="Q11" i="4"/>
  <c r="Q13" i="4" s="1"/>
  <c r="G6" i="4"/>
  <c r="K11" i="4"/>
  <c r="F13" i="4"/>
  <c r="G12" i="4"/>
  <c r="G11" i="4"/>
  <c r="G13" i="4" s="1"/>
  <c r="S5" i="4"/>
  <c r="F6" i="4"/>
  <c r="K4" i="4"/>
  <c r="Q4" i="4"/>
  <c r="Q6" i="4" s="1"/>
  <c r="G5" i="3"/>
  <c r="G6" i="3" s="1"/>
  <c r="F6" i="3"/>
  <c r="F13" i="3"/>
  <c r="L12" i="3"/>
  <c r="S12" i="3" s="1"/>
  <c r="G12" i="3"/>
  <c r="G13" i="3" s="1"/>
  <c r="S11" i="3"/>
  <c r="Q5" i="3"/>
  <c r="L4" i="3"/>
  <c r="S4" i="3" s="1"/>
  <c r="K6" i="3"/>
  <c r="L13" i="3" l="1"/>
  <c r="S13" i="3"/>
  <c r="S18" i="4"/>
  <c r="S20" i="4" s="1"/>
  <c r="L20" i="4"/>
  <c r="K6" i="4"/>
  <c r="L4" i="4"/>
  <c r="K13" i="4"/>
  <c r="L11" i="4"/>
  <c r="Q6" i="3"/>
  <c r="S5" i="3"/>
  <c r="S6" i="3" s="1"/>
  <c r="L6" i="3"/>
  <c r="L6" i="4" l="1"/>
  <c r="S4" i="4"/>
  <c r="S6" i="4" s="1"/>
  <c r="L13" i="4"/>
  <c r="S11" i="4"/>
  <c r="S13" i="4" s="1"/>
</calcChain>
</file>

<file path=xl/sharedStrings.xml><?xml version="1.0" encoding="utf-8"?>
<sst xmlns="http://schemas.openxmlformats.org/spreadsheetml/2006/main" count="95" uniqueCount="16">
  <si>
    <t>Uurtarief Max</t>
  </si>
  <si>
    <t>Uurtarief werkelijk</t>
  </si>
  <si>
    <t>Vergoeding</t>
  </si>
  <si>
    <t>Kosten</t>
  </si>
  <si>
    <t>Netto</t>
  </si>
  <si>
    <t>Totaal</t>
  </si>
  <si>
    <t>Verschil werkelijk - fictief max</t>
  </si>
  <si>
    <t xml:space="preserve">Uren </t>
  </si>
  <si>
    <t>Zo rekent de belastingdienst</t>
  </si>
  <si>
    <t>Dit moet je daadwerkelijk betalen</t>
  </si>
  <si>
    <t>Als je 100% van het tarief in aanmerking zou nemen</t>
  </si>
  <si>
    <t>Plaatje KDV</t>
  </si>
  <si>
    <t>KDV en BSO</t>
  </si>
  <si>
    <t>Plaatje BSO</t>
  </si>
  <si>
    <t>Muppet 1</t>
  </si>
  <si>
    <t>Muppet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</si>
</sst>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10" fontId="0" fillId="2" borderId="0" xfId="0" applyNumberFormat="1" applyFill="1"/>
    <xf numFmtId="2" fontId="0" fillId="2" borderId="0" xfId="0" applyNumberFormat="1" applyFill="1"/>
    <xf numFmtId="10" fontId="0" fillId="0" borderId="0" xfId="0" applyNumberFormat="1" applyFill="1"/>
    <xf numFmtId="2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3474-E3FC-423F-A1AC-7DAA0F690EB3}">
  <dimension ref="A1:S19"/>
  <sheetViews>
    <sheetView tabSelected="1" workbookViewId="0">
      <selection activeCell="C18" sqref="B18:C19"/>
    </sheetView>
  </sheetViews>
  <sheetFormatPr defaultRowHeight="15" x14ac:dyDescent="0.25"/>
  <cols>
    <col min="1" max="1" width="9.140625" style="2"/>
    <col min="2" max="2" width="11.28515625" style="1" bestFit="1" customWidth="1"/>
    <col min="3" max="3" width="9.140625" style="2"/>
    <col min="4" max="4" width="13.28515625" style="2" bestFit="1" customWidth="1"/>
    <col min="5" max="7" width="13.28515625" style="2" customWidth="1"/>
    <col min="8" max="8" width="1.7109375" style="2" customWidth="1"/>
    <col min="9" max="9" width="18" style="2" bestFit="1" customWidth="1"/>
    <col min="10" max="10" width="12.7109375" style="2" customWidth="1"/>
    <col min="11" max="11" width="13.5703125" style="2" customWidth="1"/>
    <col min="12" max="12" width="12.140625" style="2" customWidth="1"/>
    <col min="13" max="13" width="1.42578125" style="2" customWidth="1"/>
    <col min="14" max="14" width="18" style="2" bestFit="1" customWidth="1"/>
    <col min="15" max="15" width="12.7109375" style="2" customWidth="1"/>
    <col min="16" max="16" width="13.5703125" style="2" customWidth="1"/>
    <col min="17" max="17" width="12.140625" style="2" customWidth="1"/>
    <col min="18" max="18" width="1.140625" style="2" customWidth="1"/>
    <col min="19" max="19" width="28.42578125" style="2" bestFit="1" customWidth="1"/>
    <col min="20" max="16384" width="9.140625" style="2"/>
  </cols>
  <sheetData>
    <row r="1" spans="1:19" x14ac:dyDescent="0.25">
      <c r="A1" s="2" t="s">
        <v>12</v>
      </c>
    </row>
    <row r="2" spans="1:19" x14ac:dyDescent="0.25">
      <c r="A2" s="2" t="s">
        <v>8</v>
      </c>
      <c r="I2" s="2" t="s">
        <v>9</v>
      </c>
      <c r="N2" s="2" t="s">
        <v>10</v>
      </c>
    </row>
    <row r="3" spans="1:19" x14ac:dyDescent="0.25">
      <c r="B3" s="1" t="s">
        <v>2</v>
      </c>
      <c r="C3" s="2" t="s">
        <v>7</v>
      </c>
      <c r="D3" s="2" t="s">
        <v>0</v>
      </c>
      <c r="E3" s="2" t="s">
        <v>3</v>
      </c>
      <c r="F3" s="2" t="s">
        <v>2</v>
      </c>
      <c r="G3" s="2" t="s">
        <v>4</v>
      </c>
      <c r="I3" s="2" t="s">
        <v>1</v>
      </c>
      <c r="J3" s="2" t="s">
        <v>3</v>
      </c>
      <c r="K3" s="2" t="s">
        <v>2</v>
      </c>
      <c r="L3" s="2" t="s">
        <v>4</v>
      </c>
      <c r="N3" s="2" t="s">
        <v>1</v>
      </c>
      <c r="O3" s="2" t="s">
        <v>3</v>
      </c>
      <c r="P3" s="2" t="s">
        <v>2</v>
      </c>
      <c r="Q3" s="2" t="s">
        <v>4</v>
      </c>
      <c r="S3" s="2" t="s">
        <v>6</v>
      </c>
    </row>
    <row r="4" spans="1:19" x14ac:dyDescent="0.25">
      <c r="A4" s="2" t="s">
        <v>14</v>
      </c>
      <c r="B4" s="4">
        <v>0.96</v>
      </c>
      <c r="C4" s="5">
        <v>70</v>
      </c>
      <c r="D4" s="5">
        <v>7.79</v>
      </c>
      <c r="E4" s="2">
        <f>C4*D4</f>
        <v>545.29999999999995</v>
      </c>
      <c r="F4" s="2">
        <f>E4*B4</f>
        <v>523.48799999999994</v>
      </c>
      <c r="G4" s="2">
        <f>E4-F4</f>
        <v>21.812000000000012</v>
      </c>
      <c r="I4" s="5">
        <v>9.6999999999999993</v>
      </c>
      <c r="J4" s="2">
        <f>C4*I4</f>
        <v>679</v>
      </c>
      <c r="K4" s="2">
        <f>F4</f>
        <v>523.48799999999994</v>
      </c>
      <c r="L4" s="2">
        <f>J4-K4</f>
        <v>155.51200000000006</v>
      </c>
      <c r="N4" s="5">
        <v>9.6999999999999993</v>
      </c>
      <c r="O4" s="2">
        <f>N4*C4</f>
        <v>679</v>
      </c>
      <c r="P4" s="2">
        <f>O4*B4</f>
        <v>651.84</v>
      </c>
      <c r="Q4" s="2">
        <f>O4-P4</f>
        <v>27.159999999999968</v>
      </c>
      <c r="S4" s="2">
        <f>L4-Q4</f>
        <v>128.35200000000009</v>
      </c>
    </row>
    <row r="5" spans="1:19" x14ac:dyDescent="0.25">
      <c r="A5" s="2" t="s">
        <v>15</v>
      </c>
      <c r="B5" s="4">
        <v>0.96</v>
      </c>
      <c r="C5" s="5">
        <v>143</v>
      </c>
      <c r="D5" s="5">
        <v>9.06</v>
      </c>
      <c r="E5" s="3">
        <f>C5*D5</f>
        <v>1295.5800000000002</v>
      </c>
      <c r="F5" s="3">
        <f>E5*B5</f>
        <v>1243.7568000000001</v>
      </c>
      <c r="G5" s="3">
        <f>E5-F5</f>
        <v>51.823200000000043</v>
      </c>
      <c r="I5" s="5">
        <v>10.24</v>
      </c>
      <c r="J5" s="3">
        <f>C5*I5</f>
        <v>1464.32</v>
      </c>
      <c r="K5" s="3">
        <f>F5</f>
        <v>1243.7568000000001</v>
      </c>
      <c r="L5" s="3">
        <f>J5-K5</f>
        <v>220.56319999999982</v>
      </c>
      <c r="N5" s="5">
        <v>10.24</v>
      </c>
      <c r="O5" s="3">
        <f>C5*N5</f>
        <v>1464.32</v>
      </c>
      <c r="P5" s="3">
        <f>O5*B5</f>
        <v>1405.7471999999998</v>
      </c>
      <c r="Q5" s="3">
        <f>O5-P5</f>
        <v>58.572800000000143</v>
      </c>
      <c r="R5" s="3"/>
      <c r="S5" s="3">
        <f>L5-Q5</f>
        <v>161.99039999999968</v>
      </c>
    </row>
    <row r="6" spans="1:19" x14ac:dyDescent="0.25">
      <c r="A6" s="2" t="s">
        <v>5</v>
      </c>
      <c r="E6" s="2">
        <f t="shared" ref="E6:L6" si="0">SUM(E4:E5)</f>
        <v>1840.88</v>
      </c>
      <c r="F6" s="2">
        <f t="shared" si="0"/>
        <v>1767.2447999999999</v>
      </c>
      <c r="G6" s="2">
        <f t="shared" si="0"/>
        <v>73.635200000000054</v>
      </c>
      <c r="J6" s="2">
        <f t="shared" si="0"/>
        <v>2143.3199999999997</v>
      </c>
      <c r="K6" s="2">
        <f t="shared" si="0"/>
        <v>1767.2447999999999</v>
      </c>
      <c r="L6" s="2">
        <f t="shared" si="0"/>
        <v>376.07519999999988</v>
      </c>
      <c r="O6" s="2">
        <f t="shared" ref="O6" si="1">SUM(O4:O5)</f>
        <v>2143.3199999999997</v>
      </c>
      <c r="P6" s="2">
        <f t="shared" ref="P6" si="2">SUM(P4:P5)</f>
        <v>2057.5871999999999</v>
      </c>
      <c r="Q6" s="2">
        <f t="shared" ref="Q6" si="3">SUM(Q4:Q5)</f>
        <v>85.732800000000111</v>
      </c>
      <c r="S6" s="2">
        <f>SUM(S4:S5)</f>
        <v>290.34239999999977</v>
      </c>
    </row>
    <row r="9" spans="1:19" x14ac:dyDescent="0.25">
      <c r="A9" s="2" t="s">
        <v>11</v>
      </c>
    </row>
    <row r="10" spans="1:19" x14ac:dyDescent="0.25">
      <c r="B10" s="1" t="s">
        <v>2</v>
      </c>
      <c r="C10" s="2" t="s">
        <v>7</v>
      </c>
      <c r="D10" s="2" t="s">
        <v>0</v>
      </c>
      <c r="E10" s="2" t="s">
        <v>3</v>
      </c>
      <c r="F10" s="2" t="s">
        <v>2</v>
      </c>
      <c r="G10" s="2" t="s">
        <v>4</v>
      </c>
      <c r="I10" s="2" t="s">
        <v>1</v>
      </c>
      <c r="J10" s="2" t="s">
        <v>3</v>
      </c>
      <c r="K10" s="2" t="s">
        <v>2</v>
      </c>
      <c r="L10" s="2" t="s">
        <v>4</v>
      </c>
      <c r="N10" s="2" t="s">
        <v>1</v>
      </c>
      <c r="O10" s="2" t="s">
        <v>3</v>
      </c>
      <c r="P10" s="2" t="s">
        <v>2</v>
      </c>
      <c r="Q10" s="2" t="s">
        <v>4</v>
      </c>
      <c r="S10" s="2" t="s">
        <v>6</v>
      </c>
    </row>
    <row r="11" spans="1:19" x14ac:dyDescent="0.25">
      <c r="A11" s="2" t="str">
        <f>A4</f>
        <v>Muppet 1</v>
      </c>
      <c r="B11" s="4">
        <v>0.96</v>
      </c>
      <c r="C11" s="5">
        <v>143</v>
      </c>
      <c r="D11" s="5">
        <v>9.06</v>
      </c>
      <c r="E11" s="2">
        <f>C11*D11</f>
        <v>1295.5800000000002</v>
      </c>
      <c r="F11" s="2">
        <f>E11*B11</f>
        <v>1243.7568000000001</v>
      </c>
      <c r="G11" s="2">
        <f>E11-F11</f>
        <v>51.823200000000043</v>
      </c>
      <c r="I11" s="5">
        <v>10.24</v>
      </c>
      <c r="J11" s="2">
        <f>C11*I11</f>
        <v>1464.32</v>
      </c>
      <c r="K11" s="2">
        <f>F11</f>
        <v>1243.7568000000001</v>
      </c>
      <c r="L11" s="2">
        <f>J11-K11</f>
        <v>220.56319999999982</v>
      </c>
      <c r="N11" s="5">
        <v>10.24</v>
      </c>
      <c r="O11" s="2">
        <f>N11*C11</f>
        <v>1464.32</v>
      </c>
      <c r="P11" s="2">
        <f>O11*B11</f>
        <v>1405.7471999999998</v>
      </c>
      <c r="Q11" s="2">
        <f>O11-P11</f>
        <v>58.572800000000143</v>
      </c>
      <c r="S11" s="2">
        <f>L11-Q11</f>
        <v>161.99039999999968</v>
      </c>
    </row>
    <row r="12" spans="1:19" x14ac:dyDescent="0.25">
      <c r="A12" s="2" t="str">
        <f>A5</f>
        <v>Muppet 2</v>
      </c>
      <c r="B12" s="4">
        <v>0.96</v>
      </c>
      <c r="C12" s="5">
        <v>143</v>
      </c>
      <c r="D12" s="5">
        <v>9.06</v>
      </c>
      <c r="E12" s="3">
        <f>C12*D12</f>
        <v>1295.5800000000002</v>
      </c>
      <c r="F12" s="3">
        <f>E12*B12</f>
        <v>1243.7568000000001</v>
      </c>
      <c r="G12" s="3">
        <f>E12-F12</f>
        <v>51.823200000000043</v>
      </c>
      <c r="I12" s="5">
        <v>10.24</v>
      </c>
      <c r="J12" s="3">
        <f>C12*I12</f>
        <v>1464.32</v>
      </c>
      <c r="K12" s="3">
        <f>F12</f>
        <v>1243.7568000000001</v>
      </c>
      <c r="L12" s="3">
        <f>J12-K12</f>
        <v>220.56319999999982</v>
      </c>
      <c r="N12" s="5">
        <v>10.24</v>
      </c>
      <c r="O12" s="3">
        <f>C12*N12</f>
        <v>1464.32</v>
      </c>
      <c r="P12" s="3">
        <f>O12*B12</f>
        <v>1405.7471999999998</v>
      </c>
      <c r="Q12" s="3">
        <f>O12-P12</f>
        <v>58.572800000000143</v>
      </c>
      <c r="R12" s="3"/>
      <c r="S12" s="3">
        <f>L12-Q12</f>
        <v>161.99039999999968</v>
      </c>
    </row>
    <row r="13" spans="1:19" x14ac:dyDescent="0.25">
      <c r="A13" s="2" t="s">
        <v>5</v>
      </c>
      <c r="E13" s="2">
        <f t="shared" ref="E13" si="4">SUM(E11:E12)</f>
        <v>2591.1600000000003</v>
      </c>
      <c r="F13" s="2">
        <f t="shared" ref="F13" si="5">SUM(F11:F12)</f>
        <v>2487.5136000000002</v>
      </c>
      <c r="G13" s="2">
        <f t="shared" ref="G13" si="6">SUM(G11:G12)</f>
        <v>103.64640000000009</v>
      </c>
      <c r="J13" s="2">
        <f t="shared" ref="J13" si="7">SUM(J11:J12)</f>
        <v>2928.64</v>
      </c>
      <c r="K13" s="2">
        <f t="shared" ref="K13" si="8">SUM(K11:K12)</f>
        <v>2487.5136000000002</v>
      </c>
      <c r="L13" s="2">
        <f t="shared" ref="L13" si="9">SUM(L11:L12)</f>
        <v>441.12639999999965</v>
      </c>
      <c r="O13" s="2">
        <f t="shared" ref="O13" si="10">SUM(O11:O12)</f>
        <v>2928.64</v>
      </c>
      <c r="P13" s="2">
        <f t="shared" ref="P13" si="11">SUM(P11:P12)</f>
        <v>2811.4943999999996</v>
      </c>
      <c r="Q13" s="2">
        <f t="shared" ref="Q13" si="12">SUM(Q11:Q12)</f>
        <v>117.14560000000029</v>
      </c>
      <c r="S13" s="2">
        <f>SUM(S11:S12)</f>
        <v>323.98079999999936</v>
      </c>
    </row>
    <row r="18" spans="2:3" x14ac:dyDescent="0.25">
      <c r="B18" s="6"/>
      <c r="C18" s="7"/>
    </row>
    <row r="19" spans="2:3" x14ac:dyDescent="0.25">
      <c r="B19" s="6"/>
      <c r="C19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5B92-4DED-43ED-A9C7-221B5BE2E426}">
  <dimension ref="A1:S20"/>
  <sheetViews>
    <sheetView workbookViewId="0">
      <selection sqref="A1:C19"/>
    </sheetView>
  </sheetViews>
  <sheetFormatPr defaultRowHeight="15" x14ac:dyDescent="0.25"/>
  <cols>
    <col min="1" max="1" width="9.140625" style="2"/>
    <col min="2" max="2" width="11.28515625" style="1" bestFit="1" customWidth="1"/>
    <col min="3" max="3" width="9.140625" style="2"/>
    <col min="4" max="4" width="13.28515625" style="2" bestFit="1" customWidth="1"/>
    <col min="5" max="7" width="13.28515625" style="2" customWidth="1"/>
    <col min="8" max="8" width="1.7109375" style="2" customWidth="1"/>
    <col min="9" max="9" width="18" style="2" bestFit="1" customWidth="1"/>
    <col min="10" max="10" width="12.7109375" style="2" customWidth="1"/>
    <col min="11" max="11" width="13.5703125" style="2" customWidth="1"/>
    <col min="12" max="12" width="12.140625" style="2" customWidth="1"/>
    <col min="13" max="13" width="1.42578125" style="2" customWidth="1"/>
    <col min="14" max="14" width="18" style="2" bestFit="1" customWidth="1"/>
    <col min="15" max="15" width="12.7109375" style="2" customWidth="1"/>
    <col min="16" max="16" width="13.5703125" style="2" customWidth="1"/>
    <col min="17" max="17" width="12.140625" style="2" customWidth="1"/>
    <col min="18" max="18" width="1.140625" style="2" customWidth="1"/>
    <col min="19" max="19" width="28.42578125" style="2" bestFit="1" customWidth="1"/>
    <col min="20" max="16384" width="9.140625" style="2"/>
  </cols>
  <sheetData>
    <row r="1" spans="1:19" x14ac:dyDescent="0.25">
      <c r="A1" s="2" t="s">
        <v>12</v>
      </c>
    </row>
    <row r="2" spans="1:19" x14ac:dyDescent="0.25">
      <c r="A2" s="2" t="s">
        <v>8</v>
      </c>
      <c r="I2" s="2" t="s">
        <v>9</v>
      </c>
      <c r="N2" s="2" t="s">
        <v>10</v>
      </c>
    </row>
    <row r="3" spans="1:19" x14ac:dyDescent="0.25">
      <c r="B3" s="1" t="s">
        <v>2</v>
      </c>
      <c r="C3" s="2" t="s">
        <v>7</v>
      </c>
      <c r="D3" s="2" t="s">
        <v>0</v>
      </c>
      <c r="E3" s="2" t="s">
        <v>3</v>
      </c>
      <c r="F3" s="2" t="s">
        <v>2</v>
      </c>
      <c r="G3" s="2" t="s">
        <v>4</v>
      </c>
      <c r="I3" s="2" t="s">
        <v>1</v>
      </c>
      <c r="J3" s="2" t="s">
        <v>3</v>
      </c>
      <c r="K3" s="2" t="s">
        <v>2</v>
      </c>
      <c r="L3" s="2" t="s">
        <v>4</v>
      </c>
      <c r="N3" s="2" t="s">
        <v>1</v>
      </c>
      <c r="O3" s="2" t="s">
        <v>3</v>
      </c>
      <c r="P3" s="2" t="s">
        <v>2</v>
      </c>
      <c r="Q3" s="2" t="s">
        <v>4</v>
      </c>
      <c r="S3" s="2" t="s">
        <v>6</v>
      </c>
    </row>
    <row r="4" spans="1:19" x14ac:dyDescent="0.25">
      <c r="A4" s="2" t="s">
        <v>14</v>
      </c>
      <c r="B4" s="4">
        <v>0.96</v>
      </c>
      <c r="C4" s="5">
        <v>70</v>
      </c>
      <c r="D4" s="5">
        <v>9.1199999999999992</v>
      </c>
      <c r="E4" s="2">
        <f>C4*D4</f>
        <v>638.4</v>
      </c>
      <c r="F4" s="2">
        <f>E4*B4</f>
        <v>612.86399999999992</v>
      </c>
      <c r="G4" s="2">
        <f>E4-F4</f>
        <v>25.536000000000058</v>
      </c>
      <c r="I4" s="5">
        <v>10.51</v>
      </c>
      <c r="J4" s="2">
        <f>C4*I4</f>
        <v>735.69999999999993</v>
      </c>
      <c r="K4" s="2">
        <f>F4</f>
        <v>612.86399999999992</v>
      </c>
      <c r="L4" s="2">
        <f>J4-K4</f>
        <v>122.83600000000001</v>
      </c>
      <c r="N4" s="5">
        <f>I4</f>
        <v>10.51</v>
      </c>
      <c r="O4" s="2">
        <f>N4*C4</f>
        <v>735.69999999999993</v>
      </c>
      <c r="P4" s="2">
        <f>O4*B4</f>
        <v>706.27199999999993</v>
      </c>
      <c r="Q4" s="2">
        <f>O4-P4</f>
        <v>29.427999999999997</v>
      </c>
      <c r="S4" s="2">
        <f>L4-Q4</f>
        <v>93.408000000000015</v>
      </c>
    </row>
    <row r="5" spans="1:19" x14ac:dyDescent="0.25">
      <c r="A5" s="2" t="s">
        <v>15</v>
      </c>
      <c r="B5" s="4">
        <v>0.96</v>
      </c>
      <c r="C5" s="5">
        <v>143</v>
      </c>
      <c r="D5" s="5">
        <v>10.25</v>
      </c>
      <c r="E5" s="3">
        <f>C5*D5</f>
        <v>1465.75</v>
      </c>
      <c r="F5" s="3">
        <f>E5*B5</f>
        <v>1407.12</v>
      </c>
      <c r="G5" s="3">
        <f>E5-F5</f>
        <v>58.630000000000109</v>
      </c>
      <c r="I5" s="5">
        <v>11.08</v>
      </c>
      <c r="J5" s="3">
        <f>C5*I5</f>
        <v>1584.44</v>
      </c>
      <c r="K5" s="3">
        <f>F5</f>
        <v>1407.12</v>
      </c>
      <c r="L5" s="3">
        <f>J5-K5</f>
        <v>177.32000000000016</v>
      </c>
      <c r="N5" s="5">
        <f>I5</f>
        <v>11.08</v>
      </c>
      <c r="O5" s="3">
        <f>C5*N5</f>
        <v>1584.44</v>
      </c>
      <c r="P5" s="3">
        <f>O5*B5</f>
        <v>1521.0624</v>
      </c>
      <c r="Q5" s="3">
        <f>O5-P5</f>
        <v>63.377600000000029</v>
      </c>
      <c r="R5" s="3"/>
      <c r="S5" s="3">
        <f>L5-Q5</f>
        <v>113.94240000000013</v>
      </c>
    </row>
    <row r="6" spans="1:19" x14ac:dyDescent="0.25">
      <c r="A6" s="2" t="s">
        <v>5</v>
      </c>
      <c r="E6" s="2">
        <f t="shared" ref="E6:L6" si="0">SUM(E4:E5)</f>
        <v>2104.15</v>
      </c>
      <c r="F6" s="2">
        <f t="shared" si="0"/>
        <v>2019.9839999999999</v>
      </c>
      <c r="G6" s="2">
        <f t="shared" si="0"/>
        <v>84.166000000000167</v>
      </c>
      <c r="J6" s="2">
        <f t="shared" si="0"/>
        <v>2320.14</v>
      </c>
      <c r="K6" s="2">
        <f t="shared" si="0"/>
        <v>2019.9839999999999</v>
      </c>
      <c r="L6" s="2">
        <f t="shared" si="0"/>
        <v>300.15600000000018</v>
      </c>
      <c r="O6" s="2">
        <f t="shared" ref="O6:Q6" si="1">SUM(O4:O5)</f>
        <v>2320.14</v>
      </c>
      <c r="P6" s="2">
        <f t="shared" si="1"/>
        <v>2227.3343999999997</v>
      </c>
      <c r="Q6" s="2">
        <f t="shared" si="1"/>
        <v>92.805600000000027</v>
      </c>
      <c r="S6" s="2">
        <f>SUM(S4:S5)</f>
        <v>207.35040000000015</v>
      </c>
    </row>
    <row r="9" spans="1:19" x14ac:dyDescent="0.25">
      <c r="A9" s="2" t="s">
        <v>11</v>
      </c>
    </row>
    <row r="10" spans="1:19" x14ac:dyDescent="0.25">
      <c r="B10" s="1" t="s">
        <v>2</v>
      </c>
      <c r="C10" s="2" t="s">
        <v>7</v>
      </c>
      <c r="D10" s="2" t="s">
        <v>0</v>
      </c>
      <c r="E10" s="2" t="s">
        <v>3</v>
      </c>
      <c r="F10" s="2" t="s">
        <v>2</v>
      </c>
      <c r="G10" s="2" t="s">
        <v>4</v>
      </c>
      <c r="I10" s="2" t="s">
        <v>1</v>
      </c>
      <c r="J10" s="2" t="s">
        <v>3</v>
      </c>
      <c r="K10" s="2" t="s">
        <v>2</v>
      </c>
      <c r="L10" s="2" t="s">
        <v>4</v>
      </c>
      <c r="N10" s="2" t="s">
        <v>1</v>
      </c>
      <c r="O10" s="2" t="s">
        <v>3</v>
      </c>
      <c r="P10" s="2" t="s">
        <v>2</v>
      </c>
      <c r="Q10" s="2" t="s">
        <v>4</v>
      </c>
      <c r="S10" s="2" t="s">
        <v>6</v>
      </c>
    </row>
    <row r="11" spans="1:19" x14ac:dyDescent="0.25">
      <c r="A11" s="2" t="str">
        <f>A4</f>
        <v>Muppet 1</v>
      </c>
      <c r="B11" s="4">
        <v>0.96</v>
      </c>
      <c r="C11" s="5">
        <v>143</v>
      </c>
      <c r="D11" s="5">
        <f>D5</f>
        <v>10.25</v>
      </c>
      <c r="E11" s="2">
        <f>C11*D11</f>
        <v>1465.75</v>
      </c>
      <c r="F11" s="2">
        <f>E11*B11</f>
        <v>1407.12</v>
      </c>
      <c r="G11" s="2">
        <f>E11-F11</f>
        <v>58.630000000000109</v>
      </c>
      <c r="I11" s="5">
        <f>I5</f>
        <v>11.08</v>
      </c>
      <c r="J11" s="2">
        <f>C11*I11</f>
        <v>1584.44</v>
      </c>
      <c r="K11" s="2">
        <f>F11</f>
        <v>1407.12</v>
      </c>
      <c r="L11" s="2">
        <f>J11-K11</f>
        <v>177.32000000000016</v>
      </c>
      <c r="N11" s="5">
        <f>I11</f>
        <v>11.08</v>
      </c>
      <c r="O11" s="2">
        <f>N11*C11</f>
        <v>1584.44</v>
      </c>
      <c r="P11" s="2">
        <f>O11*B11</f>
        <v>1521.0624</v>
      </c>
      <c r="Q11" s="2">
        <f>O11-P11</f>
        <v>63.377600000000029</v>
      </c>
      <c r="S11" s="2">
        <f>L11-Q11</f>
        <v>113.94240000000013</v>
      </c>
    </row>
    <row r="12" spans="1:19" x14ac:dyDescent="0.25">
      <c r="A12" s="2" t="str">
        <f>A5</f>
        <v>Muppet 2</v>
      </c>
      <c r="B12" s="4">
        <v>0.96</v>
      </c>
      <c r="C12" s="5">
        <v>143</v>
      </c>
      <c r="D12" s="5">
        <f>D5</f>
        <v>10.25</v>
      </c>
      <c r="E12" s="3">
        <f>C12*D12</f>
        <v>1465.75</v>
      </c>
      <c r="F12" s="3">
        <f>E12*B12</f>
        <v>1407.12</v>
      </c>
      <c r="G12" s="3">
        <f>E12-F12</f>
        <v>58.630000000000109</v>
      </c>
      <c r="I12" s="5">
        <f>I5</f>
        <v>11.08</v>
      </c>
      <c r="J12" s="3">
        <f>C12*I12</f>
        <v>1584.44</v>
      </c>
      <c r="K12" s="3">
        <f>F12</f>
        <v>1407.12</v>
      </c>
      <c r="L12" s="3">
        <f>J12-K12</f>
        <v>177.32000000000016</v>
      </c>
      <c r="N12" s="5">
        <f>I12</f>
        <v>11.08</v>
      </c>
      <c r="O12" s="3">
        <f>C12*N12</f>
        <v>1584.44</v>
      </c>
      <c r="P12" s="3">
        <f>O12*B12</f>
        <v>1521.0624</v>
      </c>
      <c r="Q12" s="3">
        <f>O12-P12</f>
        <v>63.377600000000029</v>
      </c>
      <c r="R12" s="3"/>
      <c r="S12" s="3">
        <f>L12-Q12</f>
        <v>113.94240000000013</v>
      </c>
    </row>
    <row r="13" spans="1:19" x14ac:dyDescent="0.25">
      <c r="A13" s="2" t="s">
        <v>5</v>
      </c>
      <c r="E13" s="2">
        <f t="shared" ref="E13:G13" si="2">SUM(E11:E12)</f>
        <v>2931.5</v>
      </c>
      <c r="F13" s="2">
        <f t="shared" si="2"/>
        <v>2814.24</v>
      </c>
      <c r="G13" s="2">
        <f t="shared" si="2"/>
        <v>117.26000000000022</v>
      </c>
      <c r="J13" s="2">
        <f t="shared" ref="J13:L13" si="3">SUM(J11:J12)</f>
        <v>3168.88</v>
      </c>
      <c r="K13" s="2">
        <f t="shared" si="3"/>
        <v>2814.24</v>
      </c>
      <c r="L13" s="2">
        <f t="shared" si="3"/>
        <v>354.64000000000033</v>
      </c>
      <c r="O13" s="2">
        <f t="shared" ref="O13:Q13" si="4">SUM(O11:O12)</f>
        <v>3168.88</v>
      </c>
      <c r="P13" s="2">
        <f t="shared" si="4"/>
        <v>3042.1248000000001</v>
      </c>
      <c r="Q13" s="2">
        <f t="shared" si="4"/>
        <v>126.75520000000006</v>
      </c>
      <c r="S13" s="2">
        <f>SUM(S11:S12)</f>
        <v>227.88480000000027</v>
      </c>
    </row>
    <row r="16" spans="1:19" x14ac:dyDescent="0.25">
      <c r="A16" s="2" t="s">
        <v>13</v>
      </c>
    </row>
    <row r="17" spans="1:19" x14ac:dyDescent="0.25">
      <c r="B17" s="1" t="s">
        <v>2</v>
      </c>
      <c r="C17" s="2" t="s">
        <v>7</v>
      </c>
      <c r="D17" s="2" t="s">
        <v>0</v>
      </c>
      <c r="E17" s="2" t="s">
        <v>3</v>
      </c>
      <c r="F17" s="2" t="s">
        <v>2</v>
      </c>
      <c r="G17" s="2" t="s">
        <v>4</v>
      </c>
      <c r="I17" s="2" t="s">
        <v>1</v>
      </c>
      <c r="J17" s="2" t="s">
        <v>3</v>
      </c>
      <c r="K17" s="2" t="s">
        <v>2</v>
      </c>
      <c r="L17" s="2" t="s">
        <v>4</v>
      </c>
      <c r="N17" s="2" t="s">
        <v>1</v>
      </c>
      <c r="O17" s="2" t="s">
        <v>3</v>
      </c>
      <c r="P17" s="2" t="s">
        <v>2</v>
      </c>
      <c r="Q17" s="2" t="s">
        <v>4</v>
      </c>
      <c r="S17" s="2" t="s">
        <v>6</v>
      </c>
    </row>
    <row r="18" spans="1:19" x14ac:dyDescent="0.25">
      <c r="A18" s="2" t="str">
        <f>A4</f>
        <v>Muppet 1</v>
      </c>
      <c r="B18" s="4">
        <v>0.96</v>
      </c>
      <c r="C18" s="5">
        <v>70</v>
      </c>
      <c r="D18" s="5">
        <f>D4</f>
        <v>9.1199999999999992</v>
      </c>
      <c r="E18" s="2">
        <f>C18*D18</f>
        <v>638.4</v>
      </c>
      <c r="F18" s="2">
        <f>E18*B18</f>
        <v>612.86399999999992</v>
      </c>
      <c r="G18" s="2">
        <f>E18-F18</f>
        <v>25.536000000000058</v>
      </c>
      <c r="I18" s="5">
        <f>I4</f>
        <v>10.51</v>
      </c>
      <c r="J18" s="2">
        <f>C18*I18</f>
        <v>735.69999999999993</v>
      </c>
      <c r="K18" s="2">
        <f>F18</f>
        <v>612.86399999999992</v>
      </c>
      <c r="L18" s="2">
        <f>J18-K18</f>
        <v>122.83600000000001</v>
      </c>
      <c r="N18" s="5">
        <f>I18</f>
        <v>10.51</v>
      </c>
      <c r="O18" s="2">
        <f>N18*C18</f>
        <v>735.69999999999993</v>
      </c>
      <c r="P18" s="2">
        <f>O18*B18</f>
        <v>706.27199999999993</v>
      </c>
      <c r="Q18" s="2">
        <f>O18-P18</f>
        <v>29.427999999999997</v>
      </c>
      <c r="S18" s="2">
        <f>L18-Q18</f>
        <v>93.408000000000015</v>
      </c>
    </row>
    <row r="19" spans="1:19" x14ac:dyDescent="0.25">
      <c r="A19" s="2" t="str">
        <f>A5</f>
        <v>Muppet 2</v>
      </c>
      <c r="B19" s="4">
        <v>0.96</v>
      </c>
      <c r="C19" s="5">
        <v>70</v>
      </c>
      <c r="D19" s="5">
        <f>D4</f>
        <v>9.1199999999999992</v>
      </c>
      <c r="E19" s="3">
        <f>C19*D19</f>
        <v>638.4</v>
      </c>
      <c r="F19" s="3">
        <f>E19*B19</f>
        <v>612.86399999999992</v>
      </c>
      <c r="G19" s="3">
        <f>E19-F19</f>
        <v>25.536000000000058</v>
      </c>
      <c r="I19" s="5">
        <f>I4</f>
        <v>10.51</v>
      </c>
      <c r="J19" s="3">
        <f>C19*I19</f>
        <v>735.69999999999993</v>
      </c>
      <c r="K19" s="3">
        <f>F19</f>
        <v>612.86399999999992</v>
      </c>
      <c r="L19" s="3">
        <f>J19-K19</f>
        <v>122.83600000000001</v>
      </c>
      <c r="N19" s="5">
        <f>I19</f>
        <v>10.51</v>
      </c>
      <c r="O19" s="3">
        <f>C19*N19</f>
        <v>735.69999999999993</v>
      </c>
      <c r="P19" s="3">
        <f>O19*B19</f>
        <v>706.27199999999993</v>
      </c>
      <c r="Q19" s="3">
        <f>O19-P19</f>
        <v>29.427999999999997</v>
      </c>
      <c r="R19" s="3"/>
      <c r="S19" s="3">
        <f>L19-Q19</f>
        <v>93.408000000000015</v>
      </c>
    </row>
    <row r="20" spans="1:19" x14ac:dyDescent="0.25">
      <c r="A20" s="2" t="s">
        <v>5</v>
      </c>
      <c r="E20" s="2">
        <f t="shared" ref="E20:G20" si="5">SUM(E18:E19)</f>
        <v>1276.8</v>
      </c>
      <c r="F20" s="2">
        <f t="shared" si="5"/>
        <v>1225.7279999999998</v>
      </c>
      <c r="G20" s="2">
        <f t="shared" si="5"/>
        <v>51.072000000000116</v>
      </c>
      <c r="J20" s="2">
        <f t="shared" ref="J20:L20" si="6">SUM(J18:J19)</f>
        <v>1471.3999999999999</v>
      </c>
      <c r="K20" s="2">
        <f t="shared" si="6"/>
        <v>1225.7279999999998</v>
      </c>
      <c r="L20" s="2">
        <f t="shared" si="6"/>
        <v>245.67200000000003</v>
      </c>
      <c r="O20" s="2">
        <f t="shared" ref="O20:Q20" si="7">SUM(O18:O19)</f>
        <v>1471.3999999999999</v>
      </c>
      <c r="P20" s="2">
        <f t="shared" si="7"/>
        <v>1412.5439999999999</v>
      </c>
      <c r="Q20" s="2">
        <f t="shared" si="7"/>
        <v>58.855999999999995</v>
      </c>
      <c r="S20" s="2">
        <f>SUM(S18:S19)</f>
        <v>186.81600000000003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Kinderopvangtoeslag 2023</vt:lpstr>
      <vt:lpstr>Kinderopvangtoeslag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bogus</dc:creator>
  <cp:lastModifiedBy>bogus</cp:lastModifiedBy>
  <dcterms:created xsi:type="dcterms:W3CDTF">2022-12-06T22:08:39Z</dcterms:created>
  <dcterms:modified xsi:type="dcterms:W3CDTF">2023-12-05T15:30:10Z</dcterms:modified>
</cp:coreProperties>
</file>