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lbow/Desktop/"/>
    </mc:Choice>
  </mc:AlternateContent>
  <xr:revisionPtr revIDLastSave="0" documentId="13_ncr:1_{DEA326C8-D21D-8542-88FF-FFDE6786E2DA}" xr6:coauthVersionLast="43" xr6:coauthVersionMax="43" xr10:uidLastSave="{00000000-0000-0000-0000-000000000000}"/>
  <bookViews>
    <workbookView xWindow="0" yWindow="460" windowWidth="28800" windowHeight="17540" xr2:uid="{3B4A5D51-629A-400D-A5EB-3C08B0474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I13" i="1" s="1"/>
  <c r="G12" i="1"/>
  <c r="H12" i="1" s="1"/>
  <c r="I12" i="1" s="1"/>
  <c r="H11" i="1"/>
  <c r="I11" i="1" s="1"/>
  <c r="G11" i="1"/>
  <c r="H10" i="1"/>
  <c r="I10" i="1" s="1"/>
  <c r="G10" i="1"/>
  <c r="G9" i="1"/>
  <c r="H9" i="1" s="1"/>
  <c r="I9" i="1" s="1"/>
  <c r="I8" i="1"/>
  <c r="H8" i="1"/>
  <c r="G8" i="1"/>
  <c r="H7" i="1"/>
  <c r="I7" i="1" s="1"/>
  <c r="G7" i="1"/>
  <c r="G6" i="1"/>
  <c r="H6" i="1" s="1"/>
  <c r="I6" i="1" s="1"/>
  <c r="G5" i="1"/>
  <c r="H5" i="1" s="1"/>
  <c r="I5" i="1" s="1"/>
  <c r="G4" i="1"/>
  <c r="H4" i="1" s="1"/>
  <c r="I4" i="1" s="1"/>
  <c r="H3" i="1"/>
  <c r="I3" i="1" s="1"/>
  <c r="G3" i="1"/>
  <c r="H2" i="1"/>
  <c r="I2" i="1" s="1"/>
  <c r="G2" i="1"/>
  <c r="D13" i="1"/>
  <c r="D12" i="1"/>
  <c r="D11" i="1"/>
  <c r="D10" i="1"/>
  <c r="D9" i="1"/>
  <c r="D8" i="1"/>
  <c r="D7" i="1"/>
  <c r="D6" i="1"/>
  <c r="D5" i="1"/>
  <c r="D4" i="1"/>
  <c r="D3" i="1"/>
  <c r="D2" i="1"/>
  <c r="F13" i="1"/>
  <c r="F12" i="1"/>
  <c r="F11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<sst xmlns="http://schemas.openxmlformats.org/spreadsheetml/2006/main" count="9" uniqueCount="9">
  <si>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FWHM (us)</t>
  </si>
  <si>
    <t>Pulse Energy (J)</t>
  </si>
  <si>
    <t>Source in mJ</t>
  </si>
  <si>
    <t>pi</t>
  </si>
  <si>
    <t>100% intensity</t>
  </si>
  <si>
    <t>div by 1e8</t>
  </si>
  <si>
    <t>in microseconds</t>
  </si>
  <si>
    <t>Run Number</t>
  </si>
  <si>
    <t>Three sig figs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</si>
</sst>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23B6-12AE-43BE-842F-7A3A7CB562F1}">
  <dimension ref="A1:J13"/>
  <sheetViews>
    <sheetView tabSelected="1" topLeftCell="C1" zoomScale="200" zoomScaleNormal="200" workbookViewId="0">
      <selection activeCell="J14" sqref="J14"/>
    </sheetView>
  </sheetViews>
  <sheetFormatPr baseColWidth="10" defaultColWidth="8.83203125" defaultRowHeight="15" x14ac:dyDescent="0.2"/>
  <cols>
    <col min="2" max="2" width="14.5" bestFit="1" customWidth="1"/>
    <col min="3" max="3" width="10.5" bestFit="1" customWidth="1"/>
    <col min="4" max="4" width="10.5" customWidth="1"/>
    <col min="7" max="7" width="11.1640625" bestFit="1" customWidth="1"/>
    <col min="8" max="8" width="12.1640625" bestFit="1" customWidth="1"/>
  </cols>
  <sheetData>
    <row r="1" spans="1:10" x14ac:dyDescent="0.2">
      <c r="A1" t="s">
        <v>7</v>
      </c>
      <c r="B1" t="s">
        <v>1</v>
      </c>
      <c r="C1" t="s">
        <v>0</v>
      </c>
      <c r="D1" t="s">
        <v>6</v>
      </c>
      <c r="E1" t="s">
        <v>2</v>
      </c>
      <c r="F1" t="s">
        <v>3</v>
      </c>
      <c r="G1" t="s">
        <v>4</v>
      </c>
      <c r="H1" s="1">
        <v>0.01</v>
      </c>
      <c r="I1" t="s">
        <v>5</v>
      </c>
      <c r="J1" t="s">
        <v>8</v>
      </c>
    </row>
    <row r="2" spans="1:10" x14ac:dyDescent="0.2">
      <c r="A2">
        <v>1</v>
      </c>
      <c r="B2">
        <v>0.2</v>
      </c>
      <c r="C2">
        <v>71.5</v>
      </c>
      <c r="D2">
        <f>C2/1000000</f>
        <v>7.1500000000000003E-5</v>
      </c>
      <c r="E2">
        <f>B2*1000</f>
        <v>200</v>
      </c>
      <c r="F2">
        <f>3.1415</f>
        <v>3.1415000000000002</v>
      </c>
      <c r="G2">
        <f>(E2*6)/(4*F2*0.1*0.1*0.1*D2)</f>
        <v>1335605346.4282014</v>
      </c>
      <c r="H2">
        <f>G2/100</f>
        <v>13356053.464282013</v>
      </c>
      <c r="I2">
        <f>H2/(100000000)</f>
        <v>0.13356053464282014</v>
      </c>
      <c r="J2">
        <v>0.13400000000000001</v>
      </c>
    </row>
    <row r="3" spans="1:10" x14ac:dyDescent="0.2">
      <c r="A3">
        <v>2</v>
      </c>
      <c r="B3">
        <v>0.4</v>
      </c>
      <c r="C3">
        <v>101</v>
      </c>
      <c r="D3">
        <f t="shared" ref="D3:D13" si="0">C3/1000000</f>
        <v>1.01E-4</v>
      </c>
      <c r="E3">
        <f t="shared" ref="E3:E13" si="1">B3*1000</f>
        <v>400</v>
      </c>
      <c r="F3">
        <f t="shared" ref="F3:F13" si="2">3.1415</f>
        <v>3.1415000000000002</v>
      </c>
      <c r="G3">
        <f t="shared" ref="G3:G13" si="3">(E3*6)/(4*F3*0.1*0.1*0.1*D3)</f>
        <v>1891005589.4973547</v>
      </c>
      <c r="H3">
        <f t="shared" ref="H3:H13" si="4">G3/100</f>
        <v>18910055.894973546</v>
      </c>
      <c r="I3">
        <f t="shared" ref="I3:I13" si="5">H3/(100000000)</f>
        <v>0.18910055894973546</v>
      </c>
      <c r="J3">
        <v>0.189</v>
      </c>
    </row>
    <row r="4" spans="1:10" x14ac:dyDescent="0.2">
      <c r="A4">
        <v>3</v>
      </c>
      <c r="B4">
        <v>0.6</v>
      </c>
      <c r="C4">
        <v>117.5</v>
      </c>
      <c r="D4">
        <f t="shared" si="0"/>
        <v>1.175E-4</v>
      </c>
      <c r="E4">
        <f t="shared" si="1"/>
        <v>600</v>
      </c>
      <c r="F4">
        <f t="shared" si="2"/>
        <v>3.1415000000000002</v>
      </c>
      <c r="G4">
        <f t="shared" si="3"/>
        <v>2438190185.6072273</v>
      </c>
      <c r="H4">
        <f t="shared" si="4"/>
        <v>24381901.856072273</v>
      </c>
      <c r="I4">
        <f t="shared" si="5"/>
        <v>0.24381901856072274</v>
      </c>
      <c r="J4">
        <v>0.24399999999999999</v>
      </c>
    </row>
    <row r="5" spans="1:10" x14ac:dyDescent="0.2">
      <c r="A5">
        <v>4</v>
      </c>
      <c r="B5">
        <v>0.8</v>
      </c>
      <c r="C5">
        <v>135</v>
      </c>
      <c r="D5">
        <f t="shared" si="0"/>
        <v>1.35E-4</v>
      </c>
      <c r="E5">
        <f t="shared" si="1"/>
        <v>800</v>
      </c>
      <c r="F5">
        <f t="shared" si="2"/>
        <v>3.1415000000000002</v>
      </c>
      <c r="G5">
        <f t="shared" si="3"/>
        <v>2829504659.840486</v>
      </c>
      <c r="H5">
        <f t="shared" si="4"/>
        <v>28295046.598404862</v>
      </c>
      <c r="I5">
        <f t="shared" si="5"/>
        <v>0.2829504659840486</v>
      </c>
      <c r="J5">
        <v>0.28299999999999997</v>
      </c>
    </row>
    <row r="6" spans="1:10" x14ac:dyDescent="0.2">
      <c r="A6">
        <v>5</v>
      </c>
      <c r="B6">
        <v>1</v>
      </c>
      <c r="C6">
        <v>157.5</v>
      </c>
      <c r="D6">
        <f t="shared" si="0"/>
        <v>1.5750000000000001E-4</v>
      </c>
      <c r="E6">
        <f t="shared" si="1"/>
        <v>1000</v>
      </c>
      <c r="F6">
        <f t="shared" si="2"/>
        <v>3.1415000000000002</v>
      </c>
      <c r="G6">
        <f t="shared" si="3"/>
        <v>3031612135.5433779</v>
      </c>
      <c r="H6">
        <f t="shared" si="4"/>
        <v>30316121.355433777</v>
      </c>
      <c r="I6">
        <f t="shared" si="5"/>
        <v>0.30316121355433778</v>
      </c>
      <c r="J6">
        <v>0.30299999999999999</v>
      </c>
    </row>
    <row r="7" spans="1:10" x14ac:dyDescent="0.2">
      <c r="A7">
        <v>6</v>
      </c>
      <c r="B7">
        <v>1.2</v>
      </c>
      <c r="C7">
        <v>179.5</v>
      </c>
      <c r="D7">
        <f t="shared" si="0"/>
        <v>1.795E-4</v>
      </c>
      <c r="E7">
        <f t="shared" si="1"/>
        <v>1200</v>
      </c>
      <c r="F7">
        <f t="shared" si="2"/>
        <v>3.1415000000000002</v>
      </c>
      <c r="G7">
        <f t="shared" si="3"/>
        <v>3192059574.4718575</v>
      </c>
      <c r="H7">
        <f t="shared" si="4"/>
        <v>31920595.744718574</v>
      </c>
      <c r="I7">
        <f t="shared" si="5"/>
        <v>0.31920595744718572</v>
      </c>
      <c r="J7">
        <v>0.31900000000000001</v>
      </c>
    </row>
    <row r="8" spans="1:10" x14ac:dyDescent="0.2">
      <c r="A8">
        <v>7</v>
      </c>
      <c r="B8">
        <v>1.5</v>
      </c>
      <c r="C8">
        <v>209.5</v>
      </c>
      <c r="D8">
        <f t="shared" si="0"/>
        <v>2.095E-4</v>
      </c>
      <c r="E8">
        <f t="shared" si="1"/>
        <v>1500</v>
      </c>
      <c r="F8">
        <f t="shared" si="2"/>
        <v>3.1415000000000002</v>
      </c>
      <c r="G8">
        <f t="shared" si="3"/>
        <v>3418703422.5399671</v>
      </c>
      <c r="H8">
        <f t="shared" si="4"/>
        <v>34187034.225399673</v>
      </c>
      <c r="I8">
        <f t="shared" si="5"/>
        <v>0.34187034225399671</v>
      </c>
      <c r="J8">
        <v>0.34200000000000003</v>
      </c>
    </row>
    <row r="9" spans="1:10" x14ac:dyDescent="0.2">
      <c r="A9">
        <v>8</v>
      </c>
      <c r="B9">
        <v>1.8</v>
      </c>
      <c r="C9">
        <v>220</v>
      </c>
      <c r="D9">
        <f t="shared" si="0"/>
        <v>2.2000000000000001E-4</v>
      </c>
      <c r="E9">
        <f t="shared" si="1"/>
        <v>1800</v>
      </c>
      <c r="F9">
        <f t="shared" si="2"/>
        <v>3.1415000000000002</v>
      </c>
      <c r="G9">
        <f t="shared" si="3"/>
        <v>3906645638.3024893</v>
      </c>
      <c r="H9">
        <f t="shared" si="4"/>
        <v>39066456.383024894</v>
      </c>
      <c r="I9">
        <f t="shared" si="5"/>
        <v>0.39066456383024895</v>
      </c>
      <c r="J9">
        <v>0.39100000000000001</v>
      </c>
    </row>
    <row r="10" spans="1:10" x14ac:dyDescent="0.2">
      <c r="A10">
        <v>9</v>
      </c>
      <c r="B10">
        <v>2</v>
      </c>
      <c r="C10">
        <v>247</v>
      </c>
      <c r="D10">
        <f t="shared" si="0"/>
        <v>2.4699999999999999E-4</v>
      </c>
      <c r="E10">
        <f t="shared" si="1"/>
        <v>2000</v>
      </c>
      <c r="F10">
        <f t="shared" si="2"/>
        <v>3.1415000000000002</v>
      </c>
      <c r="G10">
        <f t="shared" si="3"/>
        <v>3866226002.8184786</v>
      </c>
      <c r="H10">
        <f t="shared" si="4"/>
        <v>38662260.028184786</v>
      </c>
      <c r="I10">
        <f t="shared" si="5"/>
        <v>0.38662260028184786</v>
      </c>
      <c r="J10">
        <v>0.38700000000000001</v>
      </c>
    </row>
    <row r="11" spans="1:10" x14ac:dyDescent="0.2">
      <c r="A11">
        <v>10</v>
      </c>
      <c r="B11">
        <v>2.5</v>
      </c>
      <c r="C11">
        <v>260</v>
      </c>
      <c r="D11">
        <f t="shared" si="0"/>
        <v>2.5999999999999998E-4</v>
      </c>
      <c r="E11">
        <f t="shared" si="1"/>
        <v>2500</v>
      </c>
      <c r="F11">
        <f t="shared" si="2"/>
        <v>3.1415000000000002</v>
      </c>
      <c r="G11">
        <f t="shared" si="3"/>
        <v>4591143378.3469429</v>
      </c>
      <c r="H11">
        <f t="shared" si="4"/>
        <v>45911433.783469431</v>
      </c>
      <c r="I11">
        <f t="shared" si="5"/>
        <v>0.4591143378346943</v>
      </c>
      <c r="J11">
        <v>0.45900000000000002</v>
      </c>
    </row>
    <row r="12" spans="1:10" x14ac:dyDescent="0.2">
      <c r="A12">
        <v>11</v>
      </c>
      <c r="B12">
        <v>3</v>
      </c>
      <c r="C12">
        <v>279</v>
      </c>
      <c r="D12">
        <f t="shared" si="0"/>
        <v>2.7900000000000001E-4</v>
      </c>
      <c r="E12">
        <f t="shared" si="1"/>
        <v>3000</v>
      </c>
      <c r="F12">
        <f t="shared" si="2"/>
        <v>3.1415000000000002</v>
      </c>
      <c r="G12">
        <f t="shared" si="3"/>
        <v>5134181842.4524956</v>
      </c>
      <c r="H12">
        <f t="shared" si="4"/>
        <v>51341818.424524955</v>
      </c>
      <c r="I12">
        <f t="shared" si="5"/>
        <v>0.51341818424524954</v>
      </c>
      <c r="J12">
        <v>0.51300000000000001</v>
      </c>
    </row>
    <row r="13" spans="1:10" x14ac:dyDescent="0.2">
      <c r="A13">
        <v>12</v>
      </c>
      <c r="B13">
        <v>3.5</v>
      </c>
      <c r="C13">
        <v>287</v>
      </c>
      <c r="D13">
        <f t="shared" si="0"/>
        <v>2.8699999999999998E-4</v>
      </c>
      <c r="E13">
        <f t="shared" si="1"/>
        <v>3500</v>
      </c>
      <c r="F13">
        <f t="shared" si="2"/>
        <v>3.1415000000000002</v>
      </c>
      <c r="G13">
        <f t="shared" si="3"/>
        <v>5822913553.0253906</v>
      </c>
      <c r="H13">
        <f t="shared" si="4"/>
        <v>58229135.53025391</v>
      </c>
      <c r="I13">
        <f t="shared" si="5"/>
        <v>0.58229135530253906</v>
      </c>
      <c r="J13">
        <v>0.58199999999999996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hoder_000</dc:creator>
  <cp:lastModifiedBy>John Dolbow, Ph.D.</cp:lastModifiedBy>
  <dcterms:created xsi:type="dcterms:W3CDTF">2019-08-06T20:35:32Z</dcterms:created>
  <dcterms:modified xsi:type="dcterms:W3CDTF">2019-09-04T01:30:53Z</dcterms:modified>
</cp:coreProperties>
</file>