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<sst xmlns="http://schemas.openxmlformats.org/spreadsheetml/2006/main" count="152" uniqueCount="146">
  <si>
    <t>civ6</t>
  </si>
  <si>
    <t>civ5</t>
  </si>
  <si>
    <t>市政</t>
  </si>
  <si>
    <t>增量的增量</t>
  </si>
  <si>
    <t>增量</t>
  </si>
  <si>
    <t>数值</t>
  </si>
  <si>
    <t>Lvl</t>
  </si>
  <si>
    <t>二次函数拟合值</t>
  </si>
  <si>
    <t>TECH_POTTERY</t>
  </si>
  <si>
    <t>CIVIC_CODE_OF_LAWS</t>
  </si>
  <si>
    <t>TECH_ANIMAL_HUSBANDRY</t>
  </si>
  <si>
    <t>CIVIC_CRAFTSMANSHIP</t>
  </si>
  <si>
    <t>TECH_MINING</t>
  </si>
  <si>
    <t>CIVIC_FOREIGN_TRADE</t>
  </si>
  <si>
    <t>TECH_SAILING</t>
  </si>
  <si>
    <t>CIVIC_MILITARY_TRADITION</t>
  </si>
  <si>
    <t>TECH_ASTROLOGY</t>
  </si>
  <si>
    <t>CIVIC_STATE_WORKFORCE</t>
  </si>
  <si>
    <t>TECH_IRRIGATION</t>
  </si>
  <si>
    <t>CIVIC_EARLY_EMPIRE</t>
  </si>
  <si>
    <t>TECH_ARCHERY</t>
  </si>
  <si>
    <t>CIVIC_MYSTICISM</t>
  </si>
  <si>
    <t>TECH_WRITING</t>
  </si>
  <si>
    <t>CIVIC_GAMES_RECREATION</t>
  </si>
  <si>
    <t>TECH_MASONRY</t>
  </si>
  <si>
    <t>CIVIC_POLITICAL_PHILOSOPHY</t>
  </si>
  <si>
    <t>TECH_BRONZE_WORKING</t>
  </si>
  <si>
    <t>CIVIC_DRAMA_POETRY</t>
  </si>
  <si>
    <t>TECH_THE_WHEEL</t>
  </si>
  <si>
    <t>CIVIC_MILITARY_TRAINING</t>
  </si>
  <si>
    <t>TECH_CELESTIAL_NAVIGATION</t>
  </si>
  <si>
    <t>CIVIC_DEFENSIVE_TACTICS</t>
  </si>
  <si>
    <t>TECH_CURRENCY</t>
  </si>
  <si>
    <t>CIVIC_RECORDED_HISTORY</t>
  </si>
  <si>
    <t>TECH_HORSEBACK_RIDING</t>
  </si>
  <si>
    <t>CIVIC_THEOLOGY</t>
  </si>
  <si>
    <t>TECH_IRON_WORKING</t>
  </si>
  <si>
    <t>CIVIC_NAVAL_TRADITION</t>
  </si>
  <si>
    <t>TECH_SHIPBUILDING</t>
  </si>
  <si>
    <t>CIVIC_FEUDALISM</t>
  </si>
  <si>
    <t>TECH_MATHEMATICS</t>
  </si>
  <si>
    <t>CIVIC_CIVIL_SERVICE</t>
  </si>
  <si>
    <t>TECH_CONSTRUCTION</t>
  </si>
  <si>
    <t>CIVIC_MERCENARIES</t>
  </si>
  <si>
    <t>TECH_ENGINEERING</t>
  </si>
  <si>
    <t>CIVIC_MEDIEVAL_FAIRES</t>
  </si>
  <si>
    <t>TECH_MILITARY_TACTICS</t>
  </si>
  <si>
    <t>CIVIC_GUILDS</t>
  </si>
  <si>
    <t>TECH_APPRENTICESHIP</t>
  </si>
  <si>
    <t>CIVIC_DIVINE_RIGHT</t>
  </si>
  <si>
    <t>TECH_MACHINERY</t>
  </si>
  <si>
    <t>CIVIC_EXPLORATION</t>
  </si>
  <si>
    <t>TECH_EDUCATION</t>
  </si>
  <si>
    <t>CIVIC_HUMANISM</t>
  </si>
  <si>
    <t>TECH_STIRRUPS</t>
  </si>
  <si>
    <t>CIVIC_DIPLOMATIC_SERVICE</t>
  </si>
  <si>
    <t>TECH_MILITARY_ENGINEERING</t>
  </si>
  <si>
    <t>CIVIC_REFORMED_CHURCH</t>
  </si>
  <si>
    <t>TECH_CASTLES</t>
  </si>
  <si>
    <t>CIVIC_MERCANTILISM</t>
  </si>
  <si>
    <t>TECH_CARTOGRAPHY</t>
  </si>
  <si>
    <t>CIVIC_THE_ENLIGHTENMENT</t>
  </si>
  <si>
    <t>TECH_MASS_PRODUCTION</t>
  </si>
  <si>
    <t>CIVIC_COLONIALISM</t>
  </si>
  <si>
    <t>TECH_BANKING</t>
  </si>
  <si>
    <t>CIVIC_CIVIL_ENGINEERING</t>
  </si>
  <si>
    <t>TECH_GUNPOWDER</t>
  </si>
  <si>
    <t>CIVIC_NATIONALISM</t>
  </si>
  <si>
    <t>TECH_PRINTING</t>
  </si>
  <si>
    <t>CIVIC_OPERA_BALLET</t>
  </si>
  <si>
    <t>TECH_SQUARE_RIGGING</t>
  </si>
  <si>
    <t>CIVIC_NATURAL_HISTORY</t>
  </si>
  <si>
    <t>TECH_ASTRONOMY</t>
  </si>
  <si>
    <t>CIVIC_SCORCHED_EARTH</t>
  </si>
  <si>
    <t>TECH_METAL_CASTING</t>
  </si>
  <si>
    <t>CIVIC_URBANIZATION</t>
  </si>
  <si>
    <t>TECH_SIEGE_TACTICS</t>
  </si>
  <si>
    <t>CIVIC_CONSERVATION</t>
  </si>
  <si>
    <t>TECH_INDUSTRIALIZATION</t>
  </si>
  <si>
    <t>CIVIC_CAPITALISM</t>
  </si>
  <si>
    <t>TECH_SCIENTIFIC_THEORY</t>
  </si>
  <si>
    <t>CIVIC_NUCLEAR_PROGRAM</t>
  </si>
  <si>
    <t>TECH_BALLISTICS</t>
  </si>
  <si>
    <t>CIVIC_MASS_MEDIA</t>
  </si>
  <si>
    <t>TECH_MILITARY_SCIENCE</t>
  </si>
  <si>
    <t>CIVIC_MOBILIZATION</t>
  </si>
  <si>
    <t>TECH_STEAM_POWER</t>
  </si>
  <si>
    <t>CIVIC_IDEOLOGY</t>
  </si>
  <si>
    <t>TECH_SANITATION</t>
  </si>
  <si>
    <t>CIVIC_SUFFRAGE</t>
  </si>
  <si>
    <t>TECH_ECONOMICS</t>
  </si>
  <si>
    <t>CIVIC_TOTALITARIANISM</t>
  </si>
  <si>
    <t>TECH_RIFLING</t>
  </si>
  <si>
    <t>CIVIC_CLASS_STRUGGLE</t>
  </si>
  <si>
    <t>TECH_FLIGHT</t>
  </si>
  <si>
    <t>CIVIC_COLD_WAR</t>
  </si>
  <si>
    <t>TECH_REPLACEABLE_PARTS</t>
  </si>
  <si>
    <t>CIVIC_PROFESSIONAL_SPORTS</t>
  </si>
  <si>
    <t>TECH_STEEL</t>
  </si>
  <si>
    <t>CIVIC_CULTURAL_HERITAGE</t>
  </si>
  <si>
    <t>TECH_ELECTRICITY</t>
  </si>
  <si>
    <t>CIVIC_RAPID_DEPLOYMENT</t>
  </si>
  <si>
    <t>TECH_RADIO</t>
  </si>
  <si>
    <t>CIVIC_SPACE_RACE</t>
  </si>
  <si>
    <t>TECH_CHEMISTRY</t>
  </si>
  <si>
    <t>CIVIC_GLOBALIZATION</t>
  </si>
  <si>
    <t>TECH_COMBUSTION</t>
  </si>
  <si>
    <t>CIVIC_SOCIAL_MEDIA</t>
  </si>
  <si>
    <t>TECH_ADVANCED_FLIGHT</t>
  </si>
  <si>
    <t>CIVIC_FUTURE_CIVIC</t>
  </si>
  <si>
    <t>TECH_ROCKETRY</t>
  </si>
  <si>
    <t>CIVIC_ENVIRONMENTALISM</t>
  </si>
  <si>
    <t>TECH_ADVANCED_BALLISTICS</t>
  </si>
  <si>
    <t>CIVIC_CORPORATE_LIBERTARIANISM</t>
  </si>
  <si>
    <t>TECH_COMBINED_ARMS</t>
  </si>
  <si>
    <t>CIVIC_DIGITAL_DEMOCRACY</t>
  </si>
  <si>
    <t>TECH_PLASTICS</t>
  </si>
  <si>
    <t>CIVIC_SYNTHETIC_TECHNOCRACY</t>
  </si>
  <si>
    <t>TECH_COMPUTERS</t>
  </si>
  <si>
    <t>CIVIC_NEAR_FUTURE_GOVERNANCE</t>
  </si>
  <si>
    <t>TECH_NUCLEAR_FISSION</t>
  </si>
  <si>
    <t>CIVIC_GLOBAL_WARMING_MITIGATION</t>
  </si>
  <si>
    <t>TECH_SYNTHETIC_MATERIALS</t>
  </si>
  <si>
    <t>CIVIC_SMART_POWER_DOCTRINE</t>
  </si>
  <si>
    <t>TECH_TELECOMMUNICATIONS</t>
  </si>
  <si>
    <t>CIVIC_INFORMATION_WARFARE</t>
  </si>
  <si>
    <t>TECH_SATELLITES</t>
  </si>
  <si>
    <t>CIVIC_EXODUS_IMPERATIVE</t>
  </si>
  <si>
    <t>TECH_GUIDANCE_SYSTEMS</t>
  </si>
  <si>
    <t>CIVIC_CULTURAL_HEGEMONY</t>
  </si>
  <si>
    <t>TECH_LASERS</t>
  </si>
  <si>
    <t>TECH_COMPOSITES</t>
  </si>
  <si>
    <t>TECH_STEALTH_TECHNOLOGY</t>
  </si>
  <si>
    <t>TECH_ROBOTICS</t>
  </si>
  <si>
    <t>TECH_NANOTECHNOLOGY</t>
  </si>
  <si>
    <t>TECH_NUCLEAR_FUSION</t>
  </si>
  <si>
    <t>TECH_BUTTRESS</t>
  </si>
  <si>
    <t>TECH_REFINING</t>
  </si>
  <si>
    <t>TECH_SEASTEADS</t>
  </si>
  <si>
    <t>TECH_ADVANCED_AI</t>
  </si>
  <si>
    <t>TECH_ADVANCED_POWER_CELLS</t>
  </si>
  <si>
    <t>TECH_CYBERNETICS</t>
  </si>
  <si>
    <t>TECH_SMART_MATERIALS</t>
  </si>
  <si>
    <t>TECH_PREDICTIVE_SYSTEMS</t>
  </si>
  <si>
    <t>TECH_OFFWORLD_MISSION</t>
  </si>
  <si>
    <t>TECH_FUTURE_TECH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</si>
</sst>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"C6"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Sheet1!$K$3:$K$21</c:f>
              <c:numCache>
                <c:formatCode>General</c:formatCode>
                <c:ptCount val="19"/>
                <c:pt idx="0">
                  <c:v>25</c:v>
                </c:pt>
                <c:pt idx="1">
                  <c:v>50</c:v>
                </c:pt>
                <c:pt idx="2">
                  <c:v>80</c:v>
                </c:pt>
                <c:pt idx="3">
                  <c:v>120</c:v>
                </c:pt>
                <c:pt idx="4">
                  <c:v>200</c:v>
                </c:pt>
                <c:pt idx="5">
                  <c:v>300</c:v>
                </c:pt>
                <c:pt idx="6">
                  <c:v>390</c:v>
                </c:pt>
                <c:pt idx="7">
                  <c:v>600</c:v>
                </c:pt>
                <c:pt idx="8">
                  <c:v>730</c:v>
                </c:pt>
                <c:pt idx="9">
                  <c:v>930</c:v>
                </c:pt>
                <c:pt idx="10">
                  <c:v>1070</c:v>
                </c:pt>
                <c:pt idx="11">
                  <c:v>1250</c:v>
                </c:pt>
                <c:pt idx="12">
                  <c:v>1370</c:v>
                </c:pt>
                <c:pt idx="13">
                  <c:v>1480</c:v>
                </c:pt>
                <c:pt idx="14">
                  <c:v>1660</c:v>
                </c:pt>
                <c:pt idx="15">
                  <c:v>1850</c:v>
                </c:pt>
                <c:pt idx="16">
                  <c:v>2155</c:v>
                </c:pt>
                <c:pt idx="17">
                  <c:v>2200</c:v>
                </c:pt>
                <c:pt idx="18">
                  <c:v>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"C5"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0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Sheet1!$N$3:$N$21</c:f>
              <c:numCache>
                <c:formatCode>General</c:formatCode>
                <c:ptCount val="19"/>
                <c:pt idx="0">
                  <c:v>35</c:v>
                </c:pt>
                <c:pt idx="1">
                  <c:v>55</c:v>
                </c:pt>
                <c:pt idx="2">
                  <c:v>85</c:v>
                </c:pt>
                <c:pt idx="3">
                  <c:v>105</c:v>
                </c:pt>
                <c:pt idx="4">
                  <c:v>175</c:v>
                </c:pt>
                <c:pt idx="5">
                  <c:v>275</c:v>
                </c:pt>
                <c:pt idx="6">
                  <c:v>375</c:v>
                </c:pt>
                <c:pt idx="7">
                  <c:v>485</c:v>
                </c:pt>
                <c:pt idx="8">
                  <c:v>780</c:v>
                </c:pt>
                <c:pt idx="9">
                  <c:v>1150</c:v>
                </c:pt>
                <c:pt idx="10">
                  <c:v>1600</c:v>
                </c:pt>
                <c:pt idx="11">
                  <c:v>2350</c:v>
                </c:pt>
                <c:pt idx="12">
                  <c:v>3100</c:v>
                </c:pt>
                <c:pt idx="13">
                  <c:v>4100</c:v>
                </c:pt>
                <c:pt idx="14">
                  <c:v>5100</c:v>
                </c:pt>
                <c:pt idx="15">
                  <c:v>6400</c:v>
                </c:pt>
                <c:pt idx="16">
                  <c:v>7700</c:v>
                </c:pt>
                <c:pt idx="17">
                  <c:v>8800</c:v>
                </c:pt>
                <c:pt idx="18">
                  <c:v>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"计划"</c:f>
              <c:strCache>
                <c:ptCount val="1"/>
                <c:pt idx="0">
                  <c:v>计划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val>
            <c:numRef>
              <c:f>Sheet1!$S$3:$S$21</c:f>
              <c:numCache>
                <c:formatCode>General</c:formatCode>
                <c:ptCount val="19"/>
                <c:pt idx="0">
                  <c:v>25</c:v>
                </c:pt>
                <c:pt idx="1">
                  <c:v>55</c:v>
                </c:pt>
                <c:pt idx="2">
                  <c:v>90</c:v>
                </c:pt>
                <c:pt idx="3">
                  <c:v>135</c:v>
                </c:pt>
                <c:pt idx="4">
                  <c:v>190</c:v>
                </c:pt>
                <c:pt idx="5">
                  <c:v>260</c:v>
                </c:pt>
                <c:pt idx="6">
                  <c:v>345</c:v>
                </c:pt>
                <c:pt idx="7">
                  <c:v>450</c:v>
                </c:pt>
                <c:pt idx="8">
                  <c:v>575</c:v>
                </c:pt>
                <c:pt idx="9">
                  <c:v>730</c:v>
                </c:pt>
                <c:pt idx="10">
                  <c:v>915</c:v>
                </c:pt>
                <c:pt idx="11">
                  <c:v>1140</c:v>
                </c:pt>
                <c:pt idx="12">
                  <c:v>1405</c:v>
                </c:pt>
                <c:pt idx="13">
                  <c:v>1720</c:v>
                </c:pt>
                <c:pt idx="14">
                  <c:v>2085</c:v>
                </c:pt>
                <c:pt idx="15">
                  <c:v>2510</c:v>
                </c:pt>
                <c:pt idx="16">
                  <c:v>2995</c:v>
                </c:pt>
                <c:pt idx="17">
                  <c:v>3560</c:v>
                </c:pt>
                <c:pt idx="18">
                  <c:v>4205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9368396"/>
        <c:axId val="352285172"/>
      </c:lineChart>
      <c:catAx>
        <c:axId val="2193683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285172"/>
        <c:crosses val="autoZero"/>
        <c:auto val="1"/>
        <c:lblAlgn val="ctr"/>
        <c:lblOffset val="100"/>
        <c:noMultiLvlLbl val="0"/>
      </c:catAx>
      <c:valAx>
        <c:axId val="352285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3683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349250</xdr:colOff>
      <xdr:row>34</xdr:row>
      <xdr:rowOff>15875</xdr:rowOff>
    </xdr:from>
    <xdr:to>
      <xdr:col>23</xdr:col>
      <xdr:colOff>358775</xdr:colOff>
      <xdr:row>98</xdr:row>
      <xdr:rowOff>53340</xdr:rowOff>
    </xdr:to>
    <xdr:graphicFrame>
      <xdr:nvGraphicFramePr>
        <xdr:cNvPr id="2" name="图表 1"/>
        <xdr:cNvGraphicFramePr/>
      </xdr:nvGraphicFramePr>
      <xdr:xfrm>
        <a:off x="8759825" y="5845175"/>
        <a:ext cx="10648950" cy="1101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9"/>
  <sheetViews>
    <sheetView tabSelected="1" topLeftCell="E1" workbookViewId="0">
      <selection activeCell="Q23" sqref="Q23"/>
    </sheetView>
  </sheetViews>
  <sheetFormatPr defaultColWidth="9" defaultRowHeight="13.5"/>
  <cols>
    <col min="1" max="1" width="28.5" customWidth="1"/>
    <col min="2" max="2" width="9.625" customWidth="1"/>
    <col min="5" max="5" width="27.25" customWidth="1"/>
    <col min="16" max="16" width="13.625" customWidth="1"/>
  </cols>
  <sheetData>
    <row r="1" spans="9:20">
      <c r="I1" t="s">
        <v>0</v>
      </c>
      <c r="L1" t="s">
        <v>1</v>
      </c>
      <c r="T1" t="s">
        <v>2</v>
      </c>
    </row>
    <row r="2" spans="9:19"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3</v>
      </c>
      <c r="R2" t="s">
        <v>4</v>
      </c>
      <c r="S2" t="s">
        <v>5</v>
      </c>
    </row>
    <row r="3" spans="1:22">
      <c r="A3" t="s">
        <v>8</v>
      </c>
      <c r="B3">
        <v>25</v>
      </c>
      <c r="C3">
        <f>VLOOKUP(B3,$K$3:$S$21,9,FALSE)</f>
        <v>25</v>
      </c>
      <c r="E3" t="s">
        <v>9</v>
      </c>
      <c r="F3">
        <v>20</v>
      </c>
      <c r="J3">
        <v>25</v>
      </c>
      <c r="K3" s="1">
        <v>25</v>
      </c>
      <c r="M3">
        <v>35</v>
      </c>
      <c r="N3" s="1">
        <v>35</v>
      </c>
      <c r="O3">
        <v>1</v>
      </c>
      <c r="P3">
        <f t="shared" ref="P3:P6" si="0">20*O3^2-200*O3+300</f>
        <v>120</v>
      </c>
      <c r="R3">
        <v>25</v>
      </c>
      <c r="S3" s="1">
        <v>25</v>
      </c>
      <c r="V3">
        <v>20</v>
      </c>
    </row>
    <row r="4" spans="1:22">
      <c r="A4" t="s">
        <v>10</v>
      </c>
      <c r="B4">
        <v>25</v>
      </c>
      <c r="C4">
        <f>VLOOKUP(B4,$K$3:$S$21,9,FALSE)</f>
        <v>25</v>
      </c>
      <c r="E4" t="s">
        <v>11</v>
      </c>
      <c r="F4">
        <v>40</v>
      </c>
      <c r="I4">
        <f t="shared" ref="I4:I21" si="1">J4-J3</f>
        <v>0</v>
      </c>
      <c r="J4">
        <f>K4-K3</f>
        <v>25</v>
      </c>
      <c r="K4" s="1">
        <v>50</v>
      </c>
      <c r="L4">
        <f>M4-M3</f>
        <v>-15</v>
      </c>
      <c r="M4">
        <f t="shared" ref="M4:M21" si="2">N4-N3</f>
        <v>20</v>
      </c>
      <c r="N4" s="1">
        <v>55</v>
      </c>
      <c r="O4">
        <v>2</v>
      </c>
      <c r="P4">
        <f t="shared" si="0"/>
        <v>-20</v>
      </c>
      <c r="Q4">
        <v>5</v>
      </c>
      <c r="R4">
        <f t="shared" ref="R4:U4" si="3">R3+Q4</f>
        <v>30</v>
      </c>
      <c r="S4" s="1">
        <f t="shared" si="3"/>
        <v>55</v>
      </c>
      <c r="T4">
        <f t="shared" ref="T4:T32" si="4">U4-U3</f>
        <v>20</v>
      </c>
      <c r="U4">
        <f t="shared" ref="U4:U32" si="5">V4-V3</f>
        <v>20</v>
      </c>
      <c r="V4">
        <v>40</v>
      </c>
    </row>
    <row r="5" spans="1:22">
      <c r="A5" t="s">
        <v>12</v>
      </c>
      <c r="B5">
        <v>25</v>
      </c>
      <c r="C5">
        <f>VLOOKUP(B5,$K$3:$S$21,9,FALSE)</f>
        <v>25</v>
      </c>
      <c r="E5" t="s">
        <v>13</v>
      </c>
      <c r="F5">
        <v>40</v>
      </c>
      <c r="I5">
        <f t="shared" si="1"/>
        <v>5</v>
      </c>
      <c r="J5">
        <f t="shared" ref="J5:J21" si="6">K5-K4</f>
        <v>30</v>
      </c>
      <c r="K5" s="1">
        <v>80</v>
      </c>
      <c r="L5">
        <f t="shared" ref="L5:L21" si="7">M5-M4</f>
        <v>10</v>
      </c>
      <c r="M5">
        <f t="shared" si="2"/>
        <v>30</v>
      </c>
      <c r="N5" s="1">
        <v>85</v>
      </c>
      <c r="O5">
        <v>3</v>
      </c>
      <c r="P5">
        <f t="shared" si="0"/>
        <v>-120</v>
      </c>
      <c r="Q5">
        <v>5</v>
      </c>
      <c r="R5">
        <f t="shared" ref="R5:R22" si="8">R4+Q5</f>
        <v>35</v>
      </c>
      <c r="S5" s="1">
        <f>S4+R5</f>
        <v>90</v>
      </c>
      <c r="T5">
        <f t="shared" si="4"/>
        <v>-10</v>
      </c>
      <c r="U5">
        <f t="shared" si="5"/>
        <v>10</v>
      </c>
      <c r="V5">
        <v>50</v>
      </c>
    </row>
    <row r="6" spans="1:22">
      <c r="A6" t="s">
        <v>14</v>
      </c>
      <c r="B6">
        <v>50</v>
      </c>
      <c r="C6">
        <f>VLOOKUP(B6,$K$3:$S$21,9,FALSE)</f>
        <v>55</v>
      </c>
      <c r="E6" t="s">
        <v>15</v>
      </c>
      <c r="F6">
        <v>50</v>
      </c>
      <c r="I6">
        <f t="shared" si="1"/>
        <v>10</v>
      </c>
      <c r="J6">
        <f t="shared" si="6"/>
        <v>40</v>
      </c>
      <c r="K6" s="1">
        <v>120</v>
      </c>
      <c r="L6">
        <f t="shared" si="7"/>
        <v>-10</v>
      </c>
      <c r="M6">
        <f t="shared" si="2"/>
        <v>20</v>
      </c>
      <c r="N6" s="1">
        <v>105</v>
      </c>
      <c r="O6">
        <v>4</v>
      </c>
      <c r="P6">
        <f t="shared" si="0"/>
        <v>-180</v>
      </c>
      <c r="Q6">
        <v>10</v>
      </c>
      <c r="R6">
        <f t="shared" si="8"/>
        <v>45</v>
      </c>
      <c r="S6" s="1">
        <f t="shared" ref="S6:S22" si="9">S5+R6</f>
        <v>135</v>
      </c>
      <c r="T6">
        <f t="shared" si="4"/>
        <v>10</v>
      </c>
      <c r="U6">
        <f t="shared" si="5"/>
        <v>20</v>
      </c>
      <c r="V6">
        <v>70</v>
      </c>
    </row>
    <row r="7" spans="1:22">
      <c r="A7" t="s">
        <v>16</v>
      </c>
      <c r="B7">
        <v>50</v>
      </c>
      <c r="C7">
        <f>VLOOKUP(B7,$K$3:$S$21,9,FALSE)</f>
        <v>55</v>
      </c>
      <c r="E7" t="s">
        <v>17</v>
      </c>
      <c r="F7">
        <v>70</v>
      </c>
      <c r="I7">
        <f t="shared" si="1"/>
        <v>40</v>
      </c>
      <c r="J7">
        <f t="shared" si="6"/>
        <v>80</v>
      </c>
      <c r="K7" s="1">
        <v>200</v>
      </c>
      <c r="L7">
        <f t="shared" si="7"/>
        <v>50</v>
      </c>
      <c r="M7">
        <f t="shared" si="2"/>
        <v>70</v>
      </c>
      <c r="N7" s="1">
        <v>175</v>
      </c>
      <c r="O7">
        <v>5</v>
      </c>
      <c r="P7">
        <v>190</v>
      </c>
      <c r="Q7">
        <v>10</v>
      </c>
      <c r="R7">
        <f t="shared" si="8"/>
        <v>55</v>
      </c>
      <c r="S7" s="1">
        <f t="shared" si="9"/>
        <v>190</v>
      </c>
      <c r="T7">
        <f t="shared" si="4"/>
        <v>20</v>
      </c>
      <c r="U7">
        <f t="shared" si="5"/>
        <v>40</v>
      </c>
      <c r="V7">
        <v>110</v>
      </c>
    </row>
    <row r="8" spans="1:22">
      <c r="A8" t="s">
        <v>18</v>
      </c>
      <c r="B8">
        <v>50</v>
      </c>
      <c r="C8">
        <f t="shared" ref="C8:C39" si="10">VLOOKUP(B8,$K$3:$S$21,9,FALSE)</f>
        <v>55</v>
      </c>
      <c r="E8" t="s">
        <v>19</v>
      </c>
      <c r="F8">
        <v>70</v>
      </c>
      <c r="I8">
        <f t="shared" si="1"/>
        <v>20</v>
      </c>
      <c r="J8">
        <f t="shared" si="6"/>
        <v>100</v>
      </c>
      <c r="K8" s="1">
        <v>300</v>
      </c>
      <c r="L8">
        <f t="shared" si="7"/>
        <v>30</v>
      </c>
      <c r="M8">
        <f t="shared" si="2"/>
        <v>100</v>
      </c>
      <c r="N8" s="1">
        <v>275</v>
      </c>
      <c r="O8">
        <v>6</v>
      </c>
      <c r="P8">
        <v>290</v>
      </c>
      <c r="Q8">
        <v>15</v>
      </c>
      <c r="R8">
        <f t="shared" si="8"/>
        <v>70</v>
      </c>
      <c r="S8" s="1">
        <f t="shared" si="9"/>
        <v>260</v>
      </c>
      <c r="T8">
        <f t="shared" si="4"/>
        <v>-30</v>
      </c>
      <c r="U8">
        <f t="shared" si="5"/>
        <v>10</v>
      </c>
      <c r="V8">
        <v>120</v>
      </c>
    </row>
    <row r="9" spans="1:22">
      <c r="A9" t="s">
        <v>20</v>
      </c>
      <c r="B9">
        <v>50</v>
      </c>
      <c r="C9">
        <f t="shared" si="10"/>
        <v>55</v>
      </c>
      <c r="E9" t="s">
        <v>21</v>
      </c>
      <c r="F9">
        <v>50</v>
      </c>
      <c r="I9">
        <f t="shared" si="1"/>
        <v>-10</v>
      </c>
      <c r="J9">
        <f t="shared" si="6"/>
        <v>90</v>
      </c>
      <c r="K9" s="1">
        <v>390</v>
      </c>
      <c r="L9">
        <f t="shared" si="7"/>
        <v>0</v>
      </c>
      <c r="M9">
        <f t="shared" si="2"/>
        <v>100</v>
      </c>
      <c r="N9" s="1">
        <v>375</v>
      </c>
      <c r="O9">
        <v>7</v>
      </c>
      <c r="P9">
        <v>390</v>
      </c>
      <c r="Q9">
        <v>15</v>
      </c>
      <c r="R9">
        <f t="shared" si="8"/>
        <v>85</v>
      </c>
      <c r="S9" s="1">
        <f t="shared" si="9"/>
        <v>345</v>
      </c>
      <c r="T9">
        <f t="shared" si="4"/>
        <v>45</v>
      </c>
      <c r="U9">
        <f t="shared" si="5"/>
        <v>55</v>
      </c>
      <c r="V9">
        <v>175</v>
      </c>
    </row>
    <row r="10" spans="1:22">
      <c r="A10" t="s">
        <v>22</v>
      </c>
      <c r="B10">
        <v>50</v>
      </c>
      <c r="C10">
        <f t="shared" si="10"/>
        <v>55</v>
      </c>
      <c r="E10" t="s">
        <v>23</v>
      </c>
      <c r="F10">
        <v>110</v>
      </c>
      <c r="I10">
        <f t="shared" si="1"/>
        <v>120</v>
      </c>
      <c r="J10">
        <f t="shared" si="6"/>
        <v>210</v>
      </c>
      <c r="K10" s="1">
        <v>600</v>
      </c>
      <c r="L10">
        <f t="shared" si="7"/>
        <v>10</v>
      </c>
      <c r="M10">
        <f t="shared" si="2"/>
        <v>110</v>
      </c>
      <c r="N10" s="1">
        <v>485</v>
      </c>
      <c r="O10">
        <v>8</v>
      </c>
      <c r="P10">
        <v>500</v>
      </c>
      <c r="Q10">
        <v>20</v>
      </c>
      <c r="R10">
        <f t="shared" si="8"/>
        <v>105</v>
      </c>
      <c r="S10" s="1">
        <f t="shared" si="9"/>
        <v>450</v>
      </c>
      <c r="T10">
        <f t="shared" si="4"/>
        <v>-10</v>
      </c>
      <c r="U10">
        <f t="shared" si="5"/>
        <v>45</v>
      </c>
      <c r="V10">
        <v>220</v>
      </c>
    </row>
    <row r="11" spans="1:22">
      <c r="A11" t="s">
        <v>24</v>
      </c>
      <c r="B11">
        <v>80</v>
      </c>
      <c r="C11">
        <f t="shared" si="10"/>
        <v>90</v>
      </c>
      <c r="E11" t="s">
        <v>25</v>
      </c>
      <c r="F11">
        <v>110</v>
      </c>
      <c r="I11">
        <f t="shared" si="1"/>
        <v>-80</v>
      </c>
      <c r="J11">
        <f t="shared" si="6"/>
        <v>130</v>
      </c>
      <c r="K11" s="1">
        <v>730</v>
      </c>
      <c r="L11">
        <f t="shared" si="7"/>
        <v>185</v>
      </c>
      <c r="M11">
        <f t="shared" si="2"/>
        <v>295</v>
      </c>
      <c r="N11" s="1">
        <v>780</v>
      </c>
      <c r="O11">
        <v>9</v>
      </c>
      <c r="P11">
        <f t="shared" ref="P4:P21" si="11">20*O11^2-200*O11+300</f>
        <v>120</v>
      </c>
      <c r="Q11">
        <v>20</v>
      </c>
      <c r="R11">
        <f t="shared" si="8"/>
        <v>125</v>
      </c>
      <c r="S11" s="1">
        <f t="shared" si="9"/>
        <v>575</v>
      </c>
      <c r="T11">
        <f t="shared" si="4"/>
        <v>35</v>
      </c>
      <c r="U11">
        <f t="shared" si="5"/>
        <v>80</v>
      </c>
      <c r="V11">
        <v>300</v>
      </c>
    </row>
    <row r="12" spans="1:22">
      <c r="A12" t="s">
        <v>26</v>
      </c>
      <c r="B12">
        <v>80</v>
      </c>
      <c r="C12">
        <f t="shared" si="10"/>
        <v>90</v>
      </c>
      <c r="E12" t="s">
        <v>27</v>
      </c>
      <c r="F12">
        <v>110</v>
      </c>
      <c r="I12">
        <f t="shared" si="1"/>
        <v>70</v>
      </c>
      <c r="J12">
        <f t="shared" si="6"/>
        <v>200</v>
      </c>
      <c r="K12" s="1">
        <v>930</v>
      </c>
      <c r="L12">
        <f t="shared" si="7"/>
        <v>75</v>
      </c>
      <c r="M12">
        <f t="shared" si="2"/>
        <v>370</v>
      </c>
      <c r="N12" s="1">
        <v>1150</v>
      </c>
      <c r="O12">
        <v>10</v>
      </c>
      <c r="P12">
        <f t="shared" si="11"/>
        <v>300</v>
      </c>
      <c r="Q12">
        <v>30</v>
      </c>
      <c r="R12">
        <f t="shared" si="8"/>
        <v>155</v>
      </c>
      <c r="S12" s="1">
        <f t="shared" si="9"/>
        <v>730</v>
      </c>
      <c r="T12">
        <f t="shared" si="4"/>
        <v>-40</v>
      </c>
      <c r="U12">
        <f t="shared" si="5"/>
        <v>40</v>
      </c>
      <c r="V12">
        <v>340</v>
      </c>
    </row>
    <row r="13" spans="1:22">
      <c r="A13" t="s">
        <v>28</v>
      </c>
      <c r="B13">
        <v>80</v>
      </c>
      <c r="C13">
        <f t="shared" si="10"/>
        <v>90</v>
      </c>
      <c r="E13" t="s">
        <v>29</v>
      </c>
      <c r="F13">
        <v>120</v>
      </c>
      <c r="I13">
        <f t="shared" si="1"/>
        <v>-60</v>
      </c>
      <c r="J13">
        <f t="shared" si="6"/>
        <v>140</v>
      </c>
      <c r="K13" s="1">
        <v>1070</v>
      </c>
      <c r="L13">
        <f t="shared" si="7"/>
        <v>80</v>
      </c>
      <c r="M13">
        <f t="shared" si="2"/>
        <v>450</v>
      </c>
      <c r="N13" s="1">
        <v>1600</v>
      </c>
      <c r="O13">
        <v>11</v>
      </c>
      <c r="P13">
        <f t="shared" si="11"/>
        <v>520</v>
      </c>
      <c r="Q13">
        <v>30</v>
      </c>
      <c r="R13">
        <f t="shared" si="8"/>
        <v>185</v>
      </c>
      <c r="S13" s="1">
        <f t="shared" si="9"/>
        <v>915</v>
      </c>
      <c r="T13">
        <f t="shared" si="4"/>
        <v>40</v>
      </c>
      <c r="U13">
        <f t="shared" si="5"/>
        <v>80</v>
      </c>
      <c r="V13">
        <v>420</v>
      </c>
    </row>
    <row r="14" spans="1:22">
      <c r="A14" t="s">
        <v>30</v>
      </c>
      <c r="B14">
        <v>120</v>
      </c>
      <c r="C14">
        <f t="shared" si="10"/>
        <v>135</v>
      </c>
      <c r="E14" t="s">
        <v>31</v>
      </c>
      <c r="F14">
        <v>175</v>
      </c>
      <c r="I14">
        <f t="shared" si="1"/>
        <v>40</v>
      </c>
      <c r="J14">
        <f t="shared" si="6"/>
        <v>180</v>
      </c>
      <c r="K14" s="1">
        <v>1250</v>
      </c>
      <c r="L14">
        <f t="shared" si="7"/>
        <v>300</v>
      </c>
      <c r="M14">
        <f t="shared" si="2"/>
        <v>750</v>
      </c>
      <c r="N14" s="1">
        <v>2350</v>
      </c>
      <c r="O14">
        <v>12</v>
      </c>
      <c r="P14">
        <f t="shared" si="11"/>
        <v>780</v>
      </c>
      <c r="Q14">
        <v>40</v>
      </c>
      <c r="R14">
        <f t="shared" si="8"/>
        <v>225</v>
      </c>
      <c r="S14" s="1">
        <f t="shared" si="9"/>
        <v>1140</v>
      </c>
      <c r="T14">
        <f t="shared" si="4"/>
        <v>-60</v>
      </c>
      <c r="U14">
        <f t="shared" si="5"/>
        <v>20</v>
      </c>
      <c r="V14">
        <v>440</v>
      </c>
    </row>
    <row r="15" spans="1:22">
      <c r="A15" t="s">
        <v>32</v>
      </c>
      <c r="B15">
        <v>120</v>
      </c>
      <c r="C15">
        <f t="shared" si="10"/>
        <v>135</v>
      </c>
      <c r="E15" t="s">
        <v>33</v>
      </c>
      <c r="F15">
        <v>175</v>
      </c>
      <c r="I15">
        <f t="shared" si="1"/>
        <v>-60</v>
      </c>
      <c r="J15">
        <f t="shared" si="6"/>
        <v>120</v>
      </c>
      <c r="K15" s="1">
        <v>1370</v>
      </c>
      <c r="L15">
        <f t="shared" si="7"/>
        <v>0</v>
      </c>
      <c r="M15">
        <f t="shared" si="2"/>
        <v>750</v>
      </c>
      <c r="N15" s="1">
        <v>3100</v>
      </c>
      <c r="O15">
        <v>13</v>
      </c>
      <c r="P15">
        <f t="shared" si="11"/>
        <v>1080</v>
      </c>
      <c r="Q15">
        <v>40</v>
      </c>
      <c r="R15">
        <f t="shared" si="8"/>
        <v>265</v>
      </c>
      <c r="S15" s="1">
        <f t="shared" si="9"/>
        <v>1405</v>
      </c>
      <c r="T15">
        <f t="shared" si="4"/>
        <v>140</v>
      </c>
      <c r="U15">
        <f t="shared" si="5"/>
        <v>160</v>
      </c>
      <c r="V15">
        <v>600</v>
      </c>
    </row>
    <row r="16" spans="1:22">
      <c r="A16" t="s">
        <v>34</v>
      </c>
      <c r="B16">
        <v>120</v>
      </c>
      <c r="C16">
        <f t="shared" si="10"/>
        <v>135</v>
      </c>
      <c r="E16" t="s">
        <v>35</v>
      </c>
      <c r="F16">
        <v>120</v>
      </c>
      <c r="I16">
        <f t="shared" si="1"/>
        <v>-10</v>
      </c>
      <c r="J16">
        <f t="shared" si="6"/>
        <v>110</v>
      </c>
      <c r="K16" s="1">
        <v>1480</v>
      </c>
      <c r="L16">
        <f t="shared" si="7"/>
        <v>250</v>
      </c>
      <c r="M16">
        <f t="shared" si="2"/>
        <v>1000</v>
      </c>
      <c r="N16" s="1">
        <v>4100</v>
      </c>
      <c r="O16">
        <v>14</v>
      </c>
      <c r="P16">
        <f t="shared" si="11"/>
        <v>1420</v>
      </c>
      <c r="Q16">
        <v>50</v>
      </c>
      <c r="R16">
        <f t="shared" si="8"/>
        <v>315</v>
      </c>
      <c r="S16" s="1">
        <f t="shared" si="9"/>
        <v>1720</v>
      </c>
      <c r="T16">
        <f t="shared" si="4"/>
        <v>-40</v>
      </c>
      <c r="U16">
        <f t="shared" si="5"/>
        <v>120</v>
      </c>
      <c r="V16">
        <v>720</v>
      </c>
    </row>
    <row r="17" spans="1:22">
      <c r="A17" t="s">
        <v>36</v>
      </c>
      <c r="B17">
        <v>120</v>
      </c>
      <c r="C17">
        <f t="shared" si="10"/>
        <v>135</v>
      </c>
      <c r="E17" t="s">
        <v>37</v>
      </c>
      <c r="F17">
        <v>220</v>
      </c>
      <c r="I17">
        <f t="shared" si="1"/>
        <v>70</v>
      </c>
      <c r="J17">
        <f t="shared" si="6"/>
        <v>180</v>
      </c>
      <c r="K17" s="1">
        <v>1660</v>
      </c>
      <c r="L17">
        <f t="shared" si="7"/>
        <v>0</v>
      </c>
      <c r="M17">
        <f t="shared" si="2"/>
        <v>1000</v>
      </c>
      <c r="N17" s="1">
        <v>5100</v>
      </c>
      <c r="O17">
        <v>15</v>
      </c>
      <c r="P17">
        <f t="shared" si="11"/>
        <v>1800</v>
      </c>
      <c r="Q17">
        <v>50</v>
      </c>
      <c r="R17">
        <f t="shared" si="8"/>
        <v>365</v>
      </c>
      <c r="S17" s="1">
        <f t="shared" si="9"/>
        <v>2085</v>
      </c>
      <c r="T17">
        <f t="shared" si="4"/>
        <v>-40</v>
      </c>
      <c r="U17">
        <f t="shared" si="5"/>
        <v>80</v>
      </c>
      <c r="V17">
        <v>800</v>
      </c>
    </row>
    <row r="18" spans="1:22">
      <c r="A18" t="s">
        <v>38</v>
      </c>
      <c r="B18">
        <v>200</v>
      </c>
      <c r="C18">
        <f t="shared" si="10"/>
        <v>190</v>
      </c>
      <c r="E18" t="s">
        <v>39</v>
      </c>
      <c r="F18">
        <v>300</v>
      </c>
      <c r="I18">
        <f t="shared" si="1"/>
        <v>10</v>
      </c>
      <c r="J18">
        <f t="shared" si="6"/>
        <v>190</v>
      </c>
      <c r="K18" s="1">
        <v>1850</v>
      </c>
      <c r="L18">
        <f t="shared" si="7"/>
        <v>300</v>
      </c>
      <c r="M18">
        <f t="shared" si="2"/>
        <v>1300</v>
      </c>
      <c r="N18" s="1">
        <v>6400</v>
      </c>
      <c r="O18">
        <v>16</v>
      </c>
      <c r="P18">
        <f t="shared" si="11"/>
        <v>2220</v>
      </c>
      <c r="Q18">
        <v>60</v>
      </c>
      <c r="R18">
        <f t="shared" si="8"/>
        <v>425</v>
      </c>
      <c r="S18" s="1">
        <f t="shared" si="9"/>
        <v>2510</v>
      </c>
      <c r="T18">
        <f t="shared" si="4"/>
        <v>130</v>
      </c>
      <c r="U18">
        <f t="shared" si="5"/>
        <v>210</v>
      </c>
      <c r="V18">
        <v>1010</v>
      </c>
    </row>
    <row r="19" spans="1:22">
      <c r="A19" t="s">
        <v>40</v>
      </c>
      <c r="B19">
        <v>200</v>
      </c>
      <c r="C19">
        <f t="shared" si="10"/>
        <v>190</v>
      </c>
      <c r="E19" t="s">
        <v>41</v>
      </c>
      <c r="F19">
        <v>300</v>
      </c>
      <c r="I19">
        <f t="shared" si="1"/>
        <v>115</v>
      </c>
      <c r="J19">
        <f t="shared" si="6"/>
        <v>305</v>
      </c>
      <c r="K19" s="1">
        <v>2155</v>
      </c>
      <c r="L19">
        <f t="shared" si="7"/>
        <v>0</v>
      </c>
      <c r="M19">
        <f t="shared" si="2"/>
        <v>1300</v>
      </c>
      <c r="N19" s="1">
        <v>7700</v>
      </c>
      <c r="O19">
        <v>17</v>
      </c>
      <c r="P19">
        <f t="shared" si="11"/>
        <v>2680</v>
      </c>
      <c r="Q19">
        <v>60</v>
      </c>
      <c r="R19">
        <f t="shared" si="8"/>
        <v>485</v>
      </c>
      <c r="S19" s="1">
        <f t="shared" si="9"/>
        <v>2995</v>
      </c>
      <c r="T19">
        <f t="shared" si="4"/>
        <v>-170</v>
      </c>
      <c r="U19">
        <f t="shared" si="5"/>
        <v>40</v>
      </c>
      <c r="V19">
        <v>1050</v>
      </c>
    </row>
    <row r="20" spans="1:22">
      <c r="A20" t="s">
        <v>42</v>
      </c>
      <c r="B20">
        <v>200</v>
      </c>
      <c r="C20">
        <f t="shared" si="10"/>
        <v>190</v>
      </c>
      <c r="E20" t="s">
        <v>43</v>
      </c>
      <c r="F20">
        <v>340</v>
      </c>
      <c r="I20">
        <f t="shared" si="1"/>
        <v>-260</v>
      </c>
      <c r="J20">
        <f t="shared" si="6"/>
        <v>45</v>
      </c>
      <c r="K20" s="1">
        <v>2200</v>
      </c>
      <c r="L20">
        <f t="shared" si="7"/>
        <v>-200</v>
      </c>
      <c r="M20">
        <f t="shared" si="2"/>
        <v>1100</v>
      </c>
      <c r="N20" s="1">
        <v>8800</v>
      </c>
      <c r="O20">
        <v>18</v>
      </c>
      <c r="P20">
        <f t="shared" si="11"/>
        <v>3180</v>
      </c>
      <c r="Q20">
        <v>80</v>
      </c>
      <c r="R20">
        <f t="shared" si="8"/>
        <v>565</v>
      </c>
      <c r="S20" s="1">
        <f t="shared" si="9"/>
        <v>3560</v>
      </c>
      <c r="T20">
        <f t="shared" si="4"/>
        <v>120</v>
      </c>
      <c r="U20">
        <f t="shared" si="5"/>
        <v>160</v>
      </c>
      <c r="V20">
        <v>1210</v>
      </c>
    </row>
    <row r="21" spans="1:22">
      <c r="A21" t="s">
        <v>44</v>
      </c>
      <c r="B21">
        <v>200</v>
      </c>
      <c r="C21">
        <f t="shared" si="10"/>
        <v>190</v>
      </c>
      <c r="E21" t="s">
        <v>45</v>
      </c>
      <c r="F21">
        <v>420</v>
      </c>
      <c r="I21">
        <f t="shared" si="1"/>
        <v>255</v>
      </c>
      <c r="J21">
        <f t="shared" si="6"/>
        <v>300</v>
      </c>
      <c r="K21" s="1">
        <v>2500</v>
      </c>
      <c r="L21">
        <f t="shared" si="7"/>
        <v>-400</v>
      </c>
      <c r="M21">
        <f t="shared" si="2"/>
        <v>700</v>
      </c>
      <c r="N21" s="1">
        <v>9500</v>
      </c>
      <c r="O21">
        <v>19</v>
      </c>
      <c r="P21">
        <f t="shared" si="11"/>
        <v>3720</v>
      </c>
      <c r="Q21">
        <v>80</v>
      </c>
      <c r="R21">
        <f t="shared" si="8"/>
        <v>645</v>
      </c>
      <c r="S21" s="1">
        <f t="shared" si="9"/>
        <v>4205</v>
      </c>
      <c r="T21">
        <f t="shared" si="4"/>
        <v>170</v>
      </c>
      <c r="U21">
        <f t="shared" si="5"/>
        <v>330</v>
      </c>
      <c r="V21">
        <v>1540</v>
      </c>
    </row>
    <row r="22" spans="1:22">
      <c r="A22" t="s">
        <v>46</v>
      </c>
      <c r="B22">
        <v>300</v>
      </c>
      <c r="C22">
        <f t="shared" si="10"/>
        <v>260</v>
      </c>
      <c r="E22" t="s">
        <v>47</v>
      </c>
      <c r="F22">
        <v>420</v>
      </c>
      <c r="Q22">
        <v>80</v>
      </c>
      <c r="R22">
        <f t="shared" si="8"/>
        <v>725</v>
      </c>
      <c r="S22" s="1">
        <f t="shared" si="9"/>
        <v>4930</v>
      </c>
      <c r="T22">
        <f t="shared" si="4"/>
        <v>-290</v>
      </c>
      <c r="U22">
        <f t="shared" si="5"/>
        <v>40</v>
      </c>
      <c r="V22">
        <v>1580</v>
      </c>
    </row>
    <row r="23" spans="1:22">
      <c r="A23" t="s">
        <v>48</v>
      </c>
      <c r="B23">
        <v>300</v>
      </c>
      <c r="C23">
        <f t="shared" si="10"/>
        <v>260</v>
      </c>
      <c r="E23" t="s">
        <v>49</v>
      </c>
      <c r="F23">
        <v>340</v>
      </c>
      <c r="T23">
        <f t="shared" si="4"/>
        <v>20</v>
      </c>
      <c r="U23">
        <f t="shared" si="5"/>
        <v>60</v>
      </c>
      <c r="V23">
        <v>1640</v>
      </c>
    </row>
    <row r="24" spans="1:22">
      <c r="A24" t="s">
        <v>50</v>
      </c>
      <c r="B24">
        <v>300</v>
      </c>
      <c r="C24">
        <f t="shared" si="10"/>
        <v>260</v>
      </c>
      <c r="E24" t="s">
        <v>51</v>
      </c>
      <c r="F24">
        <v>440</v>
      </c>
      <c r="T24">
        <f t="shared" si="4"/>
        <v>15</v>
      </c>
      <c r="U24">
        <f t="shared" si="5"/>
        <v>75</v>
      </c>
      <c r="V24">
        <v>1715</v>
      </c>
    </row>
    <row r="25" spans="1:22">
      <c r="A25" t="s">
        <v>52</v>
      </c>
      <c r="B25">
        <v>390</v>
      </c>
      <c r="C25">
        <f t="shared" si="10"/>
        <v>345</v>
      </c>
      <c r="E25" t="s">
        <v>53</v>
      </c>
      <c r="F25">
        <v>600</v>
      </c>
      <c r="T25">
        <f t="shared" si="4"/>
        <v>165</v>
      </c>
      <c r="U25">
        <f t="shared" si="5"/>
        <v>240</v>
      </c>
      <c r="V25">
        <v>1955</v>
      </c>
    </row>
    <row r="26" spans="1:22">
      <c r="A26" t="s">
        <v>54</v>
      </c>
      <c r="B26">
        <v>390</v>
      </c>
      <c r="C26">
        <f t="shared" si="10"/>
        <v>345</v>
      </c>
      <c r="E26" t="s">
        <v>55</v>
      </c>
      <c r="F26">
        <v>600</v>
      </c>
      <c r="T26">
        <f t="shared" si="4"/>
        <v>-10</v>
      </c>
      <c r="U26">
        <f t="shared" si="5"/>
        <v>230</v>
      </c>
      <c r="V26">
        <v>2185</v>
      </c>
    </row>
    <row r="27" spans="1:22">
      <c r="A27" t="s">
        <v>56</v>
      </c>
      <c r="B27">
        <v>390</v>
      </c>
      <c r="C27">
        <f t="shared" si="10"/>
        <v>345</v>
      </c>
      <c r="E27" t="s">
        <v>57</v>
      </c>
      <c r="F27">
        <v>440</v>
      </c>
      <c r="T27">
        <f t="shared" si="4"/>
        <v>0</v>
      </c>
      <c r="U27">
        <f t="shared" si="5"/>
        <v>230</v>
      </c>
      <c r="V27">
        <v>2415</v>
      </c>
    </row>
    <row r="28" spans="1:22">
      <c r="A28" t="s">
        <v>58</v>
      </c>
      <c r="B28">
        <v>390</v>
      </c>
      <c r="C28">
        <f t="shared" si="10"/>
        <v>345</v>
      </c>
      <c r="E28" t="s">
        <v>59</v>
      </c>
      <c r="F28">
        <v>720</v>
      </c>
      <c r="T28">
        <f t="shared" si="4"/>
        <v>235</v>
      </c>
      <c r="U28">
        <f t="shared" si="5"/>
        <v>465</v>
      </c>
      <c r="V28">
        <v>2880</v>
      </c>
    </row>
    <row r="29" spans="1:22">
      <c r="A29" t="s">
        <v>60</v>
      </c>
      <c r="B29">
        <v>600</v>
      </c>
      <c r="C29">
        <f t="shared" si="10"/>
        <v>450</v>
      </c>
      <c r="E29" t="s">
        <v>61</v>
      </c>
      <c r="F29">
        <v>720</v>
      </c>
      <c r="T29">
        <f t="shared" si="4"/>
        <v>-345</v>
      </c>
      <c r="U29">
        <f t="shared" si="5"/>
        <v>120</v>
      </c>
      <c r="V29">
        <v>3000</v>
      </c>
    </row>
    <row r="30" spans="1:22">
      <c r="A30" t="s">
        <v>62</v>
      </c>
      <c r="B30">
        <v>600</v>
      </c>
      <c r="C30">
        <f t="shared" si="10"/>
        <v>450</v>
      </c>
      <c r="E30" t="s">
        <v>63</v>
      </c>
      <c r="F30">
        <v>800</v>
      </c>
      <c r="T30">
        <f t="shared" si="4"/>
        <v>-20</v>
      </c>
      <c r="U30">
        <f t="shared" si="5"/>
        <v>100</v>
      </c>
      <c r="V30">
        <v>3100</v>
      </c>
    </row>
    <row r="31" spans="1:22">
      <c r="A31" t="s">
        <v>64</v>
      </c>
      <c r="B31">
        <v>600</v>
      </c>
      <c r="C31">
        <f t="shared" si="10"/>
        <v>450</v>
      </c>
      <c r="E31" t="s">
        <v>65</v>
      </c>
      <c r="F31">
        <v>1010</v>
      </c>
      <c r="T31">
        <f t="shared" si="4"/>
        <v>0</v>
      </c>
      <c r="U31">
        <f t="shared" si="5"/>
        <v>100</v>
      </c>
      <c r="V31">
        <v>3200</v>
      </c>
    </row>
    <row r="32" spans="1:22">
      <c r="A32" t="s">
        <v>66</v>
      </c>
      <c r="B32">
        <v>600</v>
      </c>
      <c r="C32">
        <f t="shared" si="10"/>
        <v>450</v>
      </c>
      <c r="E32" t="s">
        <v>67</v>
      </c>
      <c r="F32">
        <v>1010</v>
      </c>
      <c r="T32">
        <f t="shared" si="4"/>
        <v>200</v>
      </c>
      <c r="U32">
        <f t="shared" si="5"/>
        <v>300</v>
      </c>
      <c r="V32">
        <v>3500</v>
      </c>
    </row>
    <row r="33" spans="1:6">
      <c r="A33" t="s">
        <v>68</v>
      </c>
      <c r="B33">
        <v>600</v>
      </c>
      <c r="C33">
        <f t="shared" si="10"/>
        <v>450</v>
      </c>
      <c r="E33" t="s">
        <v>69</v>
      </c>
      <c r="F33">
        <v>800</v>
      </c>
    </row>
    <row r="34" spans="1:6">
      <c r="A34" t="s">
        <v>70</v>
      </c>
      <c r="B34">
        <v>730</v>
      </c>
      <c r="C34">
        <f t="shared" si="10"/>
        <v>575</v>
      </c>
      <c r="E34" t="s">
        <v>71</v>
      </c>
      <c r="F34">
        <v>1050</v>
      </c>
    </row>
    <row r="35" spans="1:6">
      <c r="A35" t="s">
        <v>72</v>
      </c>
      <c r="B35">
        <v>730</v>
      </c>
      <c r="C35">
        <f t="shared" si="10"/>
        <v>575</v>
      </c>
      <c r="E35" t="s">
        <v>73</v>
      </c>
      <c r="F35">
        <v>1210</v>
      </c>
    </row>
    <row r="36" spans="1:6">
      <c r="A36" t="s">
        <v>74</v>
      </c>
      <c r="B36">
        <v>730</v>
      </c>
      <c r="C36">
        <f t="shared" si="10"/>
        <v>575</v>
      </c>
      <c r="E36" t="s">
        <v>75</v>
      </c>
      <c r="F36">
        <v>1210</v>
      </c>
    </row>
    <row r="37" spans="1:6">
      <c r="A37" t="s">
        <v>76</v>
      </c>
      <c r="B37">
        <v>730</v>
      </c>
      <c r="C37">
        <f t="shared" si="10"/>
        <v>575</v>
      </c>
      <c r="E37" t="s">
        <v>77</v>
      </c>
      <c r="F37">
        <v>1540</v>
      </c>
    </row>
    <row r="38" spans="1:6">
      <c r="A38" t="s">
        <v>78</v>
      </c>
      <c r="B38">
        <v>930</v>
      </c>
      <c r="C38">
        <f t="shared" si="10"/>
        <v>730</v>
      </c>
      <c r="E38" t="s">
        <v>79</v>
      </c>
      <c r="F38">
        <v>1580</v>
      </c>
    </row>
    <row r="39" spans="1:6">
      <c r="A39" t="s">
        <v>80</v>
      </c>
      <c r="B39">
        <v>930</v>
      </c>
      <c r="C39">
        <f t="shared" si="10"/>
        <v>730</v>
      </c>
      <c r="E39" t="s">
        <v>81</v>
      </c>
      <c r="F39">
        <v>1715</v>
      </c>
    </row>
    <row r="40" spans="1:6">
      <c r="A40" t="s">
        <v>82</v>
      </c>
      <c r="B40">
        <v>930</v>
      </c>
      <c r="C40">
        <f t="shared" ref="C40:C71" si="12">VLOOKUP(B40,$K$3:$S$21,9,FALSE)</f>
        <v>730</v>
      </c>
      <c r="E40" t="s">
        <v>83</v>
      </c>
      <c r="F40">
        <v>1540</v>
      </c>
    </row>
    <row r="41" spans="1:6">
      <c r="A41" t="s">
        <v>84</v>
      </c>
      <c r="B41">
        <v>930</v>
      </c>
      <c r="C41">
        <f t="shared" si="12"/>
        <v>730</v>
      </c>
      <c r="E41" t="s">
        <v>85</v>
      </c>
      <c r="F41">
        <v>1540</v>
      </c>
    </row>
    <row r="42" spans="1:6">
      <c r="A42" t="s">
        <v>86</v>
      </c>
      <c r="B42">
        <v>1070</v>
      </c>
      <c r="C42">
        <f t="shared" si="12"/>
        <v>915</v>
      </c>
      <c r="E42" t="s">
        <v>87</v>
      </c>
      <c r="F42">
        <v>1640</v>
      </c>
    </row>
    <row r="43" spans="1:6">
      <c r="A43" t="s">
        <v>88</v>
      </c>
      <c r="B43">
        <v>1070</v>
      </c>
      <c r="C43">
        <f t="shared" si="12"/>
        <v>915</v>
      </c>
      <c r="E43" t="s">
        <v>89</v>
      </c>
      <c r="F43">
        <v>1640</v>
      </c>
    </row>
    <row r="44" spans="1:6">
      <c r="A44" t="s">
        <v>90</v>
      </c>
      <c r="B44">
        <v>1070</v>
      </c>
      <c r="C44">
        <f t="shared" si="12"/>
        <v>915</v>
      </c>
      <c r="E44" t="s">
        <v>91</v>
      </c>
      <c r="F44">
        <v>1640</v>
      </c>
    </row>
    <row r="45" spans="1:6">
      <c r="A45" t="s">
        <v>92</v>
      </c>
      <c r="B45">
        <v>1070</v>
      </c>
      <c r="C45">
        <f t="shared" si="12"/>
        <v>915</v>
      </c>
      <c r="E45" t="s">
        <v>93</v>
      </c>
      <c r="F45">
        <v>1640</v>
      </c>
    </row>
    <row r="46" spans="1:6">
      <c r="A46" t="s">
        <v>94</v>
      </c>
      <c r="B46">
        <v>1250</v>
      </c>
      <c r="C46">
        <f t="shared" si="12"/>
        <v>1140</v>
      </c>
      <c r="E46" t="s">
        <v>95</v>
      </c>
      <c r="F46">
        <v>2185</v>
      </c>
    </row>
    <row r="47" spans="1:6">
      <c r="A47" t="s">
        <v>96</v>
      </c>
      <c r="B47">
        <v>1250</v>
      </c>
      <c r="C47">
        <f t="shared" si="12"/>
        <v>1140</v>
      </c>
      <c r="E47" t="s">
        <v>97</v>
      </c>
      <c r="F47">
        <v>2185</v>
      </c>
    </row>
    <row r="48" spans="1:6">
      <c r="A48" t="s">
        <v>98</v>
      </c>
      <c r="B48">
        <v>1250</v>
      </c>
      <c r="C48">
        <f t="shared" si="12"/>
        <v>1140</v>
      </c>
      <c r="E48" t="s">
        <v>99</v>
      </c>
      <c r="F48">
        <v>1955</v>
      </c>
    </row>
    <row r="49" spans="1:6">
      <c r="A49" t="s">
        <v>100</v>
      </c>
      <c r="B49">
        <v>1370</v>
      </c>
      <c r="C49">
        <f t="shared" si="12"/>
        <v>1405</v>
      </c>
      <c r="E49" t="s">
        <v>101</v>
      </c>
      <c r="F49">
        <v>2415</v>
      </c>
    </row>
    <row r="50" spans="1:6">
      <c r="A50" t="s">
        <v>102</v>
      </c>
      <c r="B50">
        <v>1370</v>
      </c>
      <c r="C50">
        <f t="shared" si="12"/>
        <v>1405</v>
      </c>
      <c r="E50" t="s">
        <v>103</v>
      </c>
      <c r="F50">
        <v>2415</v>
      </c>
    </row>
    <row r="51" spans="1:6">
      <c r="A51" t="s">
        <v>104</v>
      </c>
      <c r="B51">
        <v>1370</v>
      </c>
      <c r="C51">
        <f t="shared" si="12"/>
        <v>1405</v>
      </c>
      <c r="E51" t="s">
        <v>105</v>
      </c>
      <c r="F51">
        <v>2880</v>
      </c>
    </row>
    <row r="52" spans="1:6">
      <c r="A52" t="s">
        <v>106</v>
      </c>
      <c r="B52">
        <v>1370</v>
      </c>
      <c r="C52">
        <f t="shared" si="12"/>
        <v>1405</v>
      </c>
      <c r="E52" t="s">
        <v>107</v>
      </c>
      <c r="F52">
        <v>2880</v>
      </c>
    </row>
    <row r="53" spans="1:6">
      <c r="A53" t="s">
        <v>108</v>
      </c>
      <c r="B53">
        <v>1480</v>
      </c>
      <c r="C53">
        <f t="shared" si="12"/>
        <v>1720</v>
      </c>
      <c r="E53" t="s">
        <v>109</v>
      </c>
      <c r="F53">
        <v>3500</v>
      </c>
    </row>
    <row r="54" spans="1:6">
      <c r="A54" t="s">
        <v>110</v>
      </c>
      <c r="B54">
        <v>1480</v>
      </c>
      <c r="C54">
        <f t="shared" si="12"/>
        <v>1720</v>
      </c>
      <c r="E54" t="s">
        <v>111</v>
      </c>
      <c r="F54">
        <v>2880</v>
      </c>
    </row>
    <row r="55" spans="1:6">
      <c r="A55" t="s">
        <v>112</v>
      </c>
      <c r="B55">
        <v>1480</v>
      </c>
      <c r="C55">
        <f t="shared" si="12"/>
        <v>1720</v>
      </c>
      <c r="E55" t="s">
        <v>113</v>
      </c>
      <c r="F55">
        <v>3000</v>
      </c>
    </row>
    <row r="56" spans="1:6">
      <c r="A56" t="s">
        <v>114</v>
      </c>
      <c r="B56">
        <v>1480</v>
      </c>
      <c r="C56">
        <f t="shared" si="12"/>
        <v>1720</v>
      </c>
      <c r="E56" t="s">
        <v>115</v>
      </c>
      <c r="F56">
        <v>3000</v>
      </c>
    </row>
    <row r="57" spans="1:6">
      <c r="A57" t="s">
        <v>116</v>
      </c>
      <c r="B57">
        <v>1480</v>
      </c>
      <c r="C57">
        <f t="shared" si="12"/>
        <v>1720</v>
      </c>
      <c r="E57" t="s">
        <v>117</v>
      </c>
      <c r="F57">
        <v>3000</v>
      </c>
    </row>
    <row r="58" spans="1:6">
      <c r="A58" t="s">
        <v>118</v>
      </c>
      <c r="B58">
        <v>1660</v>
      </c>
      <c r="C58">
        <f t="shared" si="12"/>
        <v>2085</v>
      </c>
      <c r="E58" t="s">
        <v>119</v>
      </c>
      <c r="F58">
        <v>3100</v>
      </c>
    </row>
    <row r="59" spans="1:6">
      <c r="A59" t="s">
        <v>120</v>
      </c>
      <c r="B59">
        <v>1660</v>
      </c>
      <c r="C59">
        <f t="shared" si="12"/>
        <v>2085</v>
      </c>
      <c r="E59" t="s">
        <v>121</v>
      </c>
      <c r="F59">
        <v>3200</v>
      </c>
    </row>
    <row r="60" spans="1:6">
      <c r="A60" t="s">
        <v>122</v>
      </c>
      <c r="B60">
        <v>1660</v>
      </c>
      <c r="C60">
        <f t="shared" si="12"/>
        <v>2085</v>
      </c>
      <c r="E60" t="s">
        <v>123</v>
      </c>
      <c r="F60">
        <v>3200</v>
      </c>
    </row>
    <row r="61" spans="1:6">
      <c r="A61" t="s">
        <v>124</v>
      </c>
      <c r="B61">
        <v>1850</v>
      </c>
      <c r="C61">
        <f t="shared" si="12"/>
        <v>2510</v>
      </c>
      <c r="E61" t="s">
        <v>125</v>
      </c>
      <c r="F61">
        <v>3200</v>
      </c>
    </row>
    <row r="62" spans="1:6">
      <c r="A62" t="s">
        <v>126</v>
      </c>
      <c r="B62">
        <v>1850</v>
      </c>
      <c r="C62">
        <f t="shared" si="12"/>
        <v>2510</v>
      </c>
      <c r="E62" t="s">
        <v>127</v>
      </c>
      <c r="F62">
        <v>3200</v>
      </c>
    </row>
    <row r="63" spans="1:6">
      <c r="A63" t="s">
        <v>128</v>
      </c>
      <c r="B63">
        <v>1850</v>
      </c>
      <c r="C63">
        <f t="shared" si="12"/>
        <v>2510</v>
      </c>
      <c r="E63" t="s">
        <v>129</v>
      </c>
      <c r="F63">
        <v>3200</v>
      </c>
    </row>
    <row r="64" spans="1:3">
      <c r="A64" t="s">
        <v>130</v>
      </c>
      <c r="B64">
        <v>1850</v>
      </c>
      <c r="C64">
        <f t="shared" si="12"/>
        <v>2510</v>
      </c>
    </row>
    <row r="65" spans="1:3">
      <c r="A65" t="s">
        <v>131</v>
      </c>
      <c r="B65">
        <v>1850</v>
      </c>
      <c r="C65">
        <f t="shared" si="12"/>
        <v>2510</v>
      </c>
    </row>
    <row r="66" spans="1:3">
      <c r="A66" t="s">
        <v>132</v>
      </c>
      <c r="B66">
        <v>1850</v>
      </c>
      <c r="C66">
        <f t="shared" si="12"/>
        <v>2510</v>
      </c>
    </row>
    <row r="67" spans="1:3">
      <c r="A67" t="s">
        <v>133</v>
      </c>
      <c r="B67">
        <v>2155</v>
      </c>
      <c r="C67">
        <f t="shared" si="12"/>
        <v>2995</v>
      </c>
    </row>
    <row r="68" spans="1:3">
      <c r="A68" t="s">
        <v>134</v>
      </c>
      <c r="B68">
        <v>2155</v>
      </c>
      <c r="C68">
        <f t="shared" si="12"/>
        <v>2995</v>
      </c>
    </row>
    <row r="69" spans="1:3">
      <c r="A69" t="s">
        <v>135</v>
      </c>
      <c r="B69">
        <v>2155</v>
      </c>
      <c r="C69">
        <f t="shared" si="12"/>
        <v>2995</v>
      </c>
    </row>
    <row r="70" spans="1:3">
      <c r="A70" t="s">
        <v>136</v>
      </c>
      <c r="B70">
        <v>300</v>
      </c>
      <c r="C70">
        <f t="shared" si="12"/>
        <v>260</v>
      </c>
    </row>
    <row r="71" spans="1:3">
      <c r="A71" t="s">
        <v>137</v>
      </c>
      <c r="B71">
        <v>1250</v>
      </c>
      <c r="C71">
        <f t="shared" si="12"/>
        <v>1140</v>
      </c>
    </row>
    <row r="72" spans="1:3">
      <c r="A72" t="s">
        <v>138</v>
      </c>
      <c r="B72">
        <v>2200</v>
      </c>
      <c r="C72">
        <f>VLOOKUP(B72,$K$3:$S$21,9,FALSE)</f>
        <v>3560</v>
      </c>
    </row>
    <row r="73" spans="1:3">
      <c r="A73" t="s">
        <v>139</v>
      </c>
      <c r="B73">
        <v>2200</v>
      </c>
      <c r="C73">
        <f>VLOOKUP(B73,$K$3:$S$21,9,FALSE)</f>
        <v>3560</v>
      </c>
    </row>
    <row r="74" spans="1:3">
      <c r="A74" t="s">
        <v>140</v>
      </c>
      <c r="B74">
        <v>2200</v>
      </c>
      <c r="C74">
        <f>VLOOKUP(B74,$K$3:$S$21,9,FALSE)</f>
        <v>3560</v>
      </c>
    </row>
    <row r="75" spans="1:3">
      <c r="A75" t="s">
        <v>141</v>
      </c>
      <c r="B75">
        <v>2200</v>
      </c>
      <c r="C75">
        <f>VLOOKUP(B75,$K$3:$S$21,9,FALSE)</f>
        <v>3560</v>
      </c>
    </row>
    <row r="76" spans="1:3">
      <c r="A76" t="s">
        <v>142</v>
      </c>
      <c r="B76">
        <v>2200</v>
      </c>
      <c r="C76">
        <f>VLOOKUP(B76,$K$3:$S$21,9,FALSE)</f>
        <v>3560</v>
      </c>
    </row>
    <row r="77" spans="1:3">
      <c r="A77" t="s">
        <v>143</v>
      </c>
      <c r="B77">
        <v>2200</v>
      </c>
      <c r="C77">
        <f>VLOOKUP(B77,$K$3:$S$21,9,FALSE)</f>
        <v>3560</v>
      </c>
    </row>
    <row r="78" spans="1:3">
      <c r="A78" t="s">
        <v>144</v>
      </c>
      <c r="B78">
        <v>2500</v>
      </c>
      <c r="C78">
        <f>VLOOKUP(B78,$K$3:$S$21,9,FALSE)</f>
        <v>4205</v>
      </c>
    </row>
    <row r="79" spans="1:3">
      <c r="A79" t="s">
        <v>145</v>
      </c>
      <c r="B79">
        <v>2600</v>
      </c>
      <c r="C79">
        <v>4290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林凯鑫</cp:lastModifiedBy>
  <dcterms:created xsi:type="dcterms:W3CDTF">2023-07-21T00:17:00Z</dcterms:created>
  <dcterms:modified xsi:type="dcterms:W3CDTF">2023-07-21T04:04:08Z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F386609252A64E67B49D577C6FB31793</vt:lpwstr>
  </property>
  <property fmtid="{D5CDD505-2E9C-101B-9397-08002B2CF9AE}" pid="3" name="KSOProductBuildVer">
    <vt:lpwstr>2052-11.8.2.11734</vt:lpwstr>
  </property>
</Properties>
</file>