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<sst xmlns="http://schemas.openxmlformats.org/spreadsheetml/2006/main" count="83" uniqueCount="71">
  <si>
    <t>BUILDING_STONEHENGE</t>
  </si>
  <si>
    <t>&lt;Update&gt;&lt;Where BuildingType="</t>
  </si>
  <si>
    <t>" /&gt;&lt;Set Cost="</t>
  </si>
  <si>
    <t>"/&gt;&lt;/Update&gt;</t>
  </si>
  <si>
    <t>BUILDING_HANGING_GARDENS</t>
  </si>
  <si>
    <t>BUILDING_TEMPLE_ARTEMIS</t>
  </si>
  <si>
    <t>BUILDING_GREAT_BATH</t>
  </si>
  <si>
    <t>BUILDING_PYRAMIDS</t>
  </si>
  <si>
    <t>BUILDING_ETEMENANKI</t>
  </si>
  <si>
    <t>建筑价格</t>
  </si>
  <si>
    <t>2.1x</t>
  </si>
  <si>
    <t>2.5x</t>
  </si>
  <si>
    <t>3x</t>
  </si>
  <si>
    <t>BUILDING_ORACLE</t>
  </si>
  <si>
    <t>A</t>
  </si>
  <si>
    <t>BUILDING_GREAT_LIGHTHOUSE</t>
  </si>
  <si>
    <t>C</t>
  </si>
  <si>
    <t>BUILDING_COLOSSUS</t>
  </si>
  <si>
    <t>M</t>
  </si>
  <si>
    <t>BUILDING_PETRA</t>
  </si>
  <si>
    <t>R</t>
  </si>
  <si>
    <t>BUILDING_COLOSSEUM</t>
  </si>
  <si>
    <t>I</t>
  </si>
  <si>
    <t>BUILDING_GREAT_LIBRARY</t>
  </si>
  <si>
    <t>MO</t>
  </si>
  <si>
    <t>BUILDING_MAHABODHI_TEMPLE</t>
  </si>
  <si>
    <t>AT</t>
  </si>
  <si>
    <t>BUILDING_TERRACOTTA_ARMY</t>
  </si>
  <si>
    <t>IN</t>
  </si>
  <si>
    <t>BUILDING_JEBEL_BARKAL</t>
  </si>
  <si>
    <t>BUILDING_APADANA</t>
  </si>
  <si>
    <t>BUILDING_HALICARNASSUS_MAUSOLEUM</t>
  </si>
  <si>
    <t>原价</t>
  </si>
  <si>
    <t>现价</t>
  </si>
  <si>
    <t>折数</t>
  </si>
  <si>
    <t>BUILDING_MACHU_PICCHU</t>
  </si>
  <si>
    <t>BUILDING_STATUE_OF_ZEUS</t>
  </si>
  <si>
    <t>BUILDING_HAGIA_SOPHIA</t>
  </si>
  <si>
    <t>BUILDING_ALHAMBRA</t>
  </si>
  <si>
    <t>BUILDING_CHICHEN_ITZA</t>
  </si>
  <si>
    <t>BUILDING_MONT_ST_MICHEL</t>
  </si>
  <si>
    <t>BUILDING_HUEY_TEOCALLI</t>
  </si>
  <si>
    <t>BUILDING_ANGKOR_WAT</t>
  </si>
  <si>
    <t>BUILDING_KILWA_KISIWANI</t>
  </si>
  <si>
    <t>BUILDING_KOTOKU_IN</t>
  </si>
  <si>
    <t>BUILDING_MEENAKSHI_TEMPLE</t>
  </si>
  <si>
    <t>BUILDING_UNIVERSITY_SANKORE</t>
  </si>
  <si>
    <t>BUILDING_VENETIAN_ARSENAL</t>
  </si>
  <si>
    <t>BUILDING_GREAT_ZIMBABWE</t>
  </si>
  <si>
    <t>BUILDING_FORBIDDEN_CITY</t>
  </si>
  <si>
    <t>BUILDING_CASA_DE_CONTRATACION</t>
  </si>
  <si>
    <t>BUILDING_ST_BASILS_CATHEDRAL</t>
  </si>
  <si>
    <t>BUILDING_TAJ_MAHAL</t>
  </si>
  <si>
    <t>BUILDING_ORSZAGHAZ</t>
  </si>
  <si>
    <t>BUILDING_PANAMA_CANAL</t>
  </si>
  <si>
    <t>BUILDING_TORRE_DE_BELEM</t>
  </si>
  <si>
    <t>BUILDING_POTALA_PALACE</t>
  </si>
  <si>
    <t>BUILDING_RUHR_VALLEY</t>
  </si>
  <si>
    <t>BUILDING_BOLSHOI_THEATRE</t>
  </si>
  <si>
    <t>BUILDING_OXFORD_UNIVERSITY</t>
  </si>
  <si>
    <t>BUILDING_STATUE_LIBERTY</t>
  </si>
  <si>
    <t>BUILDING_BIG_BEN</t>
  </si>
  <si>
    <t>BUILDING_HERMITAGE</t>
  </si>
  <si>
    <t>BUILDING_EIFFEL_TOWER</t>
  </si>
  <si>
    <t>BUILDING_BROADWAY</t>
  </si>
  <si>
    <t>BUILDING_CRISTO_REDENTOR</t>
  </si>
  <si>
    <t>BUILDING_AMUNDSEN_SCOTT_RESEARCH_STATION</t>
  </si>
  <si>
    <t>BUILDING_GOLDEN_GATE_BRIDGE</t>
  </si>
  <si>
    <t>BUILDING_ESTADIO_DO_MARACANA</t>
  </si>
  <si>
    <t>BUILDING_BIOSPHERE</t>
  </si>
  <si>
    <t>BUILDING_SYDNEY_OPERA_HOUSE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</si>
</sst>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tabSelected="1" workbookViewId="0">
      <selection activeCell="J11" sqref="J11"/>
    </sheetView>
  </sheetViews>
  <sheetFormatPr defaultColWidth="9" defaultRowHeight="13.5"/>
  <cols>
    <col min="1" max="1" width="36.625" customWidth="1"/>
    <col min="8" max="8" width="12.625"/>
    <col min="11" max="11" width="46.25" hidden="1" customWidth="1"/>
    <col min="12" max="13" width="9" hidden="1" customWidth="1"/>
  </cols>
  <sheetData>
    <row r="1" spans="1:15">
      <c r="A1" t="s">
        <v>0</v>
      </c>
      <c r="B1">
        <v>180</v>
      </c>
      <c r="C1">
        <f>VLOOKUP(B1,$F$18:$H$29,2,FALSE)</f>
        <v>135</v>
      </c>
      <c r="K1" t="s">
        <v>1</v>
      </c>
      <c r="L1" t="s">
        <v>2</v>
      </c>
      <c r="M1" t="s">
        <v>3</v>
      </c>
      <c r="O1" t="str">
        <f>_xlfn.CONCAT($K$1,A1,$L$1,C1,$M$1)</f>
        <v>&lt;Update&gt;&lt;Where BuildingType="BUILDING_STONEHENGE" /&gt;&lt;Set Cost="135"/&gt;&lt;/Update&gt;</v>
      </c>
    </row>
    <row r="2" spans="1:15">
      <c r="A2" t="s">
        <v>4</v>
      </c>
      <c r="B2">
        <v>180</v>
      </c>
      <c r="C2">
        <f t="shared" ref="C2:C33" si="0">VLOOKUP(B2,$F$18:$H$29,2,FALSE)</f>
        <v>135</v>
      </c>
      <c r="O2" t="str">
        <f t="shared" ref="O2:O33" si="1">_xlfn.CONCAT($K$1,A2,$L$1,C2,$M$1)</f>
        <v>&lt;Update&gt;&lt;Where BuildingType="BUILDING_HANGING_GARDENS" /&gt;&lt;Set Cost="135"/&gt;&lt;/Update&gt;</v>
      </c>
    </row>
    <row r="3" spans="1:15">
      <c r="A3" t="s">
        <v>5</v>
      </c>
      <c r="B3">
        <v>180</v>
      </c>
      <c r="C3">
        <f t="shared" si="0"/>
        <v>135</v>
      </c>
      <c r="O3" t="str">
        <f t="shared" si="1"/>
        <v>&lt;Update&gt;&lt;Where BuildingType="BUILDING_TEMPLE_ARTEMIS" /&gt;&lt;Set Cost="135"/&gt;&lt;/Update&gt;</v>
      </c>
    </row>
    <row r="4" spans="1:15">
      <c r="A4" t="s">
        <v>6</v>
      </c>
      <c r="B4">
        <v>180</v>
      </c>
      <c r="C4">
        <f t="shared" si="0"/>
        <v>135</v>
      </c>
      <c r="O4" t="str">
        <f t="shared" si="1"/>
        <v>&lt;Update&gt;&lt;Where BuildingType="BUILDING_GREAT_BATH" /&gt;&lt;Set Cost="135"/&gt;&lt;/Update&gt;</v>
      </c>
    </row>
    <row r="5" spans="1:15">
      <c r="A5" t="s">
        <v>7</v>
      </c>
      <c r="B5">
        <v>220</v>
      </c>
      <c r="C5">
        <f t="shared" si="0"/>
        <v>160</v>
      </c>
      <c r="O5" t="str">
        <f t="shared" si="1"/>
        <v>&lt;Update&gt;&lt;Where BuildingType="BUILDING_PYRAMIDS" /&gt;&lt;Set Cost="160"/&gt;&lt;/Update&gt;</v>
      </c>
    </row>
    <row r="6" spans="1:15">
      <c r="A6" t="s">
        <v>8</v>
      </c>
      <c r="B6">
        <v>220</v>
      </c>
      <c r="C6">
        <f t="shared" si="0"/>
        <v>160</v>
      </c>
      <c r="F6" t="s">
        <v>9</v>
      </c>
      <c r="G6" t="s">
        <v>10</v>
      </c>
      <c r="H6" t="s">
        <v>11</v>
      </c>
      <c r="I6" t="s">
        <v>12</v>
      </c>
      <c r="O6" t="str">
        <f t="shared" si="1"/>
        <v>&lt;Update&gt;&lt;Where BuildingType="BUILDING_ETEMENANKI" /&gt;&lt;Set Cost="160"/&gt;&lt;/Update&gt;</v>
      </c>
    </row>
    <row r="7" spans="1:15">
      <c r="A7" t="s">
        <v>13</v>
      </c>
      <c r="B7">
        <v>290</v>
      </c>
      <c r="C7">
        <f t="shared" si="0"/>
        <v>210</v>
      </c>
      <c r="E7" t="s">
        <v>14</v>
      </c>
      <c r="F7">
        <v>65</v>
      </c>
      <c r="G7">
        <f>F7*2.1</f>
        <v>136.5</v>
      </c>
      <c r="H7">
        <f>F7*2.5</f>
        <v>162.5</v>
      </c>
      <c r="I7">
        <f>F7*3</f>
        <v>195</v>
      </c>
      <c r="O7" t="str">
        <f t="shared" si="1"/>
        <v>&lt;Update&gt;&lt;Where BuildingType="BUILDING_ORACLE" /&gt;&lt;Set Cost="210"/&gt;&lt;/Update&gt;</v>
      </c>
    </row>
    <row r="8" spans="1:15">
      <c r="A8" t="s">
        <v>15</v>
      </c>
      <c r="B8">
        <v>290</v>
      </c>
      <c r="C8">
        <f t="shared" si="0"/>
        <v>210</v>
      </c>
      <c r="E8" t="s">
        <v>16</v>
      </c>
      <c r="F8">
        <v>100</v>
      </c>
      <c r="G8">
        <f t="shared" ref="G8:G14" si="2">F8*2.1</f>
        <v>210</v>
      </c>
      <c r="H8">
        <f t="shared" ref="H8:H14" si="3">F8*2.5</f>
        <v>250</v>
      </c>
      <c r="I8">
        <f t="shared" ref="I8:I14" si="4">F8*3</f>
        <v>300</v>
      </c>
      <c r="O8" t="str">
        <f t="shared" si="1"/>
        <v>&lt;Update&gt;&lt;Where BuildingType="BUILDING_GREAT_LIGHTHOUSE" /&gt;&lt;Set Cost="210"/&gt;&lt;/Update&gt;</v>
      </c>
    </row>
    <row r="9" spans="1:15">
      <c r="A9" t="s">
        <v>17</v>
      </c>
      <c r="B9">
        <v>400</v>
      </c>
      <c r="C9">
        <f t="shared" si="0"/>
        <v>250</v>
      </c>
      <c r="E9" t="s">
        <v>18</v>
      </c>
      <c r="F9">
        <v>160</v>
      </c>
      <c r="G9">
        <f t="shared" si="2"/>
        <v>336</v>
      </c>
      <c r="H9">
        <f t="shared" si="3"/>
        <v>400</v>
      </c>
      <c r="I9">
        <f t="shared" si="4"/>
        <v>480</v>
      </c>
      <c r="O9" t="str">
        <f t="shared" si="1"/>
        <v>&lt;Update&gt;&lt;Where BuildingType="BUILDING_COLOSSUS" /&gt;&lt;Set Cost="250"/&gt;&lt;/Update&gt;</v>
      </c>
    </row>
    <row r="10" spans="1:15">
      <c r="A10" t="s">
        <v>19</v>
      </c>
      <c r="B10">
        <v>400</v>
      </c>
      <c r="C10">
        <f t="shared" si="0"/>
        <v>250</v>
      </c>
      <c r="E10" t="s">
        <v>20</v>
      </c>
      <c r="F10">
        <v>240</v>
      </c>
      <c r="G10">
        <f t="shared" si="2"/>
        <v>504</v>
      </c>
      <c r="H10">
        <f t="shared" si="3"/>
        <v>600</v>
      </c>
      <c r="I10">
        <f t="shared" si="4"/>
        <v>720</v>
      </c>
      <c r="O10" t="str">
        <f t="shared" si="1"/>
        <v>&lt;Update&gt;&lt;Where BuildingType="BUILDING_PETRA" /&gt;&lt;Set Cost="250"/&gt;&lt;/Update&gt;</v>
      </c>
    </row>
    <row r="11" spans="1:15">
      <c r="A11" t="s">
        <v>21</v>
      </c>
      <c r="B11">
        <v>400</v>
      </c>
      <c r="C11">
        <f t="shared" si="0"/>
        <v>250</v>
      </c>
      <c r="E11" t="s">
        <v>22</v>
      </c>
      <c r="F11">
        <v>330</v>
      </c>
      <c r="G11">
        <f t="shared" si="2"/>
        <v>693</v>
      </c>
      <c r="H11">
        <f t="shared" si="3"/>
        <v>825</v>
      </c>
      <c r="I11">
        <f t="shared" si="4"/>
        <v>990</v>
      </c>
      <c r="O11" t="str">
        <f t="shared" si="1"/>
        <v>&lt;Update&gt;&lt;Where BuildingType="BUILDING_COLOSSEUM" /&gt;&lt;Set Cost="250"/&gt;&lt;/Update&gt;</v>
      </c>
    </row>
    <row r="12" spans="1:15">
      <c r="A12" t="s">
        <v>23</v>
      </c>
      <c r="B12">
        <v>400</v>
      </c>
      <c r="C12">
        <f t="shared" si="0"/>
        <v>250</v>
      </c>
      <c r="E12" t="s">
        <v>24</v>
      </c>
      <c r="F12">
        <v>430</v>
      </c>
      <c r="G12">
        <f t="shared" si="2"/>
        <v>903</v>
      </c>
      <c r="H12">
        <f t="shared" si="3"/>
        <v>1075</v>
      </c>
      <c r="I12">
        <f t="shared" si="4"/>
        <v>1290</v>
      </c>
      <c r="O12" t="str">
        <f t="shared" si="1"/>
        <v>&lt;Update&gt;&lt;Where BuildingType="BUILDING_GREAT_LIBRARY" /&gt;&lt;Set Cost="250"/&gt;&lt;/Update&gt;</v>
      </c>
    </row>
    <row r="13" spans="1:15">
      <c r="A13" t="s">
        <v>25</v>
      </c>
      <c r="B13">
        <v>400</v>
      </c>
      <c r="C13">
        <f t="shared" si="0"/>
        <v>250</v>
      </c>
      <c r="E13" t="s">
        <v>26</v>
      </c>
      <c r="F13">
        <v>540</v>
      </c>
      <c r="G13">
        <f t="shared" si="2"/>
        <v>1134</v>
      </c>
      <c r="H13">
        <f t="shared" si="3"/>
        <v>1350</v>
      </c>
      <c r="I13">
        <f t="shared" si="4"/>
        <v>1620</v>
      </c>
      <c r="O13" t="str">
        <f t="shared" si="1"/>
        <v>&lt;Update&gt;&lt;Where BuildingType="BUILDING_MAHABODHI_TEMPLE" /&gt;&lt;Set Cost="250"/&gt;&lt;/Update&gt;</v>
      </c>
    </row>
    <row r="14" spans="1:15">
      <c r="A14" t="s">
        <v>27</v>
      </c>
      <c r="B14">
        <v>400</v>
      </c>
      <c r="C14">
        <f t="shared" si="0"/>
        <v>250</v>
      </c>
      <c r="E14" t="s">
        <v>28</v>
      </c>
      <c r="F14">
        <v>650</v>
      </c>
      <c r="G14">
        <f t="shared" si="2"/>
        <v>1365</v>
      </c>
      <c r="H14">
        <f t="shared" si="3"/>
        <v>1625</v>
      </c>
      <c r="I14">
        <f t="shared" si="4"/>
        <v>1950</v>
      </c>
      <c r="O14" t="str">
        <f t="shared" si="1"/>
        <v>&lt;Update&gt;&lt;Where BuildingType="BUILDING_TERRACOTTA_ARMY" /&gt;&lt;Set Cost="250"/&gt;&lt;/Update&gt;</v>
      </c>
    </row>
    <row r="15" spans="1:15">
      <c r="A15" t="s">
        <v>29</v>
      </c>
      <c r="B15">
        <v>400</v>
      </c>
      <c r="C15">
        <f t="shared" si="0"/>
        <v>250</v>
      </c>
      <c r="O15" t="str">
        <f t="shared" si="1"/>
        <v>&lt;Update&gt;&lt;Where BuildingType="BUILDING_JEBEL_BARKAL" /&gt;&lt;Set Cost="250"/&gt;&lt;/Update&gt;</v>
      </c>
    </row>
    <row r="16" spans="1:15">
      <c r="A16" t="s">
        <v>30</v>
      </c>
      <c r="B16">
        <v>400</v>
      </c>
      <c r="C16">
        <f t="shared" si="0"/>
        <v>250</v>
      </c>
      <c r="O16" t="str">
        <f t="shared" si="1"/>
        <v>&lt;Update&gt;&lt;Where BuildingType="BUILDING_APADANA" /&gt;&lt;Set Cost="250"/&gt;&lt;/Update&gt;</v>
      </c>
    </row>
    <row r="17" spans="1:15">
      <c r="A17" t="s">
        <v>31</v>
      </c>
      <c r="B17">
        <v>400</v>
      </c>
      <c r="C17">
        <f t="shared" si="0"/>
        <v>250</v>
      </c>
      <c r="F17" t="s">
        <v>32</v>
      </c>
      <c r="G17" t="s">
        <v>33</v>
      </c>
      <c r="H17" t="s">
        <v>34</v>
      </c>
      <c r="O17" t="str">
        <f t="shared" si="1"/>
        <v>&lt;Update&gt;&lt;Where BuildingType="BUILDING_HALICARNASSUS_MAUSOLEUM" /&gt;&lt;Set Cost="250"/&gt;&lt;/Update&gt;</v>
      </c>
    </row>
    <row r="18" spans="1:15">
      <c r="A18" t="s">
        <v>35</v>
      </c>
      <c r="B18">
        <v>400</v>
      </c>
      <c r="C18">
        <f t="shared" si="0"/>
        <v>250</v>
      </c>
      <c r="E18" t="s">
        <v>14</v>
      </c>
      <c r="F18">
        <v>180</v>
      </c>
      <c r="G18">
        <v>135</v>
      </c>
      <c r="H18">
        <f>G18/F18</f>
        <v>0.75</v>
      </c>
      <c r="O18" t="str">
        <f t="shared" si="1"/>
        <v>&lt;Update&gt;&lt;Where BuildingType="BUILDING_MACHU_PICCHU" /&gt;&lt;Set Cost="250"/&gt;&lt;/Update&gt;</v>
      </c>
    </row>
    <row r="19" spans="1:15">
      <c r="A19" t="s">
        <v>36</v>
      </c>
      <c r="B19">
        <v>400</v>
      </c>
      <c r="C19">
        <f t="shared" si="0"/>
        <v>250</v>
      </c>
      <c r="E19" t="s">
        <v>14</v>
      </c>
      <c r="F19">
        <v>220</v>
      </c>
      <c r="G19">
        <v>160</v>
      </c>
      <c r="H19">
        <f t="shared" ref="H19:H29" si="5">G19/F19</f>
        <v>0.727272727272727</v>
      </c>
      <c r="O19" t="str">
        <f t="shared" si="1"/>
        <v>&lt;Update&gt;&lt;Where BuildingType="BUILDING_STATUE_OF_ZEUS" /&gt;&lt;Set Cost="250"/&gt;&lt;/Update&gt;</v>
      </c>
    </row>
    <row r="20" spans="1:15">
      <c r="A20" t="s">
        <v>37</v>
      </c>
      <c r="B20">
        <v>710</v>
      </c>
      <c r="C20">
        <f t="shared" si="0"/>
        <v>400</v>
      </c>
      <c r="E20" t="s">
        <v>16</v>
      </c>
      <c r="F20">
        <v>290</v>
      </c>
      <c r="G20">
        <v>210</v>
      </c>
      <c r="H20">
        <f t="shared" si="5"/>
        <v>0.724137931034483</v>
      </c>
      <c r="O20" t="str">
        <f t="shared" si="1"/>
        <v>&lt;Update&gt;&lt;Where BuildingType="BUILDING_HAGIA_SOPHIA" /&gt;&lt;Set Cost="400"/&gt;&lt;/Update&gt;</v>
      </c>
    </row>
    <row r="21" spans="1:15">
      <c r="A21" t="s">
        <v>38</v>
      </c>
      <c r="B21">
        <v>710</v>
      </c>
      <c r="C21">
        <f t="shared" si="0"/>
        <v>400</v>
      </c>
      <c r="E21" t="s">
        <v>16</v>
      </c>
      <c r="F21">
        <v>400</v>
      </c>
      <c r="G21">
        <v>250</v>
      </c>
      <c r="H21">
        <f t="shared" si="5"/>
        <v>0.625</v>
      </c>
      <c r="O21" t="str">
        <f t="shared" si="1"/>
        <v>&lt;Update&gt;&lt;Where BuildingType="BUILDING_ALHAMBRA" /&gt;&lt;Set Cost="400"/&gt;&lt;/Update&gt;</v>
      </c>
    </row>
    <row r="22" spans="1:15">
      <c r="A22" t="s">
        <v>39</v>
      </c>
      <c r="B22">
        <v>710</v>
      </c>
      <c r="C22">
        <f t="shared" si="0"/>
        <v>400</v>
      </c>
      <c r="E22" t="s">
        <v>18</v>
      </c>
      <c r="F22">
        <v>710</v>
      </c>
      <c r="G22">
        <v>400</v>
      </c>
      <c r="H22">
        <f t="shared" si="5"/>
        <v>0.563380281690141</v>
      </c>
      <c r="O22" t="str">
        <f t="shared" si="1"/>
        <v>&lt;Update&gt;&lt;Where BuildingType="BUILDING_CHICHEN_ITZA" /&gt;&lt;Set Cost="400"/&gt;&lt;/Update&gt;</v>
      </c>
    </row>
    <row r="23" spans="1:15">
      <c r="A23" t="s">
        <v>40</v>
      </c>
      <c r="B23">
        <v>710</v>
      </c>
      <c r="C23">
        <f t="shared" si="0"/>
        <v>400</v>
      </c>
      <c r="E23" t="s">
        <v>20</v>
      </c>
      <c r="F23">
        <v>920</v>
      </c>
      <c r="G23">
        <v>500</v>
      </c>
      <c r="H23">
        <f t="shared" si="5"/>
        <v>0.543478260869565</v>
      </c>
      <c r="O23" t="str">
        <f t="shared" si="1"/>
        <v>&lt;Update&gt;&lt;Where BuildingType="BUILDING_MONT_ST_MICHEL" /&gt;&lt;Set Cost="400"/&gt;&lt;/Update&gt;</v>
      </c>
    </row>
    <row r="24" spans="1:15">
      <c r="A24" t="s">
        <v>41</v>
      </c>
      <c r="B24">
        <v>710</v>
      </c>
      <c r="C24">
        <f t="shared" si="0"/>
        <v>400</v>
      </c>
      <c r="E24" t="s">
        <v>20</v>
      </c>
      <c r="F24">
        <v>1060</v>
      </c>
      <c r="G24">
        <v>600</v>
      </c>
      <c r="H24">
        <f t="shared" si="5"/>
        <v>0.566037735849057</v>
      </c>
      <c r="O24" t="str">
        <f t="shared" si="1"/>
        <v>&lt;Update&gt;&lt;Where BuildingType="BUILDING_HUEY_TEOCALLI" /&gt;&lt;Set Cost="400"/&gt;&lt;/Update&gt;</v>
      </c>
    </row>
    <row r="25" spans="1:15">
      <c r="A25" t="s">
        <v>42</v>
      </c>
      <c r="B25">
        <v>710</v>
      </c>
      <c r="C25">
        <f t="shared" si="0"/>
        <v>400</v>
      </c>
      <c r="E25" t="s">
        <v>22</v>
      </c>
      <c r="F25">
        <v>1240</v>
      </c>
      <c r="G25">
        <v>700</v>
      </c>
      <c r="H25">
        <f t="shared" si="5"/>
        <v>0.564516129032258</v>
      </c>
      <c r="O25" t="str">
        <f t="shared" si="1"/>
        <v>&lt;Update&gt;&lt;Where BuildingType="BUILDING_ANGKOR_WAT" /&gt;&lt;Set Cost="400"/&gt;&lt;/Update&gt;</v>
      </c>
    </row>
    <row r="26" spans="1:15">
      <c r="A26" t="s">
        <v>43</v>
      </c>
      <c r="B26">
        <v>710</v>
      </c>
      <c r="C26">
        <f t="shared" si="0"/>
        <v>400</v>
      </c>
      <c r="E26" t="s">
        <v>22</v>
      </c>
      <c r="F26">
        <v>1450</v>
      </c>
      <c r="G26">
        <v>825</v>
      </c>
      <c r="H26">
        <f t="shared" si="5"/>
        <v>0.568965517241379</v>
      </c>
      <c r="O26" t="str">
        <f t="shared" si="1"/>
        <v>&lt;Update&gt;&lt;Where BuildingType="BUILDING_KILWA_KISIWANI" /&gt;&lt;Set Cost="400"/&gt;&lt;/Update&gt;</v>
      </c>
    </row>
    <row r="27" spans="1:15">
      <c r="A27" t="s">
        <v>44</v>
      </c>
      <c r="B27">
        <v>710</v>
      </c>
      <c r="C27">
        <f t="shared" si="0"/>
        <v>400</v>
      </c>
      <c r="E27" t="s">
        <v>24</v>
      </c>
      <c r="F27">
        <v>1620</v>
      </c>
      <c r="G27">
        <v>1075</v>
      </c>
      <c r="H27">
        <f t="shared" si="5"/>
        <v>0.66358024691358</v>
      </c>
      <c r="O27" t="str">
        <f t="shared" si="1"/>
        <v>&lt;Update&gt;&lt;Where BuildingType="BUILDING_KOTOKU_IN" /&gt;&lt;Set Cost="400"/&gt;&lt;/Update&gt;</v>
      </c>
    </row>
    <row r="28" spans="1:15">
      <c r="A28" t="s">
        <v>45</v>
      </c>
      <c r="B28">
        <v>710</v>
      </c>
      <c r="C28">
        <f t="shared" si="0"/>
        <v>400</v>
      </c>
      <c r="E28" t="s">
        <v>26</v>
      </c>
      <c r="F28">
        <v>1740</v>
      </c>
      <c r="G28">
        <v>1150</v>
      </c>
      <c r="H28">
        <f t="shared" si="5"/>
        <v>0.660919540229885</v>
      </c>
      <c r="O28" t="str">
        <f t="shared" si="1"/>
        <v>&lt;Update&gt;&lt;Where BuildingType="BUILDING_MEENAKSHI_TEMPLE" /&gt;&lt;Set Cost="400"/&gt;&lt;/Update&gt;</v>
      </c>
    </row>
    <row r="29" spans="1:15">
      <c r="A29" t="s">
        <v>46</v>
      </c>
      <c r="B29">
        <v>710</v>
      </c>
      <c r="C29">
        <f t="shared" si="0"/>
        <v>400</v>
      </c>
      <c r="E29" t="s">
        <v>26</v>
      </c>
      <c r="F29">
        <v>1850</v>
      </c>
      <c r="G29">
        <v>1350</v>
      </c>
      <c r="H29">
        <f t="shared" si="5"/>
        <v>0.72972972972973</v>
      </c>
      <c r="O29" t="str">
        <f t="shared" si="1"/>
        <v>&lt;Update&gt;&lt;Where BuildingType="BUILDING_UNIVERSITY_SANKORE" /&gt;&lt;Set Cost="400"/&gt;&lt;/Update&gt;</v>
      </c>
    </row>
    <row r="30" spans="1:15">
      <c r="A30" t="s">
        <v>47</v>
      </c>
      <c r="B30">
        <v>920</v>
      </c>
      <c r="C30">
        <f t="shared" si="0"/>
        <v>500</v>
      </c>
      <c r="O30" t="str">
        <f t="shared" si="1"/>
        <v>&lt;Update&gt;&lt;Where BuildingType="BUILDING_VENETIAN_ARSENAL" /&gt;&lt;Set Cost="500"/&gt;&lt;/Update&gt;</v>
      </c>
    </row>
    <row r="31" spans="1:15">
      <c r="A31" t="s">
        <v>48</v>
      </c>
      <c r="B31">
        <v>920</v>
      </c>
      <c r="C31">
        <f t="shared" si="0"/>
        <v>500</v>
      </c>
      <c r="O31" t="str">
        <f t="shared" si="1"/>
        <v>&lt;Update&gt;&lt;Where BuildingType="BUILDING_GREAT_ZIMBABWE" /&gt;&lt;Set Cost="500"/&gt;&lt;/Update&gt;</v>
      </c>
    </row>
    <row r="32" spans="1:15">
      <c r="A32" t="s">
        <v>49</v>
      </c>
      <c r="B32">
        <v>920</v>
      </c>
      <c r="C32">
        <f t="shared" si="0"/>
        <v>500</v>
      </c>
      <c r="O32" t="str">
        <f t="shared" si="1"/>
        <v>&lt;Update&gt;&lt;Where BuildingType="BUILDING_FORBIDDEN_CITY" /&gt;&lt;Set Cost="500"/&gt;&lt;/Update&gt;</v>
      </c>
    </row>
    <row r="33" spans="1:15">
      <c r="A33" t="s">
        <v>50</v>
      </c>
      <c r="B33">
        <v>920</v>
      </c>
      <c r="C33">
        <f t="shared" si="0"/>
        <v>500</v>
      </c>
      <c r="O33" t="str">
        <f t="shared" si="1"/>
        <v>&lt;Update&gt;&lt;Where BuildingType="BUILDING_CASA_DE_CONTRATACION" /&gt;&lt;Set Cost="500"/&gt;&lt;/Update&gt;</v>
      </c>
    </row>
    <row r="34" spans="1:15">
      <c r="A34" t="s">
        <v>51</v>
      </c>
      <c r="B34">
        <v>920</v>
      </c>
      <c r="C34">
        <f t="shared" ref="C34:C53" si="6">VLOOKUP(B34,$F$18:$H$29,2,FALSE)</f>
        <v>500</v>
      </c>
      <c r="O34" t="str">
        <f t="shared" ref="O34:O53" si="7">_xlfn.CONCAT($K$1,A34,$L$1,C34,$M$1)</f>
        <v>&lt;Update&gt;&lt;Where BuildingType="BUILDING_ST_BASILS_CATHEDRAL" /&gt;&lt;Set Cost="500"/&gt;&lt;/Update&gt;</v>
      </c>
    </row>
    <row r="35" spans="1:15">
      <c r="A35" t="s">
        <v>52</v>
      </c>
      <c r="B35">
        <v>920</v>
      </c>
      <c r="C35">
        <f t="shared" si="6"/>
        <v>500</v>
      </c>
      <c r="O35" t="str">
        <f t="shared" si="7"/>
        <v>&lt;Update&gt;&lt;Where BuildingType="BUILDING_TAJ_MAHAL" /&gt;&lt;Set Cost="500"/&gt;&lt;/Update&gt;</v>
      </c>
    </row>
    <row r="36" spans="1:15">
      <c r="A36" t="s">
        <v>53</v>
      </c>
      <c r="B36">
        <v>920</v>
      </c>
      <c r="C36">
        <f t="shared" si="6"/>
        <v>500</v>
      </c>
      <c r="O36" t="str">
        <f t="shared" si="7"/>
        <v>&lt;Update&gt;&lt;Where BuildingType="BUILDING_ORSZAGHAZ" /&gt;&lt;Set Cost="500"/&gt;&lt;/Update&gt;</v>
      </c>
    </row>
    <row r="37" spans="1:15">
      <c r="A37" t="s">
        <v>54</v>
      </c>
      <c r="B37">
        <v>920</v>
      </c>
      <c r="C37">
        <f t="shared" si="6"/>
        <v>500</v>
      </c>
      <c r="O37" t="str">
        <f t="shared" si="7"/>
        <v>&lt;Update&gt;&lt;Where BuildingType="BUILDING_PANAMA_CANAL" /&gt;&lt;Set Cost="500"/&gt;&lt;/Update&gt;</v>
      </c>
    </row>
    <row r="38" spans="1:15">
      <c r="A38" t="s">
        <v>55</v>
      </c>
      <c r="B38">
        <v>920</v>
      </c>
      <c r="C38">
        <f t="shared" si="6"/>
        <v>500</v>
      </c>
      <c r="O38" t="str">
        <f t="shared" si="7"/>
        <v>&lt;Update&gt;&lt;Where BuildingType="BUILDING_TORRE_DE_BELEM" /&gt;&lt;Set Cost="500"/&gt;&lt;/Update&gt;</v>
      </c>
    </row>
    <row r="39" spans="1:15">
      <c r="A39" t="s">
        <v>56</v>
      </c>
      <c r="B39">
        <v>1060</v>
      </c>
      <c r="C39">
        <f t="shared" si="6"/>
        <v>600</v>
      </c>
      <c r="O39" t="str">
        <f t="shared" si="7"/>
        <v>&lt;Update&gt;&lt;Where BuildingType="BUILDING_POTALA_PALACE" /&gt;&lt;Set Cost="600"/&gt;&lt;/Update&gt;</v>
      </c>
    </row>
    <row r="40" spans="1:15">
      <c r="A40" t="s">
        <v>57</v>
      </c>
      <c r="B40">
        <v>1240</v>
      </c>
      <c r="C40">
        <f t="shared" si="6"/>
        <v>700</v>
      </c>
      <c r="O40" t="str">
        <f t="shared" si="7"/>
        <v>&lt;Update&gt;&lt;Where BuildingType="BUILDING_RUHR_VALLEY" /&gt;&lt;Set Cost="700"/&gt;&lt;/Update&gt;</v>
      </c>
    </row>
    <row r="41" spans="1:15">
      <c r="A41" t="s">
        <v>58</v>
      </c>
      <c r="B41">
        <v>1240</v>
      </c>
      <c r="C41">
        <f t="shared" si="6"/>
        <v>700</v>
      </c>
      <c r="O41" t="str">
        <f t="shared" si="7"/>
        <v>&lt;Update&gt;&lt;Where BuildingType="BUILDING_BOLSHOI_THEATRE" /&gt;&lt;Set Cost="700"/&gt;&lt;/Update&gt;</v>
      </c>
    </row>
    <row r="42" spans="1:15">
      <c r="A42" t="s">
        <v>59</v>
      </c>
      <c r="B42">
        <v>1240</v>
      </c>
      <c r="C42">
        <f t="shared" si="6"/>
        <v>700</v>
      </c>
      <c r="O42" t="str">
        <f t="shared" si="7"/>
        <v>&lt;Update&gt;&lt;Where BuildingType="BUILDING_OXFORD_UNIVERSITY" /&gt;&lt;Set Cost="700"/&gt;&lt;/Update&gt;</v>
      </c>
    </row>
    <row r="43" spans="1:15">
      <c r="A43" t="s">
        <v>60</v>
      </c>
      <c r="B43">
        <v>1240</v>
      </c>
      <c r="C43">
        <f t="shared" si="6"/>
        <v>700</v>
      </c>
      <c r="O43" t="str">
        <f t="shared" si="7"/>
        <v>&lt;Update&gt;&lt;Where BuildingType="BUILDING_STATUE_LIBERTY" /&gt;&lt;Set Cost="700"/&gt;&lt;/Update&gt;</v>
      </c>
    </row>
    <row r="44" spans="1:15">
      <c r="A44" t="s">
        <v>61</v>
      </c>
      <c r="B44">
        <v>1450</v>
      </c>
      <c r="C44">
        <f t="shared" si="6"/>
        <v>825</v>
      </c>
      <c r="O44" t="str">
        <f t="shared" si="7"/>
        <v>&lt;Update&gt;&lt;Where BuildingType="BUILDING_BIG_BEN" /&gt;&lt;Set Cost="825"/&gt;&lt;/Update&gt;</v>
      </c>
    </row>
    <row r="45" spans="1:15">
      <c r="A45" t="s">
        <v>62</v>
      </c>
      <c r="B45">
        <v>1450</v>
      </c>
      <c r="C45">
        <f t="shared" si="6"/>
        <v>825</v>
      </c>
      <c r="O45" t="str">
        <f t="shared" si="7"/>
        <v>&lt;Update&gt;&lt;Where BuildingType="BUILDING_HERMITAGE" /&gt;&lt;Set Cost="825"/&gt;&lt;/Update&gt;</v>
      </c>
    </row>
    <row r="46" spans="1:15">
      <c r="A46" t="s">
        <v>63</v>
      </c>
      <c r="B46">
        <v>1620</v>
      </c>
      <c r="C46">
        <f t="shared" si="6"/>
        <v>1075</v>
      </c>
      <c r="O46" t="str">
        <f t="shared" si="7"/>
        <v>&lt;Update&gt;&lt;Where BuildingType="BUILDING_EIFFEL_TOWER" /&gt;&lt;Set Cost="1075"/&gt;&lt;/Update&gt;</v>
      </c>
    </row>
    <row r="47" spans="1:15">
      <c r="A47" t="s">
        <v>64</v>
      </c>
      <c r="B47">
        <v>1620</v>
      </c>
      <c r="C47">
        <f t="shared" si="6"/>
        <v>1075</v>
      </c>
      <c r="O47" t="str">
        <f t="shared" si="7"/>
        <v>&lt;Update&gt;&lt;Where BuildingType="BUILDING_BROADWAY" /&gt;&lt;Set Cost="1075"/&gt;&lt;/Update&gt;</v>
      </c>
    </row>
    <row r="48" spans="1:15">
      <c r="A48" t="s">
        <v>65</v>
      </c>
      <c r="B48">
        <v>1620</v>
      </c>
      <c r="C48">
        <f t="shared" si="6"/>
        <v>1075</v>
      </c>
      <c r="O48" t="str">
        <f t="shared" si="7"/>
        <v>&lt;Update&gt;&lt;Where BuildingType="BUILDING_CRISTO_REDENTOR" /&gt;&lt;Set Cost="1075"/&gt;&lt;/Update&gt;</v>
      </c>
    </row>
    <row r="49" spans="1:15">
      <c r="A49" t="s">
        <v>66</v>
      </c>
      <c r="B49">
        <v>1620</v>
      </c>
      <c r="C49">
        <f t="shared" si="6"/>
        <v>1075</v>
      </c>
      <c r="O49" t="str">
        <f t="shared" si="7"/>
        <v>&lt;Update&gt;&lt;Where BuildingType="BUILDING_AMUNDSEN_SCOTT_RESEARCH_STATION" /&gt;&lt;Set Cost="1075"/&gt;&lt;/Update&gt;</v>
      </c>
    </row>
    <row r="50" spans="1:15">
      <c r="A50" t="s">
        <v>67</v>
      </c>
      <c r="B50">
        <v>1620</v>
      </c>
      <c r="C50">
        <f t="shared" si="6"/>
        <v>1075</v>
      </c>
      <c r="O50" t="str">
        <f t="shared" si="7"/>
        <v>&lt;Update&gt;&lt;Where BuildingType="BUILDING_GOLDEN_GATE_BRIDGE" /&gt;&lt;Set Cost="1075"/&gt;&lt;/Update&gt;</v>
      </c>
    </row>
    <row r="51" spans="1:15">
      <c r="A51" t="s">
        <v>68</v>
      </c>
      <c r="B51">
        <v>1740</v>
      </c>
      <c r="C51">
        <f t="shared" si="6"/>
        <v>1150</v>
      </c>
      <c r="O51" t="str">
        <f t="shared" si="7"/>
        <v>&lt;Update&gt;&lt;Where BuildingType="BUILDING_ESTADIO_DO_MARACANA" /&gt;&lt;Set Cost="1150"/&gt;&lt;/Update&gt;</v>
      </c>
    </row>
    <row r="52" spans="1:15">
      <c r="A52" t="s">
        <v>69</v>
      </c>
      <c r="B52">
        <v>1740</v>
      </c>
      <c r="C52">
        <f t="shared" si="6"/>
        <v>1150</v>
      </c>
      <c r="O52" t="str">
        <f t="shared" si="7"/>
        <v>&lt;Update&gt;&lt;Where BuildingType="BUILDING_BIOSPHERE" /&gt;&lt;Set Cost="1150"/&gt;&lt;/Update&gt;</v>
      </c>
    </row>
    <row r="53" spans="1:15">
      <c r="A53" t="s">
        <v>70</v>
      </c>
      <c r="B53">
        <v>1850</v>
      </c>
      <c r="C53">
        <f t="shared" si="6"/>
        <v>1350</v>
      </c>
      <c r="O53" t="str">
        <f t="shared" si="7"/>
        <v>&lt;Update&gt;&lt;Where BuildingType="BUILDING_SYDNEY_OPERA_HOUSE" /&gt;&lt;Set Cost="1350"/&gt;&lt;/Update&gt;</v>
      </c>
    </row>
  </sheetData>
  <sortState ref="A1:B53">
    <sortCondition ref="B53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林凯鑫</dc:creator>
  <cp:lastModifiedBy>林凯鑫</cp:lastModifiedBy>
  <dcterms:created xsi:type="dcterms:W3CDTF">2023-08-10T08:01:10Z</dcterms:created>
  <dcterms:modified xsi:type="dcterms:W3CDTF">2023-08-10T08:36:26Z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DCC3CA0C84E642CD87B4E2E4EB588982</vt:lpwstr>
  </property>
  <property fmtid="{D5CDD505-2E9C-101B-9397-08002B2CF9AE}" pid="3" name="KSOProductBuildVer">
    <vt:lpwstr>2052-11.8.2.11734</vt:lpwstr>
  </property>
</Properties>
</file>