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FINREP Class Notes/"/>
    </mc:Choice>
  </mc:AlternateContent>
  <xr:revisionPtr revIDLastSave="3" documentId="8_{9502D1FC-67F6-4EB5-B9F5-87AC07F16F4F}" xr6:coauthVersionLast="47" xr6:coauthVersionMax="47" xr10:uidLastSave="{261867E8-25EB-4C95-94E9-49BDD91368B1}"/>
  <bookViews>
    <workbookView xWindow="-4230" yWindow="-18825" windowWidth="16200" windowHeight="11385" activeTab="1" xr2:uid="{4C8CAA94-C085-4B47-8607-424250A05137}"/>
  </bookViews>
  <sheets>
    <sheet name="Main" sheetId="3" r:id="rId1"/>
    <sheet name="Module 25" sheetId="1" r:id="rId2"/>
    <sheet name="WSE25.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F10" i="2" s="1"/>
  <c r="G13" i="2"/>
  <c r="F22" i="2"/>
  <c r="G23" i="2"/>
  <c r="F25" i="2"/>
  <c r="G26" i="2" s="1"/>
  <c r="F5" i="1"/>
  <c r="G6" i="1"/>
  <c r="F10" i="1"/>
  <c r="G11" i="1"/>
  <c r="G12" i="1"/>
  <c r="G19" i="1"/>
  <c r="G24" i="1"/>
</calcChain>
</file>

<file path=xl/sharedStrings.xml><?xml version="1.0" encoding="utf-8"?>
<sst xmlns="http://schemas.openxmlformats.org/spreadsheetml/2006/main" count="44" uniqueCount="40">
  <si>
    <t>being dividend declared, not received.</t>
  </si>
  <si>
    <t>SPL - finance income</t>
  </si>
  <si>
    <t>Dr accured income</t>
  </si>
  <si>
    <t>being dividends received</t>
  </si>
  <si>
    <t>cr SPL - finance income</t>
  </si>
  <si>
    <t>dr bank</t>
  </si>
  <si>
    <t>Gamma/Delta</t>
  </si>
  <si>
    <t>20000*(5-.25)</t>
  </si>
  <si>
    <t>cr Share premium</t>
  </si>
  <si>
    <t>20000*.25</t>
  </si>
  <si>
    <t>Cr Share capital</t>
  </si>
  <si>
    <t>dr investment in Beta</t>
  </si>
  <si>
    <t>cr cash</t>
  </si>
  <si>
    <t>25000*4</t>
  </si>
  <si>
    <t>Alpha/Beta</t>
  </si>
  <si>
    <t>Shareholding = 250k/450k = 56% (44% non-controlling interests)</t>
  </si>
  <si>
    <t>Non-controlling interests of 44% must be recognised in the consolidated financial statements as a share of net assets on the statement of financial position and a share of profits on the statement of profit or loss.</t>
  </si>
  <si>
    <t>In the consolidated financial statements, 100% of the financial statements of Boxer will be consolidated and presented as a single entity.</t>
  </si>
  <si>
    <t>Ham must prepare consolidated financial statements in addition to its individual financial statements.</t>
  </si>
  <si>
    <t>Ham has a 56% shareholding in Boxer, representing a controlling interest, making Boxer a subsidiary of Ham.</t>
  </si>
  <si>
    <t>cr SPL - finance incoem</t>
  </si>
  <si>
    <t>250000*.2</t>
  </si>
  <si>
    <t>dr accrued income</t>
  </si>
  <si>
    <t>250000*0.1</t>
  </si>
  <si>
    <t>dr suspense account</t>
  </si>
  <si>
    <t>cr suspense</t>
  </si>
  <si>
    <t>dr cash</t>
  </si>
  <si>
    <t>historic journal</t>
  </si>
  <si>
    <t>2.  Boxer pays divi of 10p in Septmber and announced YE divi of 20p</t>
  </si>
  <si>
    <t>250000*2.5</t>
  </si>
  <si>
    <t>250000*2*(3.45-0.25)</t>
  </si>
  <si>
    <t>cr Share Premium</t>
  </si>
  <si>
    <t>250000*2*0.25</t>
  </si>
  <si>
    <t>cr Share capital</t>
  </si>
  <si>
    <t>Dr Investment in Boxer</t>
  </si>
  <si>
    <t>1.  Ham acquires 250k shares on 31.01 for £2.50 cash and 2 x £0.50 of Ham shares each.  MV of Ham share = £3.45</t>
  </si>
  <si>
    <t>Ham Ltd</t>
  </si>
  <si>
    <t>Module 25</t>
  </si>
  <si>
    <t>WSE25.1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</si>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</sst>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2" fontId="2" fillId="0" borderId="0" xfId="0" applyNumberFormat="1" applyFont="1" applyAlignment="1">
      <alignment horizontal="center"/>
    </xf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</xdr:rowOff>
    </xdr:from>
    <xdr:to>
      <xdr:col>7</xdr:col>
      <xdr:colOff>80651</xdr:colOff>
      <xdr:row>62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5D88E-E9DA-6D8A-088F-5F0AA463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152901"/>
          <a:ext cx="3833501" cy="533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9BB4-F4C5-4E83-A338-79970017D41E}">
  <dimension ref="B2:C2"/>
  <sheetViews>
    <sheetView workbookViewId="0">
      <selection activeCell="F20" sqref="F20"/>
    </sheetView>
  </sheetViews>
  <sheetFormatPr defaultRowHeight="12" x14ac:dyDescent="0.2"/>
  <cols>
    <col min="1" max="16384" width="9.140625" style="1"/>
  </cols>
  <sheetData>
    <row r="2" spans="2:3" ht="15" x14ac:dyDescent="0.25">
      <c r="B2" s="5" t="s">
        <v>37</v>
      </c>
      <c r="C2" s="5" t="s">
        <v>38</v>
      </c>
    </row>
  </sheetData>
  <hyperlinks>
    <hyperlink ref="B2" location="'Module 25'!A1" display="Module 25" xr:uid="{98C41898-5ACF-4BD8-974E-0DFEBE481EBD}"/>
    <hyperlink ref="C2" location="WSE25.1!A1" display="WSE25.1" xr:uid="{F0C444F3-EA77-4816-A2B5-CF26970FB6B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4895-7B92-456C-B57D-F3A02859C4FB}">
  <dimension ref="A1:G25"/>
  <sheetViews>
    <sheetView tabSelected="1" workbookViewId="0">
      <selection activeCell="L53" sqref="L53"/>
    </sheetView>
  </sheetViews>
  <sheetFormatPr defaultRowHeight="12" x14ac:dyDescent="0.2"/>
  <cols>
    <col min="1" max="5" width="9.140625" style="1"/>
    <col min="6" max="7" width="9.85546875" style="1" bestFit="1" customWidth="1"/>
    <col min="8" max="16384" width="9.140625" style="1"/>
  </cols>
  <sheetData>
    <row r="1" spans="1:7" ht="15" x14ac:dyDescent="0.25">
      <c r="A1" s="5" t="s">
        <v>39</v>
      </c>
    </row>
    <row r="2" spans="1:7" x14ac:dyDescent="0.2">
      <c r="B2" s="1" t="s">
        <v>14</v>
      </c>
    </row>
    <row r="5" spans="1:7" x14ac:dyDescent="0.2">
      <c r="B5" s="1" t="s">
        <v>11</v>
      </c>
      <c r="E5" s="1" t="s">
        <v>13</v>
      </c>
      <c r="F5" s="2">
        <f>25000*4</f>
        <v>100000</v>
      </c>
      <c r="G5" s="2"/>
    </row>
    <row r="6" spans="1:7" x14ac:dyDescent="0.2">
      <c r="C6" s="1" t="s">
        <v>12</v>
      </c>
      <c r="F6" s="2"/>
      <c r="G6" s="2">
        <f>F5</f>
        <v>100000</v>
      </c>
    </row>
    <row r="10" spans="1:7" x14ac:dyDescent="0.2">
      <c r="B10" s="1" t="s">
        <v>11</v>
      </c>
      <c r="F10" s="3">
        <f>F5</f>
        <v>100000</v>
      </c>
    </row>
    <row r="11" spans="1:7" x14ac:dyDescent="0.2">
      <c r="C11" s="1" t="s">
        <v>10</v>
      </c>
      <c r="E11" s="1" t="s">
        <v>9</v>
      </c>
      <c r="G11" s="2">
        <f>20000*0.25</f>
        <v>5000</v>
      </c>
    </row>
    <row r="12" spans="1:7" x14ac:dyDescent="0.2">
      <c r="C12" s="1" t="s">
        <v>8</v>
      </c>
      <c r="E12" s="1" t="s">
        <v>7</v>
      </c>
      <c r="G12" s="2">
        <f>20000*(5-0.25)</f>
        <v>95000</v>
      </c>
    </row>
    <row r="16" spans="1:7" x14ac:dyDescent="0.2">
      <c r="B16" s="1" t="s">
        <v>6</v>
      </c>
    </row>
    <row r="18" spans="2:7" x14ac:dyDescent="0.2">
      <c r="B18" s="1" t="s">
        <v>5</v>
      </c>
      <c r="F18" s="1">
        <v>65000</v>
      </c>
    </row>
    <row r="19" spans="2:7" x14ac:dyDescent="0.2">
      <c r="C19" s="1" t="s">
        <v>4</v>
      </c>
      <c r="G19" s="1">
        <f>F18</f>
        <v>65000</v>
      </c>
    </row>
    <row r="20" spans="2:7" x14ac:dyDescent="0.2">
      <c r="B20" s="1" t="s">
        <v>3</v>
      </c>
    </row>
    <row r="23" spans="2:7" x14ac:dyDescent="0.2">
      <c r="B23" s="1" t="s">
        <v>2</v>
      </c>
      <c r="F23" s="1">
        <v>110000</v>
      </c>
    </row>
    <row r="24" spans="2:7" x14ac:dyDescent="0.2">
      <c r="C24" s="1" t="s">
        <v>1</v>
      </c>
      <c r="G24" s="1">
        <f>F23</f>
        <v>110000</v>
      </c>
    </row>
    <row r="25" spans="2:7" x14ac:dyDescent="0.2">
      <c r="B25" s="1" t="s">
        <v>0</v>
      </c>
    </row>
  </sheetData>
  <hyperlinks>
    <hyperlink ref="A1" location="Main!A1" display="Main" xr:uid="{15102A9B-AF40-49EC-BF2E-6F8FDC36146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0A93-E2E1-450D-B4C1-CC1CC8CB7F76}">
  <dimension ref="A1:H36"/>
  <sheetViews>
    <sheetView workbookViewId="0"/>
  </sheetViews>
  <sheetFormatPr defaultRowHeight="12" x14ac:dyDescent="0.2"/>
  <cols>
    <col min="1" max="5" width="9.140625" style="1"/>
    <col min="6" max="7" width="11.140625" style="2" bestFit="1" customWidth="1"/>
    <col min="8" max="16384" width="9.140625" style="1"/>
  </cols>
  <sheetData>
    <row r="1" spans="1:7" ht="15" x14ac:dyDescent="0.25">
      <c r="A1" s="5" t="s">
        <v>39</v>
      </c>
    </row>
    <row r="2" spans="1:7" x14ac:dyDescent="0.2">
      <c r="B2" s="1" t="s">
        <v>36</v>
      </c>
    </row>
    <row r="6" spans="1:7" x14ac:dyDescent="0.2">
      <c r="B6" s="1" t="s">
        <v>35</v>
      </c>
    </row>
    <row r="10" spans="1:7" x14ac:dyDescent="0.2">
      <c r="B10" s="1" t="s">
        <v>34</v>
      </c>
      <c r="F10" s="2">
        <f>SUM(G11:G13)</f>
        <v>2350000</v>
      </c>
    </row>
    <row r="11" spans="1:7" x14ac:dyDescent="0.2">
      <c r="C11" s="1" t="s">
        <v>33</v>
      </c>
      <c r="E11" s="1" t="s">
        <v>32</v>
      </c>
      <c r="G11" s="2">
        <f>250000*2*0.5</f>
        <v>250000</v>
      </c>
    </row>
    <row r="12" spans="1:7" x14ac:dyDescent="0.2">
      <c r="C12" s="1" t="s">
        <v>31</v>
      </c>
      <c r="E12" s="1" t="s">
        <v>30</v>
      </c>
      <c r="G12" s="2">
        <f>250000*2*(3.45-0.5)</f>
        <v>1475000</v>
      </c>
    </row>
    <row r="13" spans="1:7" x14ac:dyDescent="0.2">
      <c r="C13" s="1" t="s">
        <v>12</v>
      </c>
      <c r="E13" s="1" t="s">
        <v>29</v>
      </c>
      <c r="G13" s="2">
        <f>250000*2.5</f>
        <v>625000</v>
      </c>
    </row>
    <row r="16" spans="1:7" x14ac:dyDescent="0.2">
      <c r="B16" s="1" t="s">
        <v>28</v>
      </c>
    </row>
    <row r="18" spans="2:8" x14ac:dyDescent="0.2">
      <c r="B18" s="1" t="s">
        <v>27</v>
      </c>
    </row>
    <row r="19" spans="2:8" x14ac:dyDescent="0.2">
      <c r="B19" s="1" t="s">
        <v>26</v>
      </c>
      <c r="F19" s="2">
        <v>25000</v>
      </c>
    </row>
    <row r="20" spans="2:8" x14ac:dyDescent="0.2">
      <c r="C20" s="1" t="s">
        <v>25</v>
      </c>
      <c r="G20" s="2">
        <v>25000</v>
      </c>
    </row>
    <row r="22" spans="2:8" x14ac:dyDescent="0.2">
      <c r="B22" s="1" t="s">
        <v>24</v>
      </c>
      <c r="E22" s="1" t="s">
        <v>23</v>
      </c>
      <c r="F22" s="2">
        <f>250000*0.1</f>
        <v>25000</v>
      </c>
    </row>
    <row r="23" spans="2:8" x14ac:dyDescent="0.2">
      <c r="C23" s="1" t="s">
        <v>20</v>
      </c>
      <c r="G23" s="2">
        <f>F22</f>
        <v>25000</v>
      </c>
    </row>
    <row r="25" spans="2:8" x14ac:dyDescent="0.2">
      <c r="B25" s="1" t="s">
        <v>22</v>
      </c>
      <c r="E25" s="1" t="s">
        <v>21</v>
      </c>
      <c r="F25" s="2">
        <f>250000*0.2</f>
        <v>50000</v>
      </c>
    </row>
    <row r="26" spans="2:8" x14ac:dyDescent="0.2">
      <c r="C26" s="1" t="s">
        <v>20</v>
      </c>
      <c r="G26" s="2">
        <f>F25</f>
        <v>50000</v>
      </c>
    </row>
    <row r="32" spans="2:8" x14ac:dyDescent="0.2">
      <c r="B32" s="4">
        <v>1</v>
      </c>
      <c r="C32" s="1" t="s">
        <v>19</v>
      </c>
      <c r="F32" s="1"/>
      <c r="H32" s="2"/>
    </row>
    <row r="33" spans="2:8" x14ac:dyDescent="0.2">
      <c r="B33" s="4">
        <v>1</v>
      </c>
      <c r="C33" s="1" t="s">
        <v>18</v>
      </c>
      <c r="F33" s="1"/>
      <c r="H33" s="2"/>
    </row>
    <row r="34" spans="2:8" x14ac:dyDescent="0.2">
      <c r="B34" s="4">
        <v>1</v>
      </c>
      <c r="C34" s="1" t="s">
        <v>17</v>
      </c>
      <c r="F34" s="1"/>
      <c r="H34" s="2"/>
    </row>
    <row r="35" spans="2:8" x14ac:dyDescent="0.2">
      <c r="B35" s="4">
        <v>1</v>
      </c>
      <c r="C35" s="1" t="s">
        <v>16</v>
      </c>
      <c r="F35" s="1"/>
      <c r="H35" s="2"/>
    </row>
    <row r="36" spans="2:8" x14ac:dyDescent="0.2">
      <c r="B36" s="4">
        <v>0.5</v>
      </c>
      <c r="C36" s="1" t="s">
        <v>15</v>
      </c>
      <c r="F36" s="1"/>
      <c r="H36" s="2"/>
    </row>
  </sheetData>
  <hyperlinks>
    <hyperlink ref="A1" location="Main!A1" display="Main" xr:uid="{414823B8-9F66-460F-BD3F-2A0E7DFFCC6F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Module 25</vt:lpstr>
      <vt:lpstr>WSE25.1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2023-05-04T21:15:07Z</dcterms:created>
  <dcterms:modified xsi:type="dcterms:W3CDTF">2023-05-05T16:42:33Z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2023-05-04T21:15:09Z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6b463bae-71c8-484d-8f0a-9951999df59b</vt:lpwstr>
  </property>
  <property fmtid="{D5CDD505-2E9C-101B-9397-08002B2CF9AE}" pid="8" name="MSIP_Label_ea60d57e-af5b-4752-ac57-3e4f28ca11dc_ContentBits">
    <vt:lpwstr>0</vt:lpwstr>
  </property>
</Properties>
</file>