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https://ukdeloitte-my.sharepoint.com/personal/bcornish_deloitte_co_uk/Documents/ICAS/TPS/FINREP/Bob's FINREP Class Notes/"/>
    </mc:Choice>
  </mc:AlternateContent>
  <xr:revisionPtr revIDLastSave="474" documentId="8_{A7061520-38C6-4548-A697-98A98EC967F4}" xr6:coauthVersionLast="47" xr6:coauthVersionMax="47" xr10:uidLastSave="{A118AD10-1016-47CB-9F18-7492C3498DC0}"/>
  <bookViews>
    <workbookView xWindow="690" yWindow="4740" windowWidth="15360" windowHeight="10530" xr2:uid="{5DE79D18-A7DC-45EE-96BD-1AC3843D2D9E}"/>
  </bookViews>
  <sheets>
    <sheet name="Main" sheetId="1" r:id="rId1"/>
    <sheet name="Module 32" sheetId="2" r:id="rId2"/>
    <sheet name="WSE32.1" sheetId="3" r:id="rId3"/>
    <sheet name="WSE32.2" sheetId="7" r:id="rId4"/>
    <sheet name="WSE32.3" sheetId="5" r:id="rId5"/>
    <sheet name="WSE32.4" sheetId="6"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7" i="5" l="1"/>
  <c r="E8" i="5"/>
  <c r="E6" i="5"/>
  <c r="E9" i="5" l="1"/>
  <c r="F7" i="5" s="1"/>
  <c r="B78" i="2" l="1"/>
  <c r="G67" i="2"/>
  <c r="F67" i="2"/>
  <c r="G68" i="2"/>
  <c r="G69" i="2" l="1"/>
  <c r="G70" i="2" s="1"/>
</calcChain>
</file>

<file path=xl/sharedStrings.xml><?xml version="1.0" encoding="utf-8"?>
<sst xmlns="http://schemas.openxmlformats.org/spreadsheetml/2006/main" count="216" uniqueCount="188">
  <si>
    <t>Main</t>
  </si>
  <si>
    <t>Module 32 - Consolidated Financial Statements: Accounting Requirements</t>
  </si>
  <si>
    <t>Module 32</t>
  </si>
  <si>
    <t>IFRS 10</t>
  </si>
  <si>
    <t>Failure to consolidate a subsidiary is one of the most common means of achieving 'off balance sheet finance'</t>
  </si>
  <si>
    <t>eg - borrowing through a subsidiary and not reporting the liability</t>
  </si>
  <si>
    <t>Whilst the net assets of the group may be largely unaffected by the exclusion of both</t>
  </si>
  <si>
    <t>asset and liability, ratios related to debt may be improved significantly, and profits are</t>
  </si>
  <si>
    <t>overstated. As a result, analysts and other users may view the group more</t>
  </si>
  <si>
    <t>favourably.</t>
  </si>
  <si>
    <t>Voting rights alone do not indicate power over the company</t>
  </si>
  <si>
    <t>a less than 50 percent holding could have power over a company  is all other shareholding are widely dispered</t>
  </si>
  <si>
    <t>an investor holding &gt;50% of voting rights may not have power if another party has power arising from specific contractual rights</t>
  </si>
  <si>
    <t>IFRS 10 requires voting pattersn at previous shareholder meetings are considered when determing whether voting rights indicate power</t>
  </si>
  <si>
    <t>Potential voting rights</t>
  </si>
  <si>
    <t>You can be  holding convertible instruments which would in turn give you more than 50% viting rights</t>
  </si>
  <si>
    <t>NCI are based on actual voting rights</t>
  </si>
  <si>
    <t>where power is not determined by voting rights,other rights must be considered.</t>
  </si>
  <si>
    <t>rights to appoint, reassign or remove key mgmt personnel</t>
  </si>
  <si>
    <t>right to direct the investee to enter into, or veto any changes to, transactions for the benefit of the investor</t>
  </si>
  <si>
    <t>decision-making rights specified in a management contract</t>
  </si>
  <si>
    <t>A</t>
  </si>
  <si>
    <t>B</t>
  </si>
  <si>
    <t>votes</t>
  </si>
  <si>
    <t>Shipmaker</t>
  </si>
  <si>
    <t>Letterman</t>
  </si>
  <si>
    <t>of the votes</t>
  </si>
  <si>
    <t>bonds are convertible and couldbe excerices at year end - so has control of the company</t>
  </si>
  <si>
    <t>options cannot be excercised, so remains as a non-controlling stake</t>
  </si>
  <si>
    <t>the compnay is a subsisidary and should be consolidated</t>
  </si>
  <si>
    <t>but the NCI split is done on the actual ownership - so 60:40</t>
  </si>
  <si>
    <t>not a subsidiary but may be an associate if significant influence is evident</t>
  </si>
  <si>
    <t>In order to have control, must be exposed to rights to return from investee</t>
  </si>
  <si>
    <t>in the form off</t>
  </si>
  <si>
    <t>Dividend</t>
  </si>
  <si>
    <t>interest from debt</t>
  </si>
  <si>
    <t>Changes in valuation</t>
  </si>
  <si>
    <t>a residual interest on liquidation</t>
  </si>
  <si>
    <t>Ability to use power over the investees</t>
  </si>
  <si>
    <t>can the investor (principal) use power over decisions for agents for their own benefit</t>
  </si>
  <si>
    <t>an agent exerts their power for the benefit of others</t>
  </si>
  <si>
    <t>principal has control and an agent does not</t>
  </si>
  <si>
    <t>listed companies have to prepares accounts in line with IFRS</t>
  </si>
  <si>
    <t>other companies can chose to prepare in line with IFRS, CA2006 or UKGAAP</t>
  </si>
  <si>
    <t>A company which is a parent company at YE must prepare consolidated financial statements</t>
  </si>
  <si>
    <t>CA2006 has a limited number of exemptions to the duty to prepare consolidated financial statements</t>
  </si>
  <si>
    <t>Exemption - small companies regime</t>
  </si>
  <si>
    <t>to be considered small.  Two of the following three criteria must be met</t>
  </si>
  <si>
    <t>Gross amounts are the aggregated amounts of parent and subsidiary before eliminations and other consolidations</t>
  </si>
  <si>
    <t>this does not apply for a small group if traded on a public exchange</t>
  </si>
  <si>
    <t>If the parent is not EEA member but agrees to comply with the EU's 4th and 7th directives then does not have prepare consol</t>
  </si>
  <si>
    <t xml:space="preserve">If wholly owned sub or partially owned sub and all other owners do not object.  </t>
  </si>
  <si>
    <t>IFRS 10 exemption</t>
  </si>
  <si>
    <t xml:space="preserve">the investor's debt or equity instruments are not traded publicly </t>
  </si>
  <si>
    <t>the investor's ultimate or any intermediate parent produces publicly avaliable IFRS financial statements</t>
  </si>
  <si>
    <t>Example 4</t>
  </si>
  <si>
    <t>Spinnaker</t>
  </si>
  <si>
    <t>Leadman</t>
  </si>
  <si>
    <t>UK</t>
  </si>
  <si>
    <t>Orian</t>
  </si>
  <si>
    <t>France</t>
  </si>
  <si>
    <t>Germany</t>
  </si>
  <si>
    <t>EEA</t>
  </si>
  <si>
    <t>Brazil</t>
  </si>
  <si>
    <t>Spain</t>
  </si>
  <si>
    <t>no</t>
  </si>
  <si>
    <t>ultimate parent is in EEA so can rely on Orian's consol</t>
  </si>
  <si>
    <t>Italy</t>
  </si>
  <si>
    <t>cannot rely on Brazil consol.  Leadman does not consol.  Therefore - Spinnaker will have to produce consol</t>
  </si>
  <si>
    <t>investment entity</t>
  </si>
  <si>
    <t>exempt from consol.  Orian will consol</t>
  </si>
  <si>
    <t>If Spinnaker is an investment entity, under IFRS 10 it is exempt from preparing
consolidated financial statements. Instead, it must classify its investments in
subsidiaries in its individual financial statements at fair value through profit or loss.</t>
  </si>
  <si>
    <t>Spinnaker is an investment entity</t>
  </si>
  <si>
    <t>Need to use the same financial reporting framework for all parent and sub statements</t>
  </si>
  <si>
    <t>Uniform accounting policies must be applied by a parent and subsidiary for the purpose of consolidation</t>
  </si>
  <si>
    <t>adjust overseas and different GAAP accounts</t>
  </si>
  <si>
    <t>Reporting dates</t>
  </si>
  <si>
    <t>try and match them up if practiable to do so</t>
  </si>
  <si>
    <t>otherwise, fine if within 3 months of parent co YE</t>
  </si>
  <si>
    <t>just be sure to adjust for any significant transactions</t>
  </si>
  <si>
    <t>intragroup losses may represent an impairment loss and require recognition</t>
  </si>
  <si>
    <t>An entity is a subsidiary and is consolidated for the period it is controlled</t>
  </si>
  <si>
    <t>Where a subsidiary is acquired in stages the fair value of its net assets and the cost
of the investment should be determined at the date control is acquired.</t>
  </si>
  <si>
    <t>Any previous holding is remeasured to fair value with a gain or loss recognised in
profit or loss or other comprehensive income, as appropriate.</t>
  </si>
  <si>
    <t>Strucutred entities</t>
  </si>
  <si>
    <t>all entities controlled by a parent need to be consolidated</t>
  </si>
  <si>
    <t>substance over form when determining control</t>
  </si>
  <si>
    <t>WSE32.1</t>
  </si>
  <si>
    <t>WSE32.2</t>
  </si>
  <si>
    <t>WSE32.3</t>
  </si>
  <si>
    <t>WSE32.4</t>
  </si>
  <si>
    <t>Scotape ltd</t>
  </si>
  <si>
    <t>large co</t>
  </si>
  <si>
    <t>partially owned by pride plc</t>
  </si>
  <si>
    <t>patent company is listed on the LSE and so reports uner IFRS</t>
  </si>
  <si>
    <t>6m into the year Scotape acquired 75% of the share capital of Ozstake</t>
  </si>
  <si>
    <t>Ozstake is a strutured entity</t>
  </si>
  <si>
    <t>Scotape uses FRS102</t>
  </si>
  <si>
    <t>Scotape</t>
  </si>
  <si>
    <t>Pride</t>
  </si>
  <si>
    <t>plc</t>
  </si>
  <si>
    <t>ltd</t>
  </si>
  <si>
    <t>LSE - IFRS</t>
  </si>
  <si>
    <t>CA2006 - large co</t>
  </si>
  <si>
    <t>Ozstake</t>
  </si>
  <si>
    <t>FRS102</t>
  </si>
  <si>
    <t>for group reporting ozstake and scotape will not have create consolidated accounts.</t>
  </si>
  <si>
    <t>will be able claim exemption from creating group accounts as Pride will prepare consolidsated accounts</t>
  </si>
  <si>
    <t>Exemptions from preparing consolidated financial statements are available under the Companies Act 2006 (‘CA 2006’) and IFRS 10.</t>
  </si>
  <si>
    <t>The CA 2006 allows that Scotape does not prepare consolidated financial statements including Ozstake if:</t>
  </si>
  <si>
    <t>• Pride includes Scotape’s results in its audited consolidated financial statements;</t>
  </si>
  <si>
    <t>• Pride’s consolidated financial statements are filed in the UK so that they can be accessed by users;</t>
  </si>
  <si>
    <t>• The 25% non-controlling interests in Ozstake do not request preparation of consolidated financial statements; and</t>
  </si>
  <si>
    <t>• Scotape is not listed on any regulated market of a European Economic Area state.</t>
  </si>
  <si>
    <t>can claim an exemption provided the 25% NCI stake in Ozstake does not request Scotape prepares consolidated accounts</t>
  </si>
  <si>
    <t>or Scotape is not located in the EEA</t>
  </si>
  <si>
    <t>As none of these conditions are met, Scotape would be exempt form prepareing consolidated financial accounts under the CA2006</t>
  </si>
  <si>
    <t>Also, IFRS 10 allows that a parent company doesnot prepare consolidated financial statements where all of the following condition are met</t>
  </si>
  <si>
    <t>• Scotape is a wholly-owned or partially-owned subsidiary and the other owners do not object;</t>
  </si>
  <si>
    <t>• Scotape’s debt or equity instruments are not traded in a public market; and</t>
  </si>
  <si>
    <t>• Scotape’s ultimate or any intermediate parent produces publicly available IFRS financial statements</t>
  </si>
  <si>
    <t>debt and equity are not publicly traded</t>
  </si>
  <si>
    <t>Scotape's ultimate or any intermediate parent rpodcues publicly available IFRS financial statements</t>
  </si>
  <si>
    <t>Providing other owners of Scotape do not object, it would be exempt from preparing financial statements under IFRS 10.</t>
  </si>
  <si>
    <t>Pizzaworld Group</t>
  </si>
  <si>
    <t>this is very much a pizzaworld controlled entity</t>
  </si>
  <si>
    <t>Power</t>
  </si>
  <si>
    <t>Exposure or rights to variable returns</t>
  </si>
  <si>
    <t>Use of power to effect returns</t>
  </si>
  <si>
    <t>Conslusion</t>
  </si>
  <si>
    <t>power is defined as existing right that give the current ability to direct relevant activities</t>
  </si>
  <si>
    <t>Although FLB owns, we must consider which entity controls ut by considering :</t>
  </si>
  <si>
    <t>&gt;power of the investee</t>
  </si>
  <si>
    <t xml:space="preserve">&gt;exposure or rights to variable return from involvement with the investeee </t>
  </si>
  <si>
    <t>&gt;the ability of the investor to use its power over the investee to affect returns</t>
  </si>
  <si>
    <t>Although rights often come from voting rights, FLB owning 100% of the share capital of PWF is not enough to define power.</t>
  </si>
  <si>
    <t>Pizzaworld retained the right to monitor the operation of the franchises and to make necessary changes under the terms of each franchise and so have power through the current ability to direct relevant activities.</t>
  </si>
  <si>
    <t>FLB effectively receives a repayment of the loan with interest through the dividend payment.</t>
  </si>
  <si>
    <t>Pizzaworld, however, has rights to variable returns through a surplus above the dividend.</t>
  </si>
  <si>
    <t>right to direct relevant activities.  Share cap.  Voting rights.  Rights to monito the operation</t>
  </si>
  <si>
    <t>economic benefit.  Surplus above dividend</t>
  </si>
  <si>
    <t>can make changes to affect performance</t>
  </si>
  <si>
    <t>control through power it exerts, therefore must be consolidated</t>
  </si>
  <si>
    <t>Vesuvius</t>
  </si>
  <si>
    <t>YE</t>
  </si>
  <si>
    <t>Pompeii</t>
  </si>
  <si>
    <t>A shares</t>
  </si>
  <si>
    <t>B shares</t>
  </si>
  <si>
    <t>no. shares</t>
  </si>
  <si>
    <t>V share</t>
  </si>
  <si>
    <t>Naples</t>
  </si>
  <si>
    <t>Sorrento</t>
  </si>
  <si>
    <t>Capri</t>
  </si>
  <si>
    <t>Roman</t>
  </si>
  <si>
    <t>Although Vesuvius own only 44% of the ordinary shares of Pompeii, this accounts for 63% of the voting rights and, therefore, they have control.</t>
  </si>
  <si>
    <t>Pompeii must be included in the consolidated financial statements as a partially-owned subsidiary with 37% non-controlling interests.</t>
  </si>
  <si>
    <t>Ownership = 2,000k/(2,500k + 2,000k) = 44%</t>
  </si>
  <si>
    <t>Voting rights = (2,000k x 3)/([2,500k x 3 votes] + 2,000k) = 63%</t>
  </si>
  <si>
    <t>Herculaneum</t>
  </si>
  <si>
    <t>Vesuvius owns only 20% of the ordinary shares of Herculaneum and, therefore, they do not have control.</t>
  </si>
  <si>
    <t>Voting power of 20% is presumed to give significant influence unless it can be clearly demonstrated that this is not the case.</t>
  </si>
  <si>
    <t>Herculaneum must be included in the consolidated financial statements as a 20% associate.</t>
  </si>
  <si>
    <t>Voting rights = 1,000k/5,000k = 20%</t>
  </si>
  <si>
    <t>20% is signifianct so it is an associate in th e conolidated financial statements</t>
  </si>
  <si>
    <t>Naples must be included in the consolidated financial statements as a wholly-owned subsidiary.</t>
  </si>
  <si>
    <t>If the conditions of IFRS 5 Non-current Assets Held for Sale and Discontinued Operations have been met, the assets and liabilities of Naples must be classified as held for sale.</t>
  </si>
  <si>
    <t>IFRS 5 is AHFS</t>
  </si>
  <si>
    <t>Sorrento must be included in the consolidated financial statements as a wholly-owned subsidiary and must prepare an additional three months of financial information to the group reporting date if it is practicable to do so.</t>
  </si>
  <si>
    <t>If it is not practicable to do so, Sorrento’s financial statements for the year ended 30 September 20X3 may be used, although these must be adjusted for significant transactions in the three-month gap period.</t>
  </si>
  <si>
    <t>must prepare an additional 3 months of financial statements if practicable to do so</t>
  </si>
  <si>
    <t>if no the 3m old accounts with significant adjustments is fine</t>
  </si>
  <si>
    <t>Capri must be included in the consolidated financial statements as a wholly-owned subsidiary and, for the statement of profit or loss, must only include transactions accumulated for the day that it has been owned.</t>
  </si>
  <si>
    <t>acquired on the last trading day of the year</t>
  </si>
  <si>
    <t>so only 1 day of PL attributed</t>
  </si>
  <si>
    <t>Vesuvius have joint control of Roman as there is contractually agreed sharing of control of an arrangement.</t>
  </si>
  <si>
    <t>Roman must be included in the consolidated financial statements as a joint venture, as a separate legal entity has been created, over which shareholders have rights to the assets and obligations for the liabilities.</t>
  </si>
  <si>
    <t>JV as a separate legal entity has been created over which shareholders have rights and obligations over.</t>
  </si>
  <si>
    <t>MacBeth</t>
  </si>
  <si>
    <t>The proposed charitable trust falls under the definition of a ‘structured entity’ as it is an entity that has been designed so that voting or similar rights are not the dominant factor in deciding who controls the entity.</t>
  </si>
  <si>
    <t>The charitable trust would have activities restricted to one objective – the restoration and sale of the church. Moreover, the charitable trust would have no share capital and would be unable to fund its activities without significant financial support from MacBeth.</t>
  </si>
  <si>
    <t>If a structured entity is ‘controlled’ by another, then it should be included in any consolidated financial statements of the controlling entity.</t>
  </si>
  <si>
    <t>In this case, the proposed arrangements are such that it is clear that MacBeth will ‘control’ the activities of the trust:</t>
  </si>
  <si>
    <t>• The activities of the trust are pre-determined by MacBeth;</t>
  </si>
  <si>
    <t>• MacBeth would have rights to 25% of any profits arising and will bear 100% of any losses; and</t>
  </si>
  <si>
    <t>• MacBeth is planning to provide all the financing needed for the project.</t>
  </si>
  <si>
    <t>Therefore, the proposed charitable trust and its activities would have to be consolidated fully in the MacBeth Group’s consolidated financial statements as if it were a subsidiary company. The fact that it would not be a limited company and would not have share capital is irrelevant.</t>
  </si>
  <si>
    <t>This should include the type and amount of support given, the reasons for providing the support and any events or circumstances that could expose MacBeth to a loss.</t>
  </si>
  <si>
    <t>As well as the usual disclosures for any subsidiaries, the consolidated financial statements would also need to disclose details of any financial support given, or intended to be given, by MacBeth to the charitable trust.,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</si>
</sst>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9"/>
      <color theme="1"/>
      <name val="Calibri"/>
      <family val="2"/>
      <scheme val="minor"/>
    </font>
    <font>
      <u/>
      <sz val="11"/>
      <color theme="10"/>
      <name val="Calibri"/>
      <family val="2"/>
      <scheme val="minor"/>
    </font>
    <font>
      <b/>
      <sz val="9"/>
      <color theme="1"/>
      <name val="Calibri"/>
      <family val="2"/>
      <scheme val="minor"/>
    </font>
    <font>
      <b/>
      <sz val="9"/>
      <color rgb="FFFF000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10">
    <xf numFmtId="0" fontId="0" fillId="0" borderId="0" xfId="0"/>
    <xf numFmtId="0" fontId="1" fillId="0" borderId="0" xfId="0" applyFont="1"/>
    <xf numFmtId="0" fontId="2" fillId="0" borderId="0" xfId="1"/>
    <xf numFmtId="0" fontId="1" fillId="0" borderId="0" xfId="0" applyFont="1" applyFill="1"/>
    <xf numFmtId="9" fontId="1" fillId="0" borderId="0" xfId="0" applyNumberFormat="1" applyFont="1"/>
    <xf numFmtId="0" fontId="1" fillId="0" borderId="0" xfId="0" applyFont="1" applyAlignment="1"/>
    <xf numFmtId="0" fontId="3" fillId="0" borderId="0" xfId="0" applyFont="1" applyAlignment="1"/>
    <xf numFmtId="0" fontId="4" fillId="0" borderId="0" xfId="0" applyFont="1"/>
    <xf numFmtId="0" fontId="2" fillId="0" borderId="0" xfId="1" applyFill="1"/>
    <xf numFmtId="14" fontId="1" fillId="0" borderId="0" xfId="0" applyNumberFormat="1"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6" Type="http://schemas.openxmlformats.org/officeDocument/2006/relationships/image" Target="../media/image16.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image" Target="../media/image1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25</xdr:row>
      <xdr:rowOff>0</xdr:rowOff>
    </xdr:from>
    <xdr:to>
      <xdr:col>7</xdr:col>
      <xdr:colOff>1465</xdr:colOff>
      <xdr:row>35</xdr:row>
      <xdr:rowOff>27024</xdr:rowOff>
    </xdr:to>
    <xdr:pic>
      <xdr:nvPicPr>
        <xdr:cNvPr id="2" name="Picture 1">
          <a:extLst>
            <a:ext uri="{FF2B5EF4-FFF2-40B4-BE49-F238E27FC236}">
              <a16:creationId xmlns:a16="http://schemas.microsoft.com/office/drawing/2014/main" id="{3C06E37B-7B89-9417-21B5-91DE1C6BF53E}"/>
            </a:ext>
          </a:extLst>
        </xdr:cNvPr>
        <xdr:cNvPicPr>
          <a:picLocks noChangeAspect="1"/>
        </xdr:cNvPicPr>
      </xdr:nvPicPr>
      <xdr:blipFill>
        <a:blip xmlns:r="http://schemas.openxmlformats.org/officeDocument/2006/relationships" r:embed="rId1"/>
        <a:stretch>
          <a:fillRect/>
        </a:stretch>
      </xdr:blipFill>
      <xdr:spPr>
        <a:xfrm>
          <a:off x="605118" y="2263588"/>
          <a:ext cx="3630705" cy="1595847"/>
        </a:xfrm>
        <a:prstGeom prst="rect">
          <a:avLst/>
        </a:prstGeom>
      </xdr:spPr>
    </xdr:pic>
    <xdr:clientData/>
  </xdr:twoCellAnchor>
  <xdr:twoCellAnchor editAs="oneCell">
    <xdr:from>
      <xdr:col>1</xdr:col>
      <xdr:colOff>0</xdr:colOff>
      <xdr:row>54</xdr:row>
      <xdr:rowOff>0</xdr:rowOff>
    </xdr:from>
    <xdr:to>
      <xdr:col>7</xdr:col>
      <xdr:colOff>0</xdr:colOff>
      <xdr:row>63</xdr:row>
      <xdr:rowOff>66559</xdr:rowOff>
    </xdr:to>
    <xdr:pic>
      <xdr:nvPicPr>
        <xdr:cNvPr id="3" name="Picture 2">
          <a:extLst>
            <a:ext uri="{FF2B5EF4-FFF2-40B4-BE49-F238E27FC236}">
              <a16:creationId xmlns:a16="http://schemas.microsoft.com/office/drawing/2014/main" id="{EBDE5712-A892-87C0-1B37-41549B3F3516}"/>
            </a:ext>
          </a:extLst>
        </xdr:cNvPr>
        <xdr:cNvPicPr>
          <a:picLocks noChangeAspect="1"/>
        </xdr:cNvPicPr>
      </xdr:nvPicPr>
      <xdr:blipFill>
        <a:blip xmlns:r="http://schemas.openxmlformats.org/officeDocument/2006/relationships" r:embed="rId2"/>
        <a:stretch>
          <a:fillRect/>
        </a:stretch>
      </xdr:blipFill>
      <xdr:spPr>
        <a:xfrm>
          <a:off x="609600" y="6629400"/>
          <a:ext cx="3657600" cy="1438159"/>
        </a:xfrm>
        <a:prstGeom prst="rect">
          <a:avLst/>
        </a:prstGeom>
      </xdr:spPr>
    </xdr:pic>
    <xdr:clientData/>
  </xdr:twoCellAnchor>
  <xdr:twoCellAnchor editAs="oneCell">
    <xdr:from>
      <xdr:col>1</xdr:col>
      <xdr:colOff>0</xdr:colOff>
      <xdr:row>95</xdr:row>
      <xdr:rowOff>0</xdr:rowOff>
    </xdr:from>
    <xdr:to>
      <xdr:col>7</xdr:col>
      <xdr:colOff>0</xdr:colOff>
      <xdr:row>104</xdr:row>
      <xdr:rowOff>22182</xdr:rowOff>
    </xdr:to>
    <xdr:pic>
      <xdr:nvPicPr>
        <xdr:cNvPr id="4" name="Picture 3">
          <a:extLst>
            <a:ext uri="{FF2B5EF4-FFF2-40B4-BE49-F238E27FC236}">
              <a16:creationId xmlns:a16="http://schemas.microsoft.com/office/drawing/2014/main" id="{826B0AE5-9D59-744F-0C47-FFB14B448B07}"/>
            </a:ext>
          </a:extLst>
        </xdr:cNvPr>
        <xdr:cNvPicPr>
          <a:picLocks noChangeAspect="1"/>
        </xdr:cNvPicPr>
      </xdr:nvPicPr>
      <xdr:blipFill>
        <a:blip xmlns:r="http://schemas.openxmlformats.org/officeDocument/2006/relationships" r:embed="rId3"/>
        <a:stretch>
          <a:fillRect/>
        </a:stretch>
      </xdr:blipFill>
      <xdr:spPr>
        <a:xfrm>
          <a:off x="612913" y="12606130"/>
          <a:ext cx="3677478" cy="1363965"/>
        </a:xfrm>
        <a:prstGeom prst="rect">
          <a:avLst/>
        </a:prstGeom>
      </xdr:spPr>
    </xdr:pic>
    <xdr:clientData/>
  </xdr:twoCellAnchor>
  <xdr:twoCellAnchor editAs="oneCell">
    <xdr:from>
      <xdr:col>1</xdr:col>
      <xdr:colOff>0</xdr:colOff>
      <xdr:row>109</xdr:row>
      <xdr:rowOff>0</xdr:rowOff>
    </xdr:from>
    <xdr:to>
      <xdr:col>7</xdr:col>
      <xdr:colOff>22637</xdr:colOff>
      <xdr:row>133</xdr:row>
      <xdr:rowOff>0</xdr:rowOff>
    </xdr:to>
    <xdr:pic>
      <xdr:nvPicPr>
        <xdr:cNvPr id="5" name="Picture 4">
          <a:extLst>
            <a:ext uri="{FF2B5EF4-FFF2-40B4-BE49-F238E27FC236}">
              <a16:creationId xmlns:a16="http://schemas.microsoft.com/office/drawing/2014/main" id="{A7BC0B9E-A7B4-44EE-36DC-D78966F90BA5}"/>
            </a:ext>
          </a:extLst>
        </xdr:cNvPr>
        <xdr:cNvPicPr>
          <a:picLocks noChangeAspect="1"/>
        </xdr:cNvPicPr>
      </xdr:nvPicPr>
      <xdr:blipFill>
        <a:blip xmlns:r="http://schemas.openxmlformats.org/officeDocument/2006/relationships" r:embed="rId4"/>
        <a:stretch>
          <a:fillRect/>
        </a:stretch>
      </xdr:blipFill>
      <xdr:spPr>
        <a:xfrm>
          <a:off x="605118" y="15441706"/>
          <a:ext cx="3653343" cy="3765176"/>
        </a:xfrm>
        <a:prstGeom prst="rect">
          <a:avLst/>
        </a:prstGeom>
      </xdr:spPr>
    </xdr:pic>
    <xdr:clientData/>
  </xdr:twoCellAnchor>
  <xdr:twoCellAnchor editAs="oneCell">
    <xdr:from>
      <xdr:col>1</xdr:col>
      <xdr:colOff>0</xdr:colOff>
      <xdr:row>143</xdr:row>
      <xdr:rowOff>1</xdr:rowOff>
    </xdr:from>
    <xdr:to>
      <xdr:col>7</xdr:col>
      <xdr:colOff>0</xdr:colOff>
      <xdr:row>146</xdr:row>
      <xdr:rowOff>36834</xdr:rowOff>
    </xdr:to>
    <xdr:pic>
      <xdr:nvPicPr>
        <xdr:cNvPr id="6" name="Picture 5">
          <a:extLst>
            <a:ext uri="{FF2B5EF4-FFF2-40B4-BE49-F238E27FC236}">
              <a16:creationId xmlns:a16="http://schemas.microsoft.com/office/drawing/2014/main" id="{EF0D4CF1-EC5D-52E8-510F-C8CAB625C8C4}"/>
            </a:ext>
          </a:extLst>
        </xdr:cNvPr>
        <xdr:cNvPicPr>
          <a:picLocks noChangeAspect="1"/>
        </xdr:cNvPicPr>
      </xdr:nvPicPr>
      <xdr:blipFill>
        <a:blip xmlns:r="http://schemas.openxmlformats.org/officeDocument/2006/relationships" r:embed="rId5"/>
        <a:stretch>
          <a:fillRect/>
        </a:stretch>
      </xdr:blipFill>
      <xdr:spPr>
        <a:xfrm>
          <a:off x="612913" y="19762305"/>
          <a:ext cx="3677478" cy="484094"/>
        </a:xfrm>
        <a:prstGeom prst="rect">
          <a:avLst/>
        </a:prstGeom>
      </xdr:spPr>
    </xdr:pic>
    <xdr:clientData/>
  </xdr:twoCellAnchor>
  <xdr:twoCellAnchor editAs="oneCell">
    <xdr:from>
      <xdr:col>1</xdr:col>
      <xdr:colOff>0</xdr:colOff>
      <xdr:row>151</xdr:row>
      <xdr:rowOff>0</xdr:rowOff>
    </xdr:from>
    <xdr:to>
      <xdr:col>7</xdr:col>
      <xdr:colOff>0</xdr:colOff>
      <xdr:row>173</xdr:row>
      <xdr:rowOff>26419</xdr:rowOff>
    </xdr:to>
    <xdr:pic>
      <xdr:nvPicPr>
        <xdr:cNvPr id="7" name="Picture 6">
          <a:extLst>
            <a:ext uri="{FF2B5EF4-FFF2-40B4-BE49-F238E27FC236}">
              <a16:creationId xmlns:a16="http://schemas.microsoft.com/office/drawing/2014/main" id="{E33F7540-BD33-160D-869B-729500F6E6B4}"/>
            </a:ext>
          </a:extLst>
        </xdr:cNvPr>
        <xdr:cNvPicPr>
          <a:picLocks noChangeAspect="1"/>
        </xdr:cNvPicPr>
      </xdr:nvPicPr>
      <xdr:blipFill>
        <a:blip xmlns:r="http://schemas.openxmlformats.org/officeDocument/2006/relationships" r:embed="rId6"/>
        <a:stretch>
          <a:fillRect/>
        </a:stretch>
      </xdr:blipFill>
      <xdr:spPr>
        <a:xfrm>
          <a:off x="612321" y="21036643"/>
          <a:ext cx="3673929" cy="3319347"/>
        </a:xfrm>
        <a:prstGeom prst="rect">
          <a:avLst/>
        </a:prstGeom>
      </xdr:spPr>
    </xdr:pic>
    <xdr:clientData/>
  </xdr:twoCellAnchor>
  <xdr:twoCellAnchor editAs="oneCell">
    <xdr:from>
      <xdr:col>1</xdr:col>
      <xdr:colOff>1</xdr:colOff>
      <xdr:row>176</xdr:row>
      <xdr:rowOff>1</xdr:rowOff>
    </xdr:from>
    <xdr:to>
      <xdr:col>5</xdr:col>
      <xdr:colOff>564679</xdr:colOff>
      <xdr:row>192</xdr:row>
      <xdr:rowOff>1</xdr:rowOff>
    </xdr:to>
    <xdr:pic>
      <xdr:nvPicPr>
        <xdr:cNvPr id="8" name="Picture 7">
          <a:extLst>
            <a:ext uri="{FF2B5EF4-FFF2-40B4-BE49-F238E27FC236}">
              <a16:creationId xmlns:a16="http://schemas.microsoft.com/office/drawing/2014/main" id="{2F0973C8-DCC7-ECE9-4B62-9929A1E588D9}"/>
            </a:ext>
          </a:extLst>
        </xdr:cNvPr>
        <xdr:cNvPicPr>
          <a:picLocks noChangeAspect="1"/>
        </xdr:cNvPicPr>
      </xdr:nvPicPr>
      <xdr:blipFill>
        <a:blip xmlns:r="http://schemas.openxmlformats.org/officeDocument/2006/relationships" r:embed="rId7"/>
        <a:stretch>
          <a:fillRect/>
        </a:stretch>
      </xdr:blipFill>
      <xdr:spPr>
        <a:xfrm>
          <a:off x="608136" y="25461059"/>
          <a:ext cx="2997216" cy="2461846"/>
        </a:xfrm>
        <a:prstGeom prst="rect">
          <a:avLst/>
        </a:prstGeom>
      </xdr:spPr>
    </xdr:pic>
    <xdr:clientData/>
  </xdr:twoCellAnchor>
  <xdr:twoCellAnchor editAs="oneCell">
    <xdr:from>
      <xdr:col>1</xdr:col>
      <xdr:colOff>1</xdr:colOff>
      <xdr:row>201</xdr:row>
      <xdr:rowOff>0</xdr:rowOff>
    </xdr:from>
    <xdr:to>
      <xdr:col>7</xdr:col>
      <xdr:colOff>131797</xdr:colOff>
      <xdr:row>219</xdr:row>
      <xdr:rowOff>0</xdr:rowOff>
    </xdr:to>
    <xdr:pic>
      <xdr:nvPicPr>
        <xdr:cNvPr id="9" name="Picture 8">
          <a:extLst>
            <a:ext uri="{FF2B5EF4-FFF2-40B4-BE49-F238E27FC236}">
              <a16:creationId xmlns:a16="http://schemas.microsoft.com/office/drawing/2014/main" id="{7FBB6EBC-DC66-582A-7632-9A2857A39949}"/>
            </a:ext>
          </a:extLst>
        </xdr:cNvPr>
        <xdr:cNvPicPr>
          <a:picLocks noChangeAspect="1"/>
        </xdr:cNvPicPr>
      </xdr:nvPicPr>
      <xdr:blipFill>
        <a:blip xmlns:r="http://schemas.openxmlformats.org/officeDocument/2006/relationships" r:embed="rId8"/>
        <a:stretch>
          <a:fillRect/>
        </a:stretch>
      </xdr:blipFill>
      <xdr:spPr>
        <a:xfrm>
          <a:off x="619126" y="27241500"/>
          <a:ext cx="3846546" cy="2571750"/>
        </a:xfrm>
        <a:prstGeom prst="rect">
          <a:avLst/>
        </a:prstGeom>
      </xdr:spPr>
    </xdr:pic>
    <xdr:clientData/>
  </xdr:twoCellAnchor>
  <xdr:twoCellAnchor editAs="oneCell">
    <xdr:from>
      <xdr:col>1</xdr:col>
      <xdr:colOff>0</xdr:colOff>
      <xdr:row>243</xdr:row>
      <xdr:rowOff>0</xdr:rowOff>
    </xdr:from>
    <xdr:to>
      <xdr:col>7</xdr:col>
      <xdr:colOff>0</xdr:colOff>
      <xdr:row>258</xdr:row>
      <xdr:rowOff>124267</xdr:rowOff>
    </xdr:to>
    <xdr:pic>
      <xdr:nvPicPr>
        <xdr:cNvPr id="10" name="Picture 9">
          <a:extLst>
            <a:ext uri="{FF2B5EF4-FFF2-40B4-BE49-F238E27FC236}">
              <a16:creationId xmlns:a16="http://schemas.microsoft.com/office/drawing/2014/main" id="{EFEA83DD-80AD-84DA-403C-0D0CE51749DA}"/>
            </a:ext>
          </a:extLst>
        </xdr:cNvPr>
        <xdr:cNvPicPr>
          <a:picLocks noChangeAspect="1"/>
        </xdr:cNvPicPr>
      </xdr:nvPicPr>
      <xdr:blipFill>
        <a:blip xmlns:r="http://schemas.openxmlformats.org/officeDocument/2006/relationships" r:embed="rId9"/>
        <a:stretch>
          <a:fillRect/>
        </a:stretch>
      </xdr:blipFill>
      <xdr:spPr>
        <a:xfrm>
          <a:off x="619125" y="33242250"/>
          <a:ext cx="3714750" cy="2267392"/>
        </a:xfrm>
        <a:prstGeom prst="rect">
          <a:avLst/>
        </a:prstGeom>
      </xdr:spPr>
    </xdr:pic>
    <xdr:clientData/>
  </xdr:twoCellAnchor>
  <xdr:twoCellAnchor editAs="oneCell">
    <xdr:from>
      <xdr:col>1</xdr:col>
      <xdr:colOff>1</xdr:colOff>
      <xdr:row>275</xdr:row>
      <xdr:rowOff>0</xdr:rowOff>
    </xdr:from>
    <xdr:to>
      <xdr:col>7</xdr:col>
      <xdr:colOff>1</xdr:colOff>
      <xdr:row>287</xdr:row>
      <xdr:rowOff>122170</xdr:rowOff>
    </xdr:to>
    <xdr:pic>
      <xdr:nvPicPr>
        <xdr:cNvPr id="11" name="Picture 10">
          <a:extLst>
            <a:ext uri="{FF2B5EF4-FFF2-40B4-BE49-F238E27FC236}">
              <a16:creationId xmlns:a16="http://schemas.microsoft.com/office/drawing/2014/main" id="{FB2F3053-F7AF-FE9C-A005-1823C64C5805}"/>
            </a:ext>
          </a:extLst>
        </xdr:cNvPr>
        <xdr:cNvPicPr>
          <a:picLocks noChangeAspect="1"/>
        </xdr:cNvPicPr>
      </xdr:nvPicPr>
      <xdr:blipFill>
        <a:blip xmlns:r="http://schemas.openxmlformats.org/officeDocument/2006/relationships" r:embed="rId10"/>
        <a:stretch>
          <a:fillRect/>
        </a:stretch>
      </xdr:blipFill>
      <xdr:spPr>
        <a:xfrm>
          <a:off x="605119" y="41484176"/>
          <a:ext cx="3630706" cy="2004759"/>
        </a:xfrm>
        <a:prstGeom prst="rect">
          <a:avLst/>
        </a:prstGeom>
      </xdr:spPr>
    </xdr:pic>
    <xdr:clientData/>
  </xdr:twoCellAnchor>
  <xdr:twoCellAnchor editAs="oneCell">
    <xdr:from>
      <xdr:col>1</xdr:col>
      <xdr:colOff>0</xdr:colOff>
      <xdr:row>293</xdr:row>
      <xdr:rowOff>149677</xdr:rowOff>
    </xdr:from>
    <xdr:to>
      <xdr:col>7</xdr:col>
      <xdr:colOff>102418</xdr:colOff>
      <xdr:row>319</xdr:row>
      <xdr:rowOff>1312</xdr:rowOff>
    </xdr:to>
    <xdr:pic>
      <xdr:nvPicPr>
        <xdr:cNvPr id="12" name="Picture 11">
          <a:extLst>
            <a:ext uri="{FF2B5EF4-FFF2-40B4-BE49-F238E27FC236}">
              <a16:creationId xmlns:a16="http://schemas.microsoft.com/office/drawing/2014/main" id="{F0215475-C8E3-9205-148D-334D65B0337E}"/>
            </a:ext>
          </a:extLst>
        </xdr:cNvPr>
        <xdr:cNvPicPr>
          <a:picLocks noChangeAspect="1"/>
        </xdr:cNvPicPr>
      </xdr:nvPicPr>
      <xdr:blipFill>
        <a:blip xmlns:r="http://schemas.openxmlformats.org/officeDocument/2006/relationships" r:embed="rId11"/>
        <a:stretch>
          <a:fillRect/>
        </a:stretch>
      </xdr:blipFill>
      <xdr:spPr>
        <a:xfrm>
          <a:off x="612321" y="42889713"/>
          <a:ext cx="3776347" cy="3741965"/>
        </a:xfrm>
        <a:prstGeom prst="rect">
          <a:avLst/>
        </a:prstGeom>
      </xdr:spPr>
    </xdr:pic>
    <xdr:clientData/>
  </xdr:twoCellAnchor>
  <xdr:twoCellAnchor editAs="oneCell">
    <xdr:from>
      <xdr:col>1</xdr:col>
      <xdr:colOff>1</xdr:colOff>
      <xdr:row>320</xdr:row>
      <xdr:rowOff>155863</xdr:rowOff>
    </xdr:from>
    <xdr:to>
      <xdr:col>7</xdr:col>
      <xdr:colOff>58894</xdr:colOff>
      <xdr:row>339</xdr:row>
      <xdr:rowOff>121226</xdr:rowOff>
    </xdr:to>
    <xdr:pic>
      <xdr:nvPicPr>
        <xdr:cNvPr id="13" name="Picture 12">
          <a:extLst>
            <a:ext uri="{FF2B5EF4-FFF2-40B4-BE49-F238E27FC236}">
              <a16:creationId xmlns:a16="http://schemas.microsoft.com/office/drawing/2014/main" id="{2B117B11-5378-F828-5EB8-40FF332378B6}"/>
            </a:ext>
          </a:extLst>
        </xdr:cNvPr>
        <xdr:cNvPicPr>
          <a:picLocks noChangeAspect="1"/>
        </xdr:cNvPicPr>
      </xdr:nvPicPr>
      <xdr:blipFill>
        <a:blip xmlns:r="http://schemas.openxmlformats.org/officeDocument/2006/relationships" r:embed="rId12"/>
        <a:stretch>
          <a:fillRect/>
        </a:stretch>
      </xdr:blipFill>
      <xdr:spPr>
        <a:xfrm>
          <a:off x="606137" y="48386999"/>
          <a:ext cx="3695712" cy="2926773"/>
        </a:xfrm>
        <a:prstGeom prst="rect">
          <a:avLst/>
        </a:prstGeom>
      </xdr:spPr>
    </xdr:pic>
    <xdr:clientData/>
  </xdr:twoCellAnchor>
  <xdr:twoCellAnchor editAs="oneCell">
    <xdr:from>
      <xdr:col>0</xdr:col>
      <xdr:colOff>612912</xdr:colOff>
      <xdr:row>344</xdr:row>
      <xdr:rowOff>0</xdr:rowOff>
    </xdr:from>
    <xdr:to>
      <xdr:col>7</xdr:col>
      <xdr:colOff>0</xdr:colOff>
      <xdr:row>356</xdr:row>
      <xdr:rowOff>45105</xdr:rowOff>
    </xdr:to>
    <xdr:pic>
      <xdr:nvPicPr>
        <xdr:cNvPr id="14" name="Picture 13">
          <a:extLst>
            <a:ext uri="{FF2B5EF4-FFF2-40B4-BE49-F238E27FC236}">
              <a16:creationId xmlns:a16="http://schemas.microsoft.com/office/drawing/2014/main" id="{0B0AD745-0556-4498-42B7-505C49BAB64D}"/>
            </a:ext>
          </a:extLst>
        </xdr:cNvPr>
        <xdr:cNvPicPr>
          <a:picLocks noChangeAspect="1"/>
        </xdr:cNvPicPr>
      </xdr:nvPicPr>
      <xdr:blipFill>
        <a:blip xmlns:r="http://schemas.openxmlformats.org/officeDocument/2006/relationships" r:embed="rId13"/>
        <a:stretch>
          <a:fillRect/>
        </a:stretch>
      </xdr:blipFill>
      <xdr:spPr>
        <a:xfrm>
          <a:off x="612912" y="49728783"/>
          <a:ext cx="3677479" cy="1834147"/>
        </a:xfrm>
        <a:prstGeom prst="rect">
          <a:avLst/>
        </a:prstGeom>
      </xdr:spPr>
    </xdr:pic>
    <xdr:clientData/>
  </xdr:twoCellAnchor>
  <xdr:twoCellAnchor editAs="oneCell">
    <xdr:from>
      <xdr:col>1</xdr:col>
      <xdr:colOff>1</xdr:colOff>
      <xdr:row>363</xdr:row>
      <xdr:rowOff>0</xdr:rowOff>
    </xdr:from>
    <xdr:to>
      <xdr:col>7</xdr:col>
      <xdr:colOff>36984</xdr:colOff>
      <xdr:row>400</xdr:row>
      <xdr:rowOff>1</xdr:rowOff>
    </xdr:to>
    <xdr:pic>
      <xdr:nvPicPr>
        <xdr:cNvPr id="15" name="Picture 14">
          <a:extLst>
            <a:ext uri="{FF2B5EF4-FFF2-40B4-BE49-F238E27FC236}">
              <a16:creationId xmlns:a16="http://schemas.microsoft.com/office/drawing/2014/main" id="{5A6EE2EC-8BBA-E6BA-CD85-391BF0BAB9B9}"/>
            </a:ext>
          </a:extLst>
        </xdr:cNvPr>
        <xdr:cNvPicPr>
          <a:picLocks noChangeAspect="1"/>
        </xdr:cNvPicPr>
      </xdr:nvPicPr>
      <xdr:blipFill>
        <a:blip xmlns:r="http://schemas.openxmlformats.org/officeDocument/2006/relationships" r:embed="rId14"/>
        <a:stretch>
          <a:fillRect/>
        </a:stretch>
      </xdr:blipFill>
      <xdr:spPr>
        <a:xfrm>
          <a:off x="608136" y="54233885"/>
          <a:ext cx="3685790" cy="5693019"/>
        </a:xfrm>
        <a:prstGeom prst="rect">
          <a:avLst/>
        </a:prstGeom>
      </xdr:spPr>
    </xdr:pic>
    <xdr:clientData/>
  </xdr:twoCellAnchor>
  <xdr:twoCellAnchor editAs="oneCell">
    <xdr:from>
      <xdr:col>1</xdr:col>
      <xdr:colOff>0</xdr:colOff>
      <xdr:row>401</xdr:row>
      <xdr:rowOff>0</xdr:rowOff>
    </xdr:from>
    <xdr:to>
      <xdr:col>7</xdr:col>
      <xdr:colOff>0</xdr:colOff>
      <xdr:row>421</xdr:row>
      <xdr:rowOff>74101</xdr:rowOff>
    </xdr:to>
    <xdr:pic>
      <xdr:nvPicPr>
        <xdr:cNvPr id="16" name="Picture 15">
          <a:extLst>
            <a:ext uri="{FF2B5EF4-FFF2-40B4-BE49-F238E27FC236}">
              <a16:creationId xmlns:a16="http://schemas.microsoft.com/office/drawing/2014/main" id="{E4764826-1EFC-6E84-EC83-13F4C455EE63}"/>
            </a:ext>
          </a:extLst>
        </xdr:cNvPr>
        <xdr:cNvPicPr>
          <a:picLocks noChangeAspect="1"/>
        </xdr:cNvPicPr>
      </xdr:nvPicPr>
      <xdr:blipFill>
        <a:blip xmlns:r="http://schemas.openxmlformats.org/officeDocument/2006/relationships" r:embed="rId15"/>
        <a:stretch>
          <a:fillRect/>
        </a:stretch>
      </xdr:blipFill>
      <xdr:spPr>
        <a:xfrm>
          <a:off x="608135" y="60080769"/>
          <a:ext cx="3648807" cy="3151409"/>
        </a:xfrm>
        <a:prstGeom prst="rect">
          <a:avLst/>
        </a:prstGeom>
      </xdr:spPr>
    </xdr:pic>
    <xdr:clientData/>
  </xdr:twoCellAnchor>
  <xdr:twoCellAnchor editAs="oneCell">
    <xdr:from>
      <xdr:col>1</xdr:col>
      <xdr:colOff>1</xdr:colOff>
      <xdr:row>423</xdr:row>
      <xdr:rowOff>1</xdr:rowOff>
    </xdr:from>
    <xdr:to>
      <xdr:col>7</xdr:col>
      <xdr:colOff>1</xdr:colOff>
      <xdr:row>447</xdr:row>
      <xdr:rowOff>72105</xdr:rowOff>
    </xdr:to>
    <xdr:pic>
      <xdr:nvPicPr>
        <xdr:cNvPr id="17" name="Picture 16">
          <a:extLst>
            <a:ext uri="{FF2B5EF4-FFF2-40B4-BE49-F238E27FC236}">
              <a16:creationId xmlns:a16="http://schemas.microsoft.com/office/drawing/2014/main" id="{ED1396A1-E949-5014-1359-4950AF9C48E4}"/>
            </a:ext>
          </a:extLst>
        </xdr:cNvPr>
        <xdr:cNvPicPr>
          <a:picLocks noChangeAspect="1"/>
        </xdr:cNvPicPr>
      </xdr:nvPicPr>
      <xdr:blipFill>
        <a:blip xmlns:r="http://schemas.openxmlformats.org/officeDocument/2006/relationships" r:embed="rId16"/>
        <a:stretch>
          <a:fillRect/>
        </a:stretch>
      </xdr:blipFill>
      <xdr:spPr>
        <a:xfrm>
          <a:off x="605119" y="64702766"/>
          <a:ext cx="3630706" cy="383728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54F59E-9369-4B2E-B0F0-3CCDE6E1782C}">
  <dimension ref="B2:C5"/>
  <sheetViews>
    <sheetView tabSelected="1" workbookViewId="0">
      <selection activeCell="C4" sqref="C4"/>
    </sheetView>
  </sheetViews>
  <sheetFormatPr defaultRowHeight="15" x14ac:dyDescent="0.25"/>
  <cols>
    <col min="2" max="2" width="10.28515625" bestFit="1" customWidth="1"/>
  </cols>
  <sheetData>
    <row r="2" spans="2:3" x14ac:dyDescent="0.25">
      <c r="B2" s="2" t="s">
        <v>2</v>
      </c>
      <c r="C2" s="2" t="s">
        <v>87</v>
      </c>
    </row>
    <row r="3" spans="2:3" x14ac:dyDescent="0.25">
      <c r="C3" s="8" t="s">
        <v>88</v>
      </c>
    </row>
    <row r="4" spans="2:3" x14ac:dyDescent="0.25">
      <c r="C4" s="2" t="s">
        <v>89</v>
      </c>
    </row>
    <row r="5" spans="2:3" x14ac:dyDescent="0.25">
      <c r="C5" s="2" t="s">
        <v>90</v>
      </c>
    </row>
  </sheetData>
  <hyperlinks>
    <hyperlink ref="B2" location="'Module 32'!A1" display="Module 32" xr:uid="{48468F9A-452A-4DDC-9387-74810CFFD187}"/>
    <hyperlink ref="C2" location="WSE32.1!A1" display="WSE32.1" xr:uid="{65003997-97FD-46BB-8A1C-FC0444459ED2}"/>
    <hyperlink ref="C4" location="WSE32.3!A1" display="WSE32.3" xr:uid="{7B899CF8-9C67-41E3-BDFC-E208C453D024}"/>
    <hyperlink ref="C5" location="WSE32.4!A1" display="WSE32.4" xr:uid="{AA90531D-3A8F-4341-8C0F-5F53206D885E}"/>
    <hyperlink ref="C3" location="WSE32.2!A1" display="WSE32.2" xr:uid="{DE660080-7F8B-4B7B-8163-2E6528A2BB1C}"/>
  </hyperlink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280A1E-8B72-49D9-B517-DB7D6EA724FF}">
  <dimension ref="A1:H361"/>
  <sheetViews>
    <sheetView zoomScale="145" zoomScaleNormal="145" workbookViewId="0">
      <selection activeCell="B2" sqref="B2"/>
    </sheetView>
  </sheetViews>
  <sheetFormatPr defaultRowHeight="12" x14ac:dyDescent="0.2"/>
  <cols>
    <col min="1" max="16384" width="9.140625" style="1"/>
  </cols>
  <sheetData>
    <row r="1" spans="1:2" ht="15" x14ac:dyDescent="0.25">
      <c r="A1" s="2" t="s">
        <v>0</v>
      </c>
    </row>
    <row r="2" spans="1:2" ht="15" x14ac:dyDescent="0.25">
      <c r="B2" t="s">
        <v>1</v>
      </c>
    </row>
    <row r="4" spans="1:2" x14ac:dyDescent="0.2">
      <c r="B4" s="1" t="s">
        <v>3</v>
      </c>
    </row>
    <row r="8" spans="1:2" x14ac:dyDescent="0.2">
      <c r="B8" s="7" t="s">
        <v>126</v>
      </c>
    </row>
    <row r="9" spans="1:2" x14ac:dyDescent="0.2">
      <c r="B9" s="7" t="s">
        <v>127</v>
      </c>
    </row>
    <row r="10" spans="1:2" x14ac:dyDescent="0.2">
      <c r="B10" s="7" t="s">
        <v>128</v>
      </c>
    </row>
    <row r="11" spans="1:2" x14ac:dyDescent="0.2">
      <c r="B11" s="7" t="s">
        <v>129</v>
      </c>
    </row>
    <row r="17" spans="2:2" x14ac:dyDescent="0.2">
      <c r="B17" s="1" t="s">
        <v>4</v>
      </c>
    </row>
    <row r="18" spans="2:2" x14ac:dyDescent="0.2">
      <c r="B18" s="1" t="s">
        <v>5</v>
      </c>
    </row>
    <row r="21" spans="2:2" x14ac:dyDescent="0.2">
      <c r="B21" s="1" t="s">
        <v>6</v>
      </c>
    </row>
    <row r="22" spans="2:2" x14ac:dyDescent="0.2">
      <c r="B22" s="1" t="s">
        <v>7</v>
      </c>
    </row>
    <row r="23" spans="2:2" x14ac:dyDescent="0.2">
      <c r="B23" s="1" t="s">
        <v>8</v>
      </c>
    </row>
    <row r="24" spans="2:2" x14ac:dyDescent="0.2">
      <c r="B24" s="1" t="s">
        <v>9</v>
      </c>
    </row>
    <row r="38" spans="2:2" x14ac:dyDescent="0.2">
      <c r="B38" s="1" t="s">
        <v>10</v>
      </c>
    </row>
    <row r="39" spans="2:2" x14ac:dyDescent="0.2">
      <c r="B39" s="1" t="s">
        <v>11</v>
      </c>
    </row>
    <row r="40" spans="2:2" x14ac:dyDescent="0.2">
      <c r="B40" s="1" t="s">
        <v>12</v>
      </c>
    </row>
    <row r="42" spans="2:2" x14ac:dyDescent="0.2">
      <c r="B42" s="1" t="s">
        <v>13</v>
      </c>
    </row>
    <row r="45" spans="2:2" x14ac:dyDescent="0.2">
      <c r="B45" s="3" t="s">
        <v>14</v>
      </c>
    </row>
    <row r="46" spans="2:2" x14ac:dyDescent="0.2">
      <c r="B46" s="1" t="s">
        <v>15</v>
      </c>
    </row>
    <row r="47" spans="2:2" x14ac:dyDescent="0.2">
      <c r="B47" s="1" t="s">
        <v>16</v>
      </c>
    </row>
    <row r="49" spans="2:2" x14ac:dyDescent="0.2">
      <c r="B49" s="1" t="s">
        <v>17</v>
      </c>
    </row>
    <row r="50" spans="2:2" x14ac:dyDescent="0.2">
      <c r="B50" s="1" t="s">
        <v>18</v>
      </c>
    </row>
    <row r="51" spans="2:2" x14ac:dyDescent="0.2">
      <c r="B51" s="1" t="s">
        <v>19</v>
      </c>
    </row>
    <row r="52" spans="2:2" x14ac:dyDescent="0.2">
      <c r="B52" s="1" t="s">
        <v>20</v>
      </c>
    </row>
    <row r="66" spans="2:8" x14ac:dyDescent="0.2">
      <c r="B66" s="1" t="s">
        <v>25</v>
      </c>
      <c r="E66" s="1" t="s">
        <v>23</v>
      </c>
    </row>
    <row r="67" spans="2:8" x14ac:dyDescent="0.2">
      <c r="B67" s="1">
        <v>1200</v>
      </c>
      <c r="C67" s="1">
        <v>1000</v>
      </c>
      <c r="D67" s="1" t="s">
        <v>21</v>
      </c>
      <c r="E67" s="1">
        <v>1</v>
      </c>
      <c r="F67" s="1">
        <f>+C67*E67</f>
        <v>1000</v>
      </c>
      <c r="G67" s="1">
        <f>+B67*E67</f>
        <v>1200</v>
      </c>
    </row>
    <row r="68" spans="2:8" x14ac:dyDescent="0.2">
      <c r="B68" s="1">
        <v>500</v>
      </c>
      <c r="D68" s="1" t="s">
        <v>22</v>
      </c>
      <c r="E68" s="1">
        <v>2</v>
      </c>
      <c r="G68" s="1">
        <f>+B68*E68</f>
        <v>1000</v>
      </c>
    </row>
    <row r="69" spans="2:8" x14ac:dyDescent="0.2">
      <c r="G69" s="1">
        <f>SUM(G67:G68)</f>
        <v>2200</v>
      </c>
    </row>
    <row r="70" spans="2:8" x14ac:dyDescent="0.2">
      <c r="G70" s="4">
        <f>+F67/G69</f>
        <v>0.45454545454545453</v>
      </c>
      <c r="H70" s="1" t="s">
        <v>26</v>
      </c>
    </row>
    <row r="72" spans="2:8" x14ac:dyDescent="0.2">
      <c r="B72" s="1" t="s">
        <v>24</v>
      </c>
    </row>
    <row r="73" spans="2:8" x14ac:dyDescent="0.2">
      <c r="B73" s="1" t="s">
        <v>27</v>
      </c>
    </row>
    <row r="74" spans="2:8" x14ac:dyDescent="0.2">
      <c r="B74" s="1" t="s">
        <v>29</v>
      </c>
    </row>
    <row r="75" spans="2:8" x14ac:dyDescent="0.2">
      <c r="B75" s="1" t="s">
        <v>30</v>
      </c>
    </row>
    <row r="78" spans="2:8" x14ac:dyDescent="0.2">
      <c r="B78" s="1">
        <f>2.5/6</f>
        <v>0.41666666666666669</v>
      </c>
    </row>
    <row r="79" spans="2:8" x14ac:dyDescent="0.2">
      <c r="B79" s="1" t="s">
        <v>28</v>
      </c>
    </row>
    <row r="80" spans="2:8" x14ac:dyDescent="0.2">
      <c r="B80" s="1" t="s">
        <v>31</v>
      </c>
    </row>
    <row r="83" spans="2:2" x14ac:dyDescent="0.2">
      <c r="B83" s="1" t="s">
        <v>32</v>
      </c>
    </row>
    <row r="84" spans="2:2" x14ac:dyDescent="0.2">
      <c r="B84" s="1" t="s">
        <v>33</v>
      </c>
    </row>
    <row r="86" spans="2:2" x14ac:dyDescent="0.2">
      <c r="B86" s="1" t="s">
        <v>34</v>
      </c>
    </row>
    <row r="87" spans="2:2" x14ac:dyDescent="0.2">
      <c r="B87" s="1" t="s">
        <v>35</v>
      </c>
    </row>
    <row r="88" spans="2:2" x14ac:dyDescent="0.2">
      <c r="B88" s="1" t="s">
        <v>36</v>
      </c>
    </row>
    <row r="89" spans="2:2" x14ac:dyDescent="0.2">
      <c r="B89" s="1" t="s">
        <v>37</v>
      </c>
    </row>
    <row r="92" spans="2:2" x14ac:dyDescent="0.2">
      <c r="B92" s="1" t="s">
        <v>38</v>
      </c>
    </row>
    <row r="93" spans="2:2" x14ac:dyDescent="0.2">
      <c r="B93" s="1" t="s">
        <v>39</v>
      </c>
    </row>
    <row r="94" spans="2:2" x14ac:dyDescent="0.2">
      <c r="B94" s="1" t="s">
        <v>40</v>
      </c>
    </row>
    <row r="107" spans="2:2" x14ac:dyDescent="0.2">
      <c r="B107" s="1" t="s">
        <v>41</v>
      </c>
    </row>
    <row r="135" spans="2:2" x14ac:dyDescent="0.2">
      <c r="B135" s="1" t="s">
        <v>44</v>
      </c>
    </row>
    <row r="136" spans="2:2" x14ac:dyDescent="0.2">
      <c r="B136" s="1" t="s">
        <v>42</v>
      </c>
    </row>
    <row r="137" spans="2:2" x14ac:dyDescent="0.2">
      <c r="B137" s="1" t="s">
        <v>43</v>
      </c>
    </row>
    <row r="139" spans="2:2" x14ac:dyDescent="0.2">
      <c r="B139" s="1" t="s">
        <v>45</v>
      </c>
    </row>
    <row r="141" spans="2:2" x14ac:dyDescent="0.2">
      <c r="B141" s="1" t="s">
        <v>46</v>
      </c>
    </row>
    <row r="142" spans="2:2" x14ac:dyDescent="0.2">
      <c r="B142" s="1" t="s">
        <v>47</v>
      </c>
    </row>
    <row r="149" spans="2:2" x14ac:dyDescent="0.2">
      <c r="B149" s="1" t="s">
        <v>48</v>
      </c>
    </row>
    <row r="150" spans="2:2" x14ac:dyDescent="0.2">
      <c r="B150" s="1" t="s">
        <v>49</v>
      </c>
    </row>
    <row r="195" spans="2:2" x14ac:dyDescent="0.2">
      <c r="B195" s="1" t="s">
        <v>50</v>
      </c>
    </row>
    <row r="197" spans="2:2" x14ac:dyDescent="0.2">
      <c r="B197" s="1" t="s">
        <v>52</v>
      </c>
    </row>
    <row r="198" spans="2:2" x14ac:dyDescent="0.2">
      <c r="B198" s="1" t="s">
        <v>51</v>
      </c>
    </row>
    <row r="199" spans="2:2" x14ac:dyDescent="0.2">
      <c r="B199" s="1" t="s">
        <v>53</v>
      </c>
    </row>
    <row r="200" spans="2:2" x14ac:dyDescent="0.2">
      <c r="B200" s="1" t="s">
        <v>54</v>
      </c>
    </row>
    <row r="222" spans="2:4" x14ac:dyDescent="0.2">
      <c r="B222" s="1" t="s">
        <v>55</v>
      </c>
    </row>
    <row r="224" spans="2:4" x14ac:dyDescent="0.2">
      <c r="B224" s="1" t="s">
        <v>59</v>
      </c>
      <c r="C224" s="1" t="s">
        <v>61</v>
      </c>
      <c r="D224" s="1" t="s">
        <v>62</v>
      </c>
    </row>
    <row r="225" spans="2:5" x14ac:dyDescent="0.2">
      <c r="B225" s="1" t="s">
        <v>57</v>
      </c>
      <c r="C225" s="1" t="s">
        <v>60</v>
      </c>
      <c r="D225" s="1" t="s">
        <v>62</v>
      </c>
    </row>
    <row r="226" spans="2:5" x14ac:dyDescent="0.2">
      <c r="B226" s="1" t="s">
        <v>56</v>
      </c>
      <c r="C226" s="1" t="s">
        <v>58</v>
      </c>
      <c r="E226" s="1" t="s">
        <v>70</v>
      </c>
    </row>
    <row r="228" spans="2:5" x14ac:dyDescent="0.2">
      <c r="B228" s="1" t="s">
        <v>59</v>
      </c>
      <c r="C228" s="1" t="s">
        <v>64</v>
      </c>
      <c r="D228" s="1" t="s">
        <v>62</v>
      </c>
    </row>
    <row r="229" spans="2:5" x14ac:dyDescent="0.2">
      <c r="B229" s="1" t="s">
        <v>57</v>
      </c>
      <c r="C229" s="1" t="s">
        <v>63</v>
      </c>
      <c r="D229" s="1" t="s">
        <v>65</v>
      </c>
    </row>
    <row r="230" spans="2:5" x14ac:dyDescent="0.2">
      <c r="B230" s="1" t="s">
        <v>56</v>
      </c>
      <c r="C230" s="1" t="s">
        <v>58</v>
      </c>
      <c r="E230" s="1" t="s">
        <v>66</v>
      </c>
    </row>
    <row r="232" spans="2:5" x14ac:dyDescent="0.2">
      <c r="B232" s="1" t="s">
        <v>59</v>
      </c>
      <c r="C232" s="1" t="s">
        <v>63</v>
      </c>
    </row>
    <row r="233" spans="2:5" x14ac:dyDescent="0.2">
      <c r="B233" s="1" t="s">
        <v>57</v>
      </c>
      <c r="C233" s="1" t="s">
        <v>67</v>
      </c>
    </row>
    <row r="234" spans="2:5" x14ac:dyDescent="0.2">
      <c r="B234" s="1" t="s">
        <v>56</v>
      </c>
      <c r="C234" s="1" t="s">
        <v>58</v>
      </c>
      <c r="D234" s="1" t="s">
        <v>68</v>
      </c>
    </row>
    <row r="236" spans="2:5" x14ac:dyDescent="0.2">
      <c r="B236" s="1" t="s">
        <v>59</v>
      </c>
    </row>
    <row r="237" spans="2:5" x14ac:dyDescent="0.2">
      <c r="B237" s="1" t="s">
        <v>57</v>
      </c>
    </row>
    <row r="238" spans="2:5" x14ac:dyDescent="0.2">
      <c r="B238" s="1" t="s">
        <v>56</v>
      </c>
      <c r="C238" s="1" t="s">
        <v>58</v>
      </c>
      <c r="D238" s="1" t="s">
        <v>69</v>
      </c>
    </row>
    <row r="240" spans="2:5" x14ac:dyDescent="0.2">
      <c r="B240" s="1" t="s">
        <v>72</v>
      </c>
    </row>
    <row r="241" spans="2:2" x14ac:dyDescent="0.2">
      <c r="B241" s="5" t="s">
        <v>71</v>
      </c>
    </row>
    <row r="262" spans="2:2" x14ac:dyDescent="0.2">
      <c r="B262" s="1" t="s">
        <v>73</v>
      </c>
    </row>
    <row r="263" spans="2:2" x14ac:dyDescent="0.2">
      <c r="B263" s="1" t="s">
        <v>74</v>
      </c>
    </row>
    <row r="265" spans="2:2" x14ac:dyDescent="0.2">
      <c r="B265" s="1" t="s">
        <v>75</v>
      </c>
    </row>
    <row r="267" spans="2:2" x14ac:dyDescent="0.2">
      <c r="B267" s="1" t="s">
        <v>76</v>
      </c>
    </row>
    <row r="268" spans="2:2" x14ac:dyDescent="0.2">
      <c r="B268" s="1" t="s">
        <v>77</v>
      </c>
    </row>
    <row r="269" spans="2:2" x14ac:dyDescent="0.2">
      <c r="B269" s="1" t="s">
        <v>78</v>
      </c>
    </row>
    <row r="270" spans="2:2" x14ac:dyDescent="0.2">
      <c r="B270" s="1" t="s">
        <v>79</v>
      </c>
    </row>
    <row r="272" spans="2:2" x14ac:dyDescent="0.2">
      <c r="B272" s="1" t="s">
        <v>80</v>
      </c>
    </row>
    <row r="274" spans="2:2" x14ac:dyDescent="0.2">
      <c r="B274" s="1" t="s">
        <v>81</v>
      </c>
    </row>
    <row r="291" spans="2:2" x14ac:dyDescent="0.2">
      <c r="B291" s="6" t="s">
        <v>82</v>
      </c>
    </row>
    <row r="292" spans="2:2" x14ac:dyDescent="0.2">
      <c r="B292" s="6" t="s">
        <v>83</v>
      </c>
    </row>
    <row r="343" spans="2:2" x14ac:dyDescent="0.2">
      <c r="B343" s="1" t="s">
        <v>84</v>
      </c>
    </row>
    <row r="360" spans="2:2" x14ac:dyDescent="0.2">
      <c r="B360" s="1" t="s">
        <v>85</v>
      </c>
    </row>
    <row r="361" spans="2:2" x14ac:dyDescent="0.2">
      <c r="B361" s="1" t="s">
        <v>86</v>
      </c>
    </row>
  </sheetData>
  <hyperlinks>
    <hyperlink ref="A1" location="Main!A1" display="Main" xr:uid="{81BBD927-8A14-4875-AC95-7FE6721C373F}"/>
  </hyperlink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10962E-6501-407A-AA28-2AFE0133A556}">
  <dimension ref="A1:D41"/>
  <sheetViews>
    <sheetView topLeftCell="A23" zoomScale="160" zoomScaleNormal="160" workbookViewId="0">
      <selection activeCell="D48" sqref="D48"/>
    </sheetView>
  </sheetViews>
  <sheetFormatPr defaultRowHeight="12" x14ac:dyDescent="0.2"/>
  <cols>
    <col min="1" max="16384" width="9.140625" style="1"/>
  </cols>
  <sheetData>
    <row r="1" spans="1:4" ht="15" x14ac:dyDescent="0.25">
      <c r="A1" s="2" t="s">
        <v>0</v>
      </c>
    </row>
    <row r="2" spans="1:4" x14ac:dyDescent="0.2">
      <c r="B2" s="1" t="s">
        <v>91</v>
      </c>
    </row>
    <row r="4" spans="1:4" x14ac:dyDescent="0.2">
      <c r="B4" s="1" t="s">
        <v>92</v>
      </c>
    </row>
    <row r="5" spans="1:4" x14ac:dyDescent="0.2">
      <c r="B5" s="1" t="s">
        <v>93</v>
      </c>
    </row>
    <row r="6" spans="1:4" x14ac:dyDescent="0.2">
      <c r="B6" s="1" t="s">
        <v>94</v>
      </c>
    </row>
    <row r="7" spans="1:4" x14ac:dyDescent="0.2">
      <c r="B7" s="1" t="s">
        <v>95</v>
      </c>
    </row>
    <row r="8" spans="1:4" x14ac:dyDescent="0.2">
      <c r="B8" s="1" t="s">
        <v>96</v>
      </c>
    </row>
    <row r="9" spans="1:4" x14ac:dyDescent="0.2">
      <c r="B9" s="1" t="s">
        <v>97</v>
      </c>
    </row>
    <row r="12" spans="1:4" x14ac:dyDescent="0.2">
      <c r="B12" s="1" t="s">
        <v>99</v>
      </c>
      <c r="C12" s="1" t="s">
        <v>100</v>
      </c>
      <c r="D12" s="1" t="s">
        <v>102</v>
      </c>
    </row>
    <row r="13" spans="1:4" x14ac:dyDescent="0.2">
      <c r="B13" s="1" t="s">
        <v>98</v>
      </c>
      <c r="C13" s="1" t="s">
        <v>101</v>
      </c>
      <c r="D13" s="1" t="s">
        <v>103</v>
      </c>
    </row>
    <row r="14" spans="1:4" x14ac:dyDescent="0.2">
      <c r="B14" s="1" t="s">
        <v>104</v>
      </c>
      <c r="C14" s="1" t="s">
        <v>101</v>
      </c>
      <c r="D14" s="1" t="s">
        <v>105</v>
      </c>
    </row>
    <row r="16" spans="1:4" x14ac:dyDescent="0.2">
      <c r="B16" s="1" t="s">
        <v>106</v>
      </c>
    </row>
    <row r="17" spans="2:2" x14ac:dyDescent="0.2">
      <c r="B17" s="1" t="s">
        <v>107</v>
      </c>
    </row>
    <row r="19" spans="2:2" x14ac:dyDescent="0.2">
      <c r="B19" s="1" t="s">
        <v>108</v>
      </c>
    </row>
    <row r="21" spans="2:2" x14ac:dyDescent="0.2">
      <c r="B21" s="1" t="s">
        <v>109</v>
      </c>
    </row>
    <row r="22" spans="2:2" x14ac:dyDescent="0.2">
      <c r="B22" s="1" t="s">
        <v>110</v>
      </c>
    </row>
    <row r="23" spans="2:2" x14ac:dyDescent="0.2">
      <c r="B23" s="1" t="s">
        <v>111</v>
      </c>
    </row>
    <row r="24" spans="2:2" x14ac:dyDescent="0.2">
      <c r="B24" s="1" t="s">
        <v>112</v>
      </c>
    </row>
    <row r="25" spans="2:2" x14ac:dyDescent="0.2">
      <c r="B25" s="1" t="s">
        <v>113</v>
      </c>
    </row>
    <row r="27" spans="2:2" x14ac:dyDescent="0.2">
      <c r="B27" s="1" t="s">
        <v>114</v>
      </c>
    </row>
    <row r="28" spans="2:2" x14ac:dyDescent="0.2">
      <c r="B28" s="1" t="s">
        <v>115</v>
      </c>
    </row>
    <row r="30" spans="2:2" x14ac:dyDescent="0.2">
      <c r="B30" s="1" t="s">
        <v>116</v>
      </c>
    </row>
    <row r="33" spans="2:2" x14ac:dyDescent="0.2">
      <c r="B33" s="1" t="s">
        <v>117</v>
      </c>
    </row>
    <row r="34" spans="2:2" x14ac:dyDescent="0.2">
      <c r="B34" s="1" t="s">
        <v>118</v>
      </c>
    </row>
    <row r="35" spans="2:2" x14ac:dyDescent="0.2">
      <c r="B35" s="1" t="s">
        <v>119</v>
      </c>
    </row>
    <row r="36" spans="2:2" x14ac:dyDescent="0.2">
      <c r="B36" s="1" t="s">
        <v>120</v>
      </c>
    </row>
    <row r="38" spans="2:2" x14ac:dyDescent="0.2">
      <c r="B38" s="1" t="s">
        <v>121</v>
      </c>
    </row>
    <row r="39" spans="2:2" x14ac:dyDescent="0.2">
      <c r="B39" s="1" t="s">
        <v>122</v>
      </c>
    </row>
    <row r="41" spans="2:2" x14ac:dyDescent="0.2">
      <c r="B41" s="1" t="s">
        <v>123</v>
      </c>
    </row>
  </sheetData>
  <hyperlinks>
    <hyperlink ref="A1" location="Main!A1" display="Main" xr:uid="{B4F67E06-BD6A-40C3-ADF9-0A337D0830D8}"/>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083348-6073-4DCD-86CD-359FA577FEE8}">
  <dimension ref="A1:C24"/>
  <sheetViews>
    <sheetView zoomScale="175" zoomScaleNormal="175" workbookViewId="0"/>
  </sheetViews>
  <sheetFormatPr defaultRowHeight="12" x14ac:dyDescent="0.2"/>
  <cols>
    <col min="1" max="16384" width="9.140625" style="1"/>
  </cols>
  <sheetData>
    <row r="1" spans="1:3" ht="15" x14ac:dyDescent="0.25">
      <c r="A1" s="2" t="s">
        <v>0</v>
      </c>
    </row>
    <row r="2" spans="1:3" x14ac:dyDescent="0.2">
      <c r="B2" s="1" t="s">
        <v>124</v>
      </c>
    </row>
    <row r="3" spans="1:3" x14ac:dyDescent="0.2">
      <c r="B3" s="1" t="s">
        <v>125</v>
      </c>
    </row>
    <row r="6" spans="1:3" x14ac:dyDescent="0.2">
      <c r="B6" s="7" t="s">
        <v>126</v>
      </c>
      <c r="C6" s="1" t="s">
        <v>139</v>
      </c>
    </row>
    <row r="7" spans="1:3" x14ac:dyDescent="0.2">
      <c r="B7" s="7" t="s">
        <v>127</v>
      </c>
      <c r="C7" s="1" t="s">
        <v>140</v>
      </c>
    </row>
    <row r="8" spans="1:3" x14ac:dyDescent="0.2">
      <c r="B8" s="7" t="s">
        <v>128</v>
      </c>
      <c r="C8" s="1" t="s">
        <v>141</v>
      </c>
    </row>
    <row r="9" spans="1:3" x14ac:dyDescent="0.2">
      <c r="B9" s="7" t="s">
        <v>129</v>
      </c>
      <c r="C9" s="1" t="s">
        <v>142</v>
      </c>
    </row>
    <row r="11" spans="1:3" x14ac:dyDescent="0.2">
      <c r="B11" s="1" t="s">
        <v>131</v>
      </c>
    </row>
    <row r="12" spans="1:3" x14ac:dyDescent="0.2">
      <c r="B12" s="1" t="s">
        <v>132</v>
      </c>
    </row>
    <row r="13" spans="1:3" x14ac:dyDescent="0.2">
      <c r="B13" s="1" t="s">
        <v>133</v>
      </c>
    </row>
    <row r="14" spans="1:3" x14ac:dyDescent="0.2">
      <c r="B14" s="1" t="s">
        <v>134</v>
      </c>
    </row>
    <row r="17" spans="2:2" x14ac:dyDescent="0.2">
      <c r="B17" s="7" t="s">
        <v>126</v>
      </c>
    </row>
    <row r="18" spans="2:2" x14ac:dyDescent="0.2">
      <c r="B18" s="1" t="s">
        <v>130</v>
      </c>
    </row>
    <row r="19" spans="2:2" x14ac:dyDescent="0.2">
      <c r="B19" s="1" t="s">
        <v>135</v>
      </c>
    </row>
    <row r="20" spans="2:2" x14ac:dyDescent="0.2">
      <c r="B20" s="1" t="s">
        <v>136</v>
      </c>
    </row>
    <row r="22" spans="2:2" x14ac:dyDescent="0.2">
      <c r="B22" s="7" t="s">
        <v>127</v>
      </c>
    </row>
    <row r="23" spans="2:2" x14ac:dyDescent="0.2">
      <c r="B23" s="1" t="s">
        <v>137</v>
      </c>
    </row>
    <row r="24" spans="2:2" x14ac:dyDescent="0.2">
      <c r="B24" s="1" t="s">
        <v>138</v>
      </c>
    </row>
  </sheetData>
  <hyperlinks>
    <hyperlink ref="A1" location="Main!A1" display="Main" xr:uid="{0B7576E7-7D70-4D7C-BC19-1E7CA82A56E5}"/>
  </hyperlink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72F892-EA46-4E3B-9723-040AD5C74BA6}">
  <dimension ref="A1:F51"/>
  <sheetViews>
    <sheetView topLeftCell="A36" zoomScale="190" zoomScaleNormal="190" workbookViewId="0">
      <selection activeCell="B52" sqref="B52"/>
    </sheetView>
  </sheetViews>
  <sheetFormatPr defaultRowHeight="12" x14ac:dyDescent="0.2"/>
  <cols>
    <col min="1" max="16384" width="9.140625" style="1"/>
  </cols>
  <sheetData>
    <row r="1" spans="1:6" ht="15" x14ac:dyDescent="0.25">
      <c r="A1" s="2" t="s">
        <v>0</v>
      </c>
    </row>
    <row r="2" spans="1:6" x14ac:dyDescent="0.2">
      <c r="B2" s="1" t="s">
        <v>143</v>
      </c>
    </row>
    <row r="3" spans="1:6" x14ac:dyDescent="0.2">
      <c r="B3" s="1" t="s">
        <v>144</v>
      </c>
      <c r="C3" s="9">
        <v>45291</v>
      </c>
    </row>
    <row r="5" spans="1:6" x14ac:dyDescent="0.2">
      <c r="B5" s="1" t="s">
        <v>145</v>
      </c>
      <c r="C5" s="1" t="s">
        <v>148</v>
      </c>
      <c r="D5" s="1" t="s">
        <v>23</v>
      </c>
    </row>
    <row r="6" spans="1:6" x14ac:dyDescent="0.2">
      <c r="B6" s="1" t="s">
        <v>146</v>
      </c>
      <c r="C6" s="1">
        <v>500</v>
      </c>
      <c r="D6" s="1">
        <v>3</v>
      </c>
      <c r="E6" s="1">
        <f>C6*D6</f>
        <v>1500</v>
      </c>
    </row>
    <row r="7" spans="1:6" x14ac:dyDescent="0.2">
      <c r="B7" s="1" t="s">
        <v>149</v>
      </c>
      <c r="C7" s="1">
        <v>2000</v>
      </c>
      <c r="D7" s="1">
        <v>3</v>
      </c>
      <c r="E7" s="1">
        <f>C7*D7</f>
        <v>6000</v>
      </c>
      <c r="F7" s="1">
        <f>E7/E9</f>
        <v>0.63157894736842102</v>
      </c>
    </row>
    <row r="8" spans="1:6" x14ac:dyDescent="0.2">
      <c r="B8" s="1" t="s">
        <v>147</v>
      </c>
      <c r="C8" s="1">
        <v>2000</v>
      </c>
      <c r="D8" s="1">
        <v>1</v>
      </c>
      <c r="E8" s="1">
        <f>C8*D8</f>
        <v>2000</v>
      </c>
    </row>
    <row r="9" spans="1:6" x14ac:dyDescent="0.2">
      <c r="E9" s="1">
        <f>SUM(E6:E8)</f>
        <v>9500</v>
      </c>
    </row>
    <row r="11" spans="1:6" x14ac:dyDescent="0.2">
      <c r="B11" s="1" t="s">
        <v>145</v>
      </c>
    </row>
    <row r="12" spans="1:6" x14ac:dyDescent="0.2">
      <c r="B12" s="1" t="s">
        <v>154</v>
      </c>
    </row>
    <row r="13" spans="1:6" x14ac:dyDescent="0.2">
      <c r="B13" s="1" t="s">
        <v>155</v>
      </c>
    </row>
    <row r="14" spans="1:6" x14ac:dyDescent="0.2">
      <c r="B14" s="1" t="s">
        <v>156</v>
      </c>
    </row>
    <row r="15" spans="1:6" x14ac:dyDescent="0.2">
      <c r="B15" s="1" t="s">
        <v>157</v>
      </c>
    </row>
    <row r="19" spans="2:2" x14ac:dyDescent="0.2">
      <c r="B19" s="1" t="s">
        <v>158</v>
      </c>
    </row>
    <row r="20" spans="2:2" x14ac:dyDescent="0.2">
      <c r="B20" s="1" t="s">
        <v>159</v>
      </c>
    </row>
    <row r="21" spans="2:2" x14ac:dyDescent="0.2">
      <c r="B21" s="1" t="s">
        <v>160</v>
      </c>
    </row>
    <row r="22" spans="2:2" x14ac:dyDescent="0.2">
      <c r="B22" s="1" t="s">
        <v>161</v>
      </c>
    </row>
    <row r="23" spans="2:2" x14ac:dyDescent="0.2">
      <c r="B23" s="1" t="s">
        <v>162</v>
      </c>
    </row>
    <row r="25" spans="2:2" x14ac:dyDescent="0.2">
      <c r="B25" s="1" t="s">
        <v>163</v>
      </c>
    </row>
    <row r="28" spans="2:2" x14ac:dyDescent="0.2">
      <c r="B28" s="1" t="s">
        <v>150</v>
      </c>
    </row>
    <row r="29" spans="2:2" x14ac:dyDescent="0.2">
      <c r="B29" s="1" t="s">
        <v>164</v>
      </c>
    </row>
    <row r="30" spans="2:2" x14ac:dyDescent="0.2">
      <c r="B30" s="1" t="s">
        <v>165</v>
      </c>
    </row>
    <row r="32" spans="2:2" x14ac:dyDescent="0.2">
      <c r="B32" s="1" t="s">
        <v>166</v>
      </c>
    </row>
    <row r="35" spans="2:2" x14ac:dyDescent="0.2">
      <c r="B35" s="1" t="s">
        <v>151</v>
      </c>
    </row>
    <row r="36" spans="2:2" x14ac:dyDescent="0.2">
      <c r="B36" s="1" t="s">
        <v>167</v>
      </c>
    </row>
    <row r="37" spans="2:2" x14ac:dyDescent="0.2">
      <c r="B37" s="1" t="s">
        <v>168</v>
      </c>
    </row>
    <row r="39" spans="2:2" x14ac:dyDescent="0.2">
      <c r="B39" s="1" t="s">
        <v>169</v>
      </c>
    </row>
    <row r="40" spans="2:2" x14ac:dyDescent="0.2">
      <c r="B40" s="1" t="s">
        <v>170</v>
      </c>
    </row>
    <row r="42" spans="2:2" x14ac:dyDescent="0.2">
      <c r="B42" s="1" t="s">
        <v>152</v>
      </c>
    </row>
    <row r="43" spans="2:2" x14ac:dyDescent="0.2">
      <c r="B43" s="1" t="s">
        <v>171</v>
      </c>
    </row>
    <row r="44" spans="2:2" x14ac:dyDescent="0.2">
      <c r="B44" s="1" t="s">
        <v>172</v>
      </c>
    </row>
    <row r="45" spans="2:2" x14ac:dyDescent="0.2">
      <c r="B45" s="1" t="s">
        <v>173</v>
      </c>
    </row>
    <row r="47" spans="2:2" x14ac:dyDescent="0.2">
      <c r="B47" s="1" t="s">
        <v>153</v>
      </c>
    </row>
    <row r="48" spans="2:2" x14ac:dyDescent="0.2">
      <c r="B48" s="1" t="s">
        <v>174</v>
      </c>
    </row>
    <row r="49" spans="2:2" x14ac:dyDescent="0.2">
      <c r="B49" s="1" t="s">
        <v>175</v>
      </c>
    </row>
    <row r="51" spans="2:2" x14ac:dyDescent="0.2">
      <c r="B51" s="1" t="s">
        <v>176</v>
      </c>
    </row>
  </sheetData>
  <hyperlinks>
    <hyperlink ref="A1" location="Main!A1" display="Main" xr:uid="{D1A708D5-41ED-4F3C-8ACF-01637B3452B6}"/>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EAF0FE-A834-4732-A905-DA5FF90BE218}">
  <dimension ref="A1:B12"/>
  <sheetViews>
    <sheetView zoomScale="175" zoomScaleNormal="175" workbookViewId="0">
      <selection activeCell="B13" sqref="B13"/>
    </sheetView>
  </sheetViews>
  <sheetFormatPr defaultRowHeight="12" x14ac:dyDescent="0.2"/>
  <cols>
    <col min="1" max="16384" width="9.140625" style="1"/>
  </cols>
  <sheetData>
    <row r="1" spans="1:2" ht="15" x14ac:dyDescent="0.25">
      <c r="A1" s="2" t="s">
        <v>0</v>
      </c>
    </row>
    <row r="2" spans="1:2" x14ac:dyDescent="0.2">
      <c r="B2" s="1" t="s">
        <v>177</v>
      </c>
    </row>
    <row r="3" spans="1:2" x14ac:dyDescent="0.2">
      <c r="B3" s="1" t="s">
        <v>178</v>
      </c>
    </row>
    <row r="4" spans="1:2" x14ac:dyDescent="0.2">
      <c r="B4" s="1" t="s">
        <v>179</v>
      </c>
    </row>
    <row r="5" spans="1:2" x14ac:dyDescent="0.2">
      <c r="B5" s="1" t="s">
        <v>180</v>
      </c>
    </row>
    <row r="6" spans="1:2" x14ac:dyDescent="0.2">
      <c r="B6" s="1" t="s">
        <v>181</v>
      </c>
    </row>
    <row r="7" spans="1:2" x14ac:dyDescent="0.2">
      <c r="B7" s="1" t="s">
        <v>182</v>
      </c>
    </row>
    <row r="8" spans="1:2" x14ac:dyDescent="0.2">
      <c r="B8" s="1" t="s">
        <v>183</v>
      </c>
    </row>
    <row r="9" spans="1:2" x14ac:dyDescent="0.2">
      <c r="B9" s="1" t="s">
        <v>184</v>
      </c>
    </row>
    <row r="10" spans="1:2" x14ac:dyDescent="0.2">
      <c r="B10" s="1" t="s">
        <v>185</v>
      </c>
    </row>
    <row r="11" spans="1:2" x14ac:dyDescent="0.2">
      <c r="B11" s="1" t="s">
        <v>187</v>
      </c>
    </row>
    <row r="12" spans="1:2" x14ac:dyDescent="0.2">
      <c r="B12" s="1" t="s">
        <v>186</v>
      </c>
    </row>
  </sheetData>
  <hyperlinks>
    <hyperlink ref="A1" location="Main!A1" display="Main" xr:uid="{AD4BC505-79C8-4975-806D-147B63923604}"/>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Main</vt:lpstr>
      <vt:lpstr>Module 32</vt:lpstr>
      <vt:lpstr>WSE32.1</vt:lpstr>
      <vt:lpstr>WSE32.2</vt:lpstr>
      <vt:lpstr>WSE32.3</vt:lpstr>
      <vt:lpstr>WSE32.4</vt:lpstr>
    </vt:vector>
  </TitlesOfParts>
  <Company>Deloitte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bcornish</dc:creator>
  <cp:lastModifiedBy>Cornish, Bob</cp:lastModifiedBy>
  <dcterms:created xsi:type="dcterms:W3CDTF">2023-05-16T23:48:54Z</dcterms:created>
  <dcterms:modified xsi:type="dcterms:W3CDTF">2023-05-26T07:49:28Z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ea60d57e-af5b-4752-ac57-3e4f28ca11dc_Enabled">
    <vt:lpwstr>true</vt:lpwstr>
  </property>
  <property fmtid="{D5CDD505-2E9C-101B-9397-08002B2CF9AE}" pid="3" name="MSIP_Label_ea60d57e-af5b-4752-ac57-3e4f28ca11dc_SetDate">
    <vt:lpwstr>2023-05-16T23:48:58Z</vt:lpwstr>
  </property>
  <property fmtid="{D5CDD505-2E9C-101B-9397-08002B2CF9AE}" pid="4" name="MSIP_Label_ea60d57e-af5b-4752-ac57-3e4f28ca11dc_Method">
    <vt:lpwstr>Standard</vt:lpwstr>
  </property>
  <property fmtid="{D5CDD505-2E9C-101B-9397-08002B2CF9AE}" pid="5" name="MSIP_Label_ea60d57e-af5b-4752-ac57-3e4f28ca11dc_Name">
    <vt:lpwstr>ea60d57e-af5b-4752-ac57-3e4f28ca11dc</vt:lpwstr>
  </property>
  <property fmtid="{D5CDD505-2E9C-101B-9397-08002B2CF9AE}" pid="6" name="MSIP_Label_ea60d57e-af5b-4752-ac57-3e4f28ca11dc_SiteId">
    <vt:lpwstr>36da45f1-dd2c-4d1f-af13-5abe46b99921</vt:lpwstr>
  </property>
  <property fmtid="{D5CDD505-2E9C-101B-9397-08002B2CF9AE}" pid="7" name="MSIP_Label_ea60d57e-af5b-4752-ac57-3e4f28ca11dc_ActionId">
    <vt:lpwstr>2c3ab3eb-0715-4f49-b770-90fb57392227</vt:lpwstr>
  </property>
  <property fmtid="{D5CDD505-2E9C-101B-9397-08002B2CF9AE}" pid="8" name="MSIP_Label_ea60d57e-af5b-4752-ac57-3e4f28ca11dc_ContentBits">
    <vt:lpwstr>0</vt:lpwstr>
  </property>
</Properties>
</file>