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MN ACL\Lock\"/>
    </mc:Choice>
  </mc:AlternateContent>
  <xr:revisionPtr revIDLastSave="0" documentId="13_ncr:1_{70E5BFD5-FBB2-4773-AA50-607290411F9A}" xr6:coauthVersionLast="45" xr6:coauthVersionMax="45" xr10:uidLastSave="{00000000-0000-0000-0000-000000000000}"/>
  <bookViews>
    <workbookView xWindow="-120" yWindow="-120" windowWidth="19440" windowHeight="15000" xr2:uid="{767E0BC8-B2C0-4E54-85D5-C5F8ECA18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3" i="1"/>
  <c r="I22" i="1"/>
  <c r="I21" i="1"/>
  <c r="I20" i="1"/>
  <c r="I19" i="1"/>
  <c r="I18" i="1"/>
  <c r="I17" i="1"/>
  <c r="I16" i="1"/>
  <c r="I15" i="1"/>
  <c r="I10" i="1"/>
  <c r="I11" i="1"/>
  <c r="I13" i="1" l="1"/>
  <c r="I14" i="1" l="1"/>
  <c r="I12" i="1" l="1"/>
  <c r="I9" i="1"/>
  <c r="I8" i="1"/>
  <c r="I7" i="1"/>
  <c r="I6" i="1"/>
  <c r="I5" i="1"/>
  <c r="I4" i="1"/>
  <c r="I26" i="1"/>
  <c r="I28" i="1" s="1"/>
  <c r="I3" i="1"/>
  <c r="I2" i="1"/>
  <c r="I24" i="1" l="1"/>
  <c r="I29" i="1" s="1"/>
  <c r="B4" i="1"/>
  <c r="B5" i="1" l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<sst xmlns="http://schemas.openxmlformats.org/spreadsheetml/2006/main" count="104" uniqueCount="68">
  <si>
    <t>ITEM</t>
  </si>
  <si>
    <t>Part Number</t>
  </si>
  <si>
    <t>Description</t>
  </si>
  <si>
    <t>Vendor</t>
  </si>
  <si>
    <t>URL</t>
  </si>
  <si>
    <t>NOTES</t>
  </si>
  <si>
    <t>Piezo Buzzer - 5 volt</t>
  </si>
  <si>
    <t>Adafruit</t>
  </si>
  <si>
    <t>https://www.adafruit.com/product/1536</t>
  </si>
  <si>
    <t>Qty</t>
  </si>
  <si>
    <t>Unit Price</t>
  </si>
  <si>
    <t>Total price</t>
  </si>
  <si>
    <t>74AHCT125 quad level shifter</t>
  </si>
  <si>
    <t>https://www.adafruit.com/product/1787</t>
  </si>
  <si>
    <t>IC socket, 14 pin DIP, 0.3"</t>
  </si>
  <si>
    <t>Capacitor, 0.1 uF; 10 pack</t>
  </si>
  <si>
    <t>Printed circuit board</t>
  </si>
  <si>
    <t>Jameco</t>
  </si>
  <si>
    <t>https://www.jameco.com/z/6000-14DW-R-Socket-IC-14-Pin-Dual-Wipe-Low-Profile-0-3-Inch-Wide_112214.html</t>
  </si>
  <si>
    <t>LOCATION</t>
  </si>
  <si>
    <t>PCB</t>
  </si>
  <si>
    <t>S/T PCB:</t>
  </si>
  <si>
    <t>TOTAL:</t>
  </si>
  <si>
    <t>ALT Supplier</t>
  </si>
  <si>
    <t>Headers for Photon</t>
  </si>
  <si>
    <t>LOCK</t>
  </si>
  <si>
    <t>diode, 1N4004</t>
  </si>
  <si>
    <t>female pin header, 0.1", 4 position</t>
  </si>
  <si>
    <t>female pin header, 0.1", 5 position</t>
  </si>
  <si>
    <t>PCB terminal block, 3.5 mm, 2 position</t>
  </si>
  <si>
    <t>PCB terminal block, 3.5 mm, 3 position</t>
  </si>
  <si>
    <t>PCB USB connector, type B female</t>
  </si>
  <si>
    <t>Pololu</t>
  </si>
  <si>
    <t>motor driver based on DRV8838</t>
  </si>
  <si>
    <t>https://www.pololu.com/product/2990</t>
  </si>
  <si>
    <t>https://www.pololu.com/product/2842</t>
  </si>
  <si>
    <t>power regulator, 5 volt in to 3.3 volt out</t>
  </si>
  <si>
    <t>https://www.pololu.com/product/1030</t>
  </si>
  <si>
    <t>https://www.pololu.com/product/1014</t>
  </si>
  <si>
    <t>https://www.pololu.com/product/1015</t>
  </si>
  <si>
    <t>https://www.jameco.com/z/USB-B-S-RA-CS1-SPCC-WT-Adam-Technologies-Connector-USB-2-0-USB-B-Pcb-Female-Right-Angle_230958.html?CID=MERCH</t>
  </si>
  <si>
    <t>Male pin headers, 40 pin, breakaway</t>
  </si>
  <si>
    <t>https://www.pololu.com/category/134/0.1-2.54-mm-male-headers</t>
  </si>
  <si>
    <t>https://www.jameco.com/z/CF1-4W472JRC-Resistor-Carbon-Film-4-7k-Ohm-1-4-Watt-5-_691024.html</t>
  </si>
  <si>
    <t>Resistor, 4.7 Kohm</t>
  </si>
  <si>
    <t>Need 7 resistors; minimum order is 10</t>
  </si>
  <si>
    <t>https://www.jameco.com/z/CF1-4W471JRC-Resistor-Carbon-Film-470-Ohm-1-4-Watt-5-_690785.html</t>
  </si>
  <si>
    <t>Resistor, 470 ohm</t>
  </si>
  <si>
    <t>Need 1 resistor; minimum order is 10</t>
  </si>
  <si>
    <t>https://www.jameco.com/z/1N4004-Major-Brands-Diode-1N4004-400-Volt-1-Amp-Silicon-RectifierDiode_35991.html</t>
  </si>
  <si>
    <t>https://www.jameco.com/z/PN2222ATRA-Fairchild-Semiconductor-Transistor-PN2222A-General-Purpose-NPN-40-Volt-1-Amp-TO-92_787536.html</t>
  </si>
  <si>
    <t>https://www.jameco.com/shop/ProductDisplay?catalogId=10001&amp;langId=-1&amp;storeId=10001&amp;productId=139977</t>
  </si>
  <si>
    <t>transistor, 2N2222A; TO-92 package</t>
  </si>
  <si>
    <t>relay, 5 volt - 150 ohm, DPDT</t>
  </si>
  <si>
    <t>https://www.jameco.com/shop/ProductDisplay?catalogId=10001&amp;langId=-1&amp;storeId=10001&amp;productId=544921</t>
  </si>
  <si>
    <t>https://store.particle.io/collections/wifi/products/photon</t>
  </si>
  <si>
    <t>Particle</t>
  </si>
  <si>
    <t>Photon</t>
  </si>
  <si>
    <t>Particle Photon, with headers</t>
  </si>
  <si>
    <t>https://www.jameco.com/z/RB100-10-Capacitor-Radial-100-uF-10-Volt-105c-5x11x3-5mm_1946228.html</t>
  </si>
  <si>
    <t>Capacitor, radial, 100 uF</t>
  </si>
  <si>
    <t>https://www.jameco.com/webapp/wcs/stores/servlet/ProductDisplay?catalogId=10001&amp;langId=-1&amp;storeId=10001&amp;productId=2094514</t>
  </si>
  <si>
    <t>https://www.jameco.com/webapp/wcs/stores/servlet/ProductDisplay?catalogId=10001&amp;langId=-1&amp;storeId=10001&amp;productId=2094506</t>
  </si>
  <si>
    <t>jlcpcb</t>
  </si>
  <si>
    <t>$2.00 for 5 boards, plus shipping.  Upload the Eagle CAM .zip file to this web site for a complete quote and to order.</t>
  </si>
  <si>
    <t>S/T Lock:</t>
  </si>
  <si>
    <t>https://jlcpcb.com</t>
  </si>
  <si>
    <t>need 1; minimum order is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</si>
</sst>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6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164" fontId="2" fillId="0" borderId="0" xfId="1" applyNumberForma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wrapText="1"/>
    </xf>
    <xf numFmtId="164" fontId="6" fillId="0" borderId="0" xfId="1" applyNumberFormat="1" applyFont="1" applyAlignment="1">
      <alignment horizontal="right" vertical="top" wrapText="1"/>
    </xf>
    <xf numFmtId="164" fontId="5" fillId="0" borderId="0" xfId="1" applyNumberFormat="1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164" fontId="7" fillId="0" borderId="0" xfId="1" applyNumberFormat="1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2" fillId="0" borderId="0" xfId="1" applyAlignment="1">
      <alignment vertical="top" wrapText="1"/>
    </xf>
    <xf numFmtId="0" fontId="1" fillId="0" borderId="0" xfId="0" applyFont="1" applyAlignment="1">
      <alignment vertical="top" wrapText="1"/>
    </xf>
    <xf numFmtId="164" fontId="2" fillId="0" borderId="0" xfId="1" applyNumberForma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014" TargetMode="External"/><Relationship Id="rId13" Type="http://schemas.openxmlformats.org/officeDocument/2006/relationships/hyperlink" Target="https://www.adafruit.com/product/1787" TargetMode="External"/><Relationship Id="rId18" Type="http://schemas.openxmlformats.org/officeDocument/2006/relationships/hyperlink" Target="https://www.jameco.com/z/RB100-10-Capacitor-Radial-100-uF-10-Volt-105c-5x11x3-5mm_1946228.html" TargetMode="External"/><Relationship Id="rId3" Type="http://schemas.openxmlformats.org/officeDocument/2006/relationships/hyperlink" Target="https://www.jameco.com/shop/ProductDisplay?catalogId=10001&amp;langId=-1&amp;storeId=10001&amp;productId=544921" TargetMode="External"/><Relationship Id="rId21" Type="http://schemas.openxmlformats.org/officeDocument/2006/relationships/hyperlink" Target="https://jlcpcb.com/" TargetMode="External"/><Relationship Id="rId7" Type="http://schemas.openxmlformats.org/officeDocument/2006/relationships/hyperlink" Target="https://www.pololu.com/product/1030" TargetMode="External"/><Relationship Id="rId12" Type="http://schemas.openxmlformats.org/officeDocument/2006/relationships/hyperlink" Target="https://www.jameco.com/z/CF1-4W471JRC-Resistor-Carbon-Film-470-Ohm-1-4-Watt-5-_690785.html" TargetMode="External"/><Relationship Id="rId17" Type="http://schemas.openxmlformats.org/officeDocument/2006/relationships/hyperlink" Target="https://store.particle.io/collections/wifi/products/photon" TargetMode="External"/><Relationship Id="rId2" Type="http://schemas.openxmlformats.org/officeDocument/2006/relationships/hyperlink" Target="https://www.jameco.com/z/CF1-4W472JRC-Resistor-Carbon-Film-4-7k-Ohm-1-4-Watt-5-_691024.html" TargetMode="External"/><Relationship Id="rId16" Type="http://schemas.openxmlformats.org/officeDocument/2006/relationships/hyperlink" Target="https://www.jameco.com/shop/ProductDisplay?catalogId=10001&amp;langId=-1&amp;storeId=10001&amp;productId=139977" TargetMode="External"/><Relationship Id="rId20" Type="http://schemas.openxmlformats.org/officeDocument/2006/relationships/hyperlink" Target="https://www.jameco.com/webapp/wcs/stores/servlet/ProductDisplay?catalogId=10001&amp;langId=-1&amp;storeId=10001&amp;productId=2094506" TargetMode="External"/><Relationship Id="rId1" Type="http://schemas.openxmlformats.org/officeDocument/2006/relationships/hyperlink" Target="https://www.adafruit.com/product/1536" TargetMode="External"/><Relationship Id="rId6" Type="http://schemas.openxmlformats.org/officeDocument/2006/relationships/hyperlink" Target="https://www.pololu.com/product/2990" TargetMode="External"/><Relationship Id="rId11" Type="http://schemas.openxmlformats.org/officeDocument/2006/relationships/hyperlink" Target="https://www.pololu.com/category/134/0.1-2.54-mm-male-headers" TargetMode="External"/><Relationship Id="rId5" Type="http://schemas.openxmlformats.org/officeDocument/2006/relationships/hyperlink" Target="https://www.pololu.com/product/2842" TargetMode="External"/><Relationship Id="rId15" Type="http://schemas.openxmlformats.org/officeDocument/2006/relationships/hyperlink" Target="https://www.jameco.com/z/PN2222ATRA-Fairchild-Semiconductor-Transistor-PN2222A-General-Purpose-NPN-40-Volt-1-Amp-TO-92_787536.html" TargetMode="External"/><Relationship Id="rId10" Type="http://schemas.openxmlformats.org/officeDocument/2006/relationships/hyperlink" Target="https://www.jameco.com/z/USB-B-S-RA-CS1-SPCC-WT-Adam-Technologies-Connector-USB-2-0-USB-B-Pcb-Female-Right-Angle_230958.html?CID=MERCH" TargetMode="External"/><Relationship Id="rId19" Type="http://schemas.openxmlformats.org/officeDocument/2006/relationships/hyperlink" Target="https://www.jameco.com/webapp/wcs/stores/servlet/ProductDisplay?catalogId=10001&amp;langId=-1&amp;storeId=10001&amp;productId=2094514" TargetMode="External"/><Relationship Id="rId4" Type="http://schemas.openxmlformats.org/officeDocument/2006/relationships/hyperlink" Target="https://www.jameco.com/z/6000-14DW-R-Socket-IC-14-Pin-Dual-Wipe-Low-Profile-0-3-Inch-Wide_112214.html" TargetMode="External"/><Relationship Id="rId9" Type="http://schemas.openxmlformats.org/officeDocument/2006/relationships/hyperlink" Target="https://www.pololu.com/product/1015" TargetMode="External"/><Relationship Id="rId14" Type="http://schemas.openxmlformats.org/officeDocument/2006/relationships/hyperlink" Target="https://www.jameco.com/z/1N4004-Major-Brands-Diode-1N4004-400-Volt-1-Amp-Silicon-RectifierDiode_35991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C15-53F9-49FA-B0A4-29D41F3B9611}">
  <sheetPr>
    <pageSetUpPr fitToPage="1"/>
  </sheetPr>
  <dimension ref="A1:K41"/>
  <sheetViews>
    <sheetView tabSelected="1" topLeftCell="B1" workbookViewId="0">
      <selection activeCell="G22" sqref="G22"/>
    </sheetView>
  </sheetViews>
  <sheetFormatPr defaultRowHeight="15" x14ac:dyDescent="0.25"/>
  <cols>
    <col min="1" max="1" width="13" customWidth="1"/>
    <col min="3" max="3" width="14.5703125" style="22" customWidth="1"/>
    <col min="4" max="4" width="8" customWidth="1"/>
    <col min="5" max="5" width="24.7109375" customWidth="1"/>
    <col min="6" max="6" width="16" customWidth="1"/>
    <col min="7" max="7" width="38.7109375" style="22" customWidth="1"/>
    <col min="8" max="8" width="10.140625" style="3" customWidth="1"/>
    <col min="9" max="9" width="10.28515625" style="3" customWidth="1"/>
    <col min="10" max="10" width="35.140625" style="17" customWidth="1"/>
    <col min="11" max="11" width="43.28515625" style="17" customWidth="1"/>
    <col min="12" max="16" width="55" customWidth="1"/>
  </cols>
  <sheetData>
    <row r="1" spans="1:11" x14ac:dyDescent="0.25">
      <c r="A1" s="1" t="s">
        <v>19</v>
      </c>
      <c r="B1" s="1" t="s">
        <v>0</v>
      </c>
      <c r="C1" s="21" t="s">
        <v>1</v>
      </c>
      <c r="D1" s="1" t="s">
        <v>9</v>
      </c>
      <c r="E1" s="1" t="s">
        <v>2</v>
      </c>
      <c r="F1" s="1" t="s">
        <v>3</v>
      </c>
      <c r="G1" s="26" t="s">
        <v>4</v>
      </c>
      <c r="H1" s="2" t="s">
        <v>10</v>
      </c>
      <c r="I1" s="2" t="s">
        <v>11</v>
      </c>
      <c r="J1" s="23" t="s">
        <v>5</v>
      </c>
      <c r="K1" s="23" t="s">
        <v>23</v>
      </c>
    </row>
    <row r="2" spans="1:11" ht="16.5" customHeight="1" x14ac:dyDescent="0.25">
      <c r="A2" s="6" t="s">
        <v>20</v>
      </c>
      <c r="B2" s="5">
        <v>1</v>
      </c>
      <c r="C2" s="6">
        <v>1536</v>
      </c>
      <c r="D2" s="6">
        <v>1</v>
      </c>
      <c r="E2" s="6" t="s">
        <v>6</v>
      </c>
      <c r="F2" s="6" t="s">
        <v>7</v>
      </c>
      <c r="G2" s="25" t="s">
        <v>8</v>
      </c>
      <c r="H2" s="9">
        <v>0.95</v>
      </c>
      <c r="I2" s="9">
        <f>H2*D2</f>
        <v>0.95</v>
      </c>
    </row>
    <row r="3" spans="1:11" ht="20.25" customHeight="1" x14ac:dyDescent="0.25">
      <c r="A3" s="6" t="s">
        <v>20</v>
      </c>
      <c r="B3" s="5">
        <f>B2+1</f>
        <v>2</v>
      </c>
      <c r="C3" s="6">
        <v>1030</v>
      </c>
      <c r="D3" s="6">
        <v>2</v>
      </c>
      <c r="E3" s="6" t="s">
        <v>24</v>
      </c>
      <c r="F3" s="6" t="s">
        <v>32</v>
      </c>
      <c r="G3" s="25" t="s">
        <v>37</v>
      </c>
      <c r="H3" s="10">
        <v>0.79</v>
      </c>
      <c r="I3" s="9">
        <f t="shared" ref="I3:I12" si="0">H3*D3</f>
        <v>1.58</v>
      </c>
    </row>
    <row r="4" spans="1:11" ht="35.25" customHeight="1" x14ac:dyDescent="0.25">
      <c r="A4" s="6" t="s">
        <v>20</v>
      </c>
      <c r="B4" s="5">
        <f>B3+1</f>
        <v>3</v>
      </c>
      <c r="C4" s="6">
        <v>392</v>
      </c>
      <c r="D4" s="6">
        <v>1</v>
      </c>
      <c r="E4" s="6" t="s">
        <v>41</v>
      </c>
      <c r="F4" s="6" t="s">
        <v>32</v>
      </c>
      <c r="G4" s="25" t="s">
        <v>42</v>
      </c>
      <c r="H4" s="10">
        <v>0.75</v>
      </c>
      <c r="I4" s="9">
        <f t="shared" si="0"/>
        <v>0.75</v>
      </c>
    </row>
    <row r="5" spans="1:11" ht="50.25" customHeight="1" x14ac:dyDescent="0.25">
      <c r="A5" s="6" t="s">
        <v>20</v>
      </c>
      <c r="B5" s="5">
        <f>B4+1</f>
        <v>4</v>
      </c>
      <c r="C5" s="6">
        <v>2781</v>
      </c>
      <c r="D5" s="6">
        <v>10</v>
      </c>
      <c r="E5" s="6" t="s">
        <v>47</v>
      </c>
      <c r="F5" s="6" t="s">
        <v>17</v>
      </c>
      <c r="G5" s="25" t="s">
        <v>46</v>
      </c>
      <c r="H5" s="10">
        <v>0.06</v>
      </c>
      <c r="I5" s="9">
        <f t="shared" si="0"/>
        <v>0.6</v>
      </c>
      <c r="J5" s="17" t="s">
        <v>48</v>
      </c>
    </row>
    <row r="6" spans="1:11" ht="53.25" customHeight="1" x14ac:dyDescent="0.25">
      <c r="A6" s="6" t="s">
        <v>20</v>
      </c>
      <c r="B6" s="5">
        <f t="shared" ref="B6:B13" si="1">B5+1</f>
        <v>5</v>
      </c>
      <c r="C6" s="6">
        <v>691024</v>
      </c>
      <c r="D6" s="6">
        <v>10</v>
      </c>
      <c r="E6" s="6" t="s">
        <v>44</v>
      </c>
      <c r="F6" s="6" t="s">
        <v>17</v>
      </c>
      <c r="G6" s="25" t="s">
        <v>43</v>
      </c>
      <c r="H6" s="10">
        <v>0.06</v>
      </c>
      <c r="I6" s="9">
        <f t="shared" si="0"/>
        <v>0.6</v>
      </c>
      <c r="J6" s="17" t="s">
        <v>45</v>
      </c>
    </row>
    <row r="7" spans="1:11" ht="31.5" customHeight="1" x14ac:dyDescent="0.25">
      <c r="A7" s="6" t="s">
        <v>20</v>
      </c>
      <c r="B7" s="5">
        <f t="shared" si="1"/>
        <v>6</v>
      </c>
      <c r="C7" s="6">
        <v>1787</v>
      </c>
      <c r="D7" s="6">
        <v>1</v>
      </c>
      <c r="E7" s="6" t="s">
        <v>12</v>
      </c>
      <c r="F7" s="6" t="s">
        <v>7</v>
      </c>
      <c r="G7" s="25" t="s">
        <v>13</v>
      </c>
      <c r="H7" s="10">
        <v>1.5</v>
      </c>
      <c r="I7" s="9">
        <f t="shared" si="0"/>
        <v>1.5</v>
      </c>
    </row>
    <row r="8" spans="1:11" ht="48" customHeight="1" x14ac:dyDescent="0.25">
      <c r="A8" s="6" t="s">
        <v>20</v>
      </c>
      <c r="B8" s="5">
        <f t="shared" si="1"/>
        <v>7</v>
      </c>
      <c r="C8" s="6">
        <v>112214</v>
      </c>
      <c r="D8" s="6">
        <v>1</v>
      </c>
      <c r="E8" s="6" t="s">
        <v>14</v>
      </c>
      <c r="F8" s="6" t="s">
        <v>17</v>
      </c>
      <c r="G8" s="25" t="s">
        <v>18</v>
      </c>
      <c r="H8" s="10">
        <v>0.25</v>
      </c>
      <c r="I8" s="9">
        <f t="shared" si="0"/>
        <v>0.25</v>
      </c>
    </row>
    <row r="9" spans="1:11" ht="35.25" customHeight="1" x14ac:dyDescent="0.25">
      <c r="A9" s="6" t="s">
        <v>20</v>
      </c>
      <c r="B9" s="5">
        <f t="shared" si="1"/>
        <v>8</v>
      </c>
      <c r="C9" s="6" t="s">
        <v>57</v>
      </c>
      <c r="D9" s="6">
        <v>1</v>
      </c>
      <c r="E9" s="6" t="s">
        <v>58</v>
      </c>
      <c r="F9" s="6" t="s">
        <v>56</v>
      </c>
      <c r="G9" s="25" t="s">
        <v>55</v>
      </c>
      <c r="H9" s="10">
        <v>19</v>
      </c>
      <c r="I9" s="9">
        <f t="shared" si="0"/>
        <v>19</v>
      </c>
      <c r="K9" s="24"/>
    </row>
    <row r="10" spans="1:11" ht="30" x14ac:dyDescent="0.25">
      <c r="A10" s="6" t="s">
        <v>20</v>
      </c>
      <c r="B10" s="5">
        <f t="shared" si="1"/>
        <v>9</v>
      </c>
      <c r="C10" s="6">
        <v>2842</v>
      </c>
      <c r="D10" s="6">
        <v>1</v>
      </c>
      <c r="E10" s="6" t="s">
        <v>33</v>
      </c>
      <c r="F10" s="6" t="s">
        <v>32</v>
      </c>
      <c r="G10" s="25" t="s">
        <v>34</v>
      </c>
      <c r="H10" s="10">
        <v>3.49</v>
      </c>
      <c r="I10" s="9">
        <f t="shared" si="0"/>
        <v>3.49</v>
      </c>
      <c r="K10" s="24"/>
    </row>
    <row r="11" spans="1:11" ht="30" x14ac:dyDescent="0.25">
      <c r="A11" s="6" t="s">
        <v>20</v>
      </c>
      <c r="B11" s="5">
        <f>B10+1</f>
        <v>10</v>
      </c>
      <c r="C11" s="6">
        <v>2990</v>
      </c>
      <c r="D11" s="6">
        <v>1</v>
      </c>
      <c r="E11" s="6" t="s">
        <v>36</v>
      </c>
      <c r="F11" s="6" t="s">
        <v>32</v>
      </c>
      <c r="G11" s="25" t="s">
        <v>35</v>
      </c>
      <c r="H11" s="10">
        <v>4.95</v>
      </c>
      <c r="I11" s="9">
        <f t="shared" ref="I11" si="2">H11*D11</f>
        <v>4.95</v>
      </c>
      <c r="K11" s="24"/>
    </row>
    <row r="12" spans="1:11" ht="47.25" customHeight="1" x14ac:dyDescent="0.25">
      <c r="A12" s="6" t="s">
        <v>20</v>
      </c>
      <c r="B12" s="5">
        <f>B11+1</f>
        <v>11</v>
      </c>
      <c r="C12" s="6">
        <v>544921</v>
      </c>
      <c r="D12" s="6">
        <v>7</v>
      </c>
      <c r="E12" s="6" t="s">
        <v>15</v>
      </c>
      <c r="F12" s="6" t="s">
        <v>17</v>
      </c>
      <c r="G12" s="25" t="s">
        <v>54</v>
      </c>
      <c r="H12" s="10">
        <v>0.25</v>
      </c>
      <c r="I12" s="9">
        <f t="shared" si="0"/>
        <v>1.75</v>
      </c>
      <c r="K12" s="24"/>
    </row>
    <row r="13" spans="1:11" ht="45" x14ac:dyDescent="0.25">
      <c r="A13" s="6" t="s">
        <v>20</v>
      </c>
      <c r="B13" s="5">
        <f t="shared" si="1"/>
        <v>12</v>
      </c>
      <c r="C13" s="6">
        <v>29891</v>
      </c>
      <c r="D13" s="6">
        <v>2</v>
      </c>
      <c r="E13" s="6" t="s">
        <v>60</v>
      </c>
      <c r="F13" s="6" t="s">
        <v>17</v>
      </c>
      <c r="G13" s="25" t="s">
        <v>59</v>
      </c>
      <c r="H13" s="10">
        <v>0.25</v>
      </c>
      <c r="I13" s="9">
        <f t="shared" ref="I13" si="3">H13*D13</f>
        <v>0.5</v>
      </c>
      <c r="K13" s="24"/>
    </row>
    <row r="14" spans="1:11" ht="65.25" customHeight="1" x14ac:dyDescent="0.25">
      <c r="A14" s="6" t="s">
        <v>20</v>
      </c>
      <c r="B14" s="5">
        <f>B13+1</f>
        <v>13</v>
      </c>
      <c r="C14" s="6" t="s">
        <v>20</v>
      </c>
      <c r="D14" s="6">
        <v>1</v>
      </c>
      <c r="E14" s="6" t="s">
        <v>16</v>
      </c>
      <c r="F14" s="6" t="s">
        <v>63</v>
      </c>
      <c r="G14" s="27" t="s">
        <v>66</v>
      </c>
      <c r="H14" s="9">
        <v>2</v>
      </c>
      <c r="I14" s="10">
        <f>D14*H14</f>
        <v>2</v>
      </c>
      <c r="J14" s="17" t="s">
        <v>64</v>
      </c>
      <c r="K14" s="24"/>
    </row>
    <row r="15" spans="1:11" ht="54" customHeight="1" x14ac:dyDescent="0.25">
      <c r="A15" s="6" t="s">
        <v>20</v>
      </c>
      <c r="B15" s="5">
        <f>B14+1</f>
        <v>14</v>
      </c>
      <c r="C15" s="6">
        <v>35991</v>
      </c>
      <c r="D15" s="6">
        <v>2</v>
      </c>
      <c r="E15" s="6" t="s">
        <v>26</v>
      </c>
      <c r="F15" s="6" t="s">
        <v>17</v>
      </c>
      <c r="G15" s="25" t="s">
        <v>49</v>
      </c>
      <c r="H15" s="9">
        <v>0.25</v>
      </c>
      <c r="I15" s="10">
        <f>H15*D15</f>
        <v>0.5</v>
      </c>
      <c r="K15" s="24"/>
    </row>
    <row r="16" spans="1:11" ht="63.75" customHeight="1" x14ac:dyDescent="0.25">
      <c r="A16" s="6" t="s">
        <v>20</v>
      </c>
      <c r="B16" s="5">
        <f>B15+1</f>
        <v>15</v>
      </c>
      <c r="C16" s="6">
        <v>787536</v>
      </c>
      <c r="D16" s="6">
        <v>1</v>
      </c>
      <c r="E16" s="6" t="s">
        <v>52</v>
      </c>
      <c r="F16" s="6" t="s">
        <v>17</v>
      </c>
      <c r="G16" s="25" t="s">
        <v>50</v>
      </c>
      <c r="H16" s="9">
        <v>0.39</v>
      </c>
      <c r="I16" s="10">
        <f t="shared" ref="I16:I22" si="4">H16*D16</f>
        <v>0.39</v>
      </c>
      <c r="K16" s="24"/>
    </row>
    <row r="17" spans="1:11" ht="48" customHeight="1" x14ac:dyDescent="0.25">
      <c r="A17" s="6" t="s">
        <v>20</v>
      </c>
      <c r="B17" s="5">
        <f>B16+1</f>
        <v>16</v>
      </c>
      <c r="C17" s="6"/>
      <c r="D17" s="6">
        <v>1</v>
      </c>
      <c r="E17" s="6" t="s">
        <v>53</v>
      </c>
      <c r="F17" s="6"/>
      <c r="G17" s="25" t="s">
        <v>51</v>
      </c>
      <c r="H17" s="9">
        <v>2.99</v>
      </c>
      <c r="I17" s="10">
        <f t="shared" si="4"/>
        <v>2.99</v>
      </c>
      <c r="K17" s="24"/>
    </row>
    <row r="18" spans="1:11" ht="33.75" customHeight="1" x14ac:dyDescent="0.25">
      <c r="A18" s="6" t="s">
        <v>20</v>
      </c>
      <c r="B18" s="5">
        <f>B17+1</f>
        <v>17</v>
      </c>
      <c r="C18" s="6">
        <v>1014</v>
      </c>
      <c r="D18" s="6">
        <v>2</v>
      </c>
      <c r="E18" s="6" t="s">
        <v>27</v>
      </c>
      <c r="F18" s="6" t="s">
        <v>32</v>
      </c>
      <c r="G18" s="25" t="s">
        <v>38</v>
      </c>
      <c r="H18" s="9">
        <v>0.39</v>
      </c>
      <c r="I18" s="10">
        <f t="shared" si="4"/>
        <v>0.78</v>
      </c>
      <c r="J18" s="17" t="s">
        <v>67</v>
      </c>
      <c r="K18" s="24"/>
    </row>
    <row r="19" spans="1:11" ht="35.25" customHeight="1" x14ac:dyDescent="0.25">
      <c r="A19" s="6" t="s">
        <v>20</v>
      </c>
      <c r="B19" s="5">
        <f t="shared" ref="B19:B20" si="5">B18+1</f>
        <v>18</v>
      </c>
      <c r="C19" s="6">
        <v>1015</v>
      </c>
      <c r="D19" s="6">
        <v>2</v>
      </c>
      <c r="E19" s="6" t="s">
        <v>28</v>
      </c>
      <c r="F19" s="6" t="s">
        <v>32</v>
      </c>
      <c r="G19" s="25" t="s">
        <v>39</v>
      </c>
      <c r="H19" s="9">
        <v>0.44</v>
      </c>
      <c r="I19" s="10">
        <f t="shared" si="4"/>
        <v>0.88</v>
      </c>
      <c r="K19" s="24"/>
    </row>
    <row r="20" spans="1:11" ht="66" customHeight="1" x14ac:dyDescent="0.25">
      <c r="A20" s="6" t="s">
        <v>20</v>
      </c>
      <c r="B20" s="5">
        <f t="shared" si="5"/>
        <v>19</v>
      </c>
      <c r="C20" s="6">
        <v>2094506</v>
      </c>
      <c r="D20" s="6">
        <v>5</v>
      </c>
      <c r="E20" s="6" t="s">
        <v>29</v>
      </c>
      <c r="F20" s="6" t="s">
        <v>17</v>
      </c>
      <c r="G20" s="25" t="s">
        <v>62</v>
      </c>
      <c r="H20" s="9">
        <v>0.49</v>
      </c>
      <c r="I20" s="10">
        <f t="shared" si="4"/>
        <v>2.4500000000000002</v>
      </c>
      <c r="K20" s="24"/>
    </row>
    <row r="21" spans="1:11" ht="63.75" customHeight="1" x14ac:dyDescent="0.25">
      <c r="A21" s="6" t="s">
        <v>20</v>
      </c>
      <c r="B21" s="5">
        <f t="shared" ref="B21" si="6">B20+1</f>
        <v>20</v>
      </c>
      <c r="C21" s="6">
        <v>2094514</v>
      </c>
      <c r="D21" s="6">
        <v>3</v>
      </c>
      <c r="E21" s="6" t="s">
        <v>30</v>
      </c>
      <c r="F21" s="6" t="s">
        <v>17</v>
      </c>
      <c r="G21" s="25" t="s">
        <v>61</v>
      </c>
      <c r="H21" s="9">
        <v>0.79</v>
      </c>
      <c r="I21" s="10">
        <f t="shared" si="4"/>
        <v>2.37</v>
      </c>
      <c r="K21" s="24"/>
    </row>
    <row r="22" spans="1:11" ht="66.75" customHeight="1" x14ac:dyDescent="0.25">
      <c r="A22" s="6" t="s">
        <v>20</v>
      </c>
      <c r="B22" s="5">
        <f t="shared" ref="B22" si="7">B21+1</f>
        <v>21</v>
      </c>
      <c r="C22" s="6">
        <v>230958</v>
      </c>
      <c r="D22" s="6">
        <v>1</v>
      </c>
      <c r="E22" s="6" t="s">
        <v>31</v>
      </c>
      <c r="F22" s="6" t="s">
        <v>17</v>
      </c>
      <c r="G22" s="25" t="s">
        <v>40</v>
      </c>
      <c r="H22" s="9">
        <v>0.79</v>
      </c>
      <c r="I22" s="10">
        <f t="shared" si="4"/>
        <v>0.79</v>
      </c>
      <c r="K22" s="24"/>
    </row>
    <row r="23" spans="1:11" ht="21" customHeight="1" x14ac:dyDescent="0.25">
      <c r="A23" s="6"/>
      <c r="B23" s="5"/>
      <c r="C23" s="6"/>
      <c r="D23" s="6"/>
      <c r="E23" s="6"/>
      <c r="F23" s="6"/>
      <c r="G23" s="27"/>
      <c r="H23" s="9"/>
      <c r="I23" s="10"/>
      <c r="K23" s="24"/>
    </row>
    <row r="24" spans="1:11" x14ac:dyDescent="0.25">
      <c r="A24" s="11" t="s">
        <v>21</v>
      </c>
      <c r="B24" s="6"/>
      <c r="C24" s="6"/>
      <c r="D24" s="6"/>
      <c r="E24" s="6"/>
      <c r="F24" s="6"/>
      <c r="H24" s="8"/>
      <c r="I24" s="12">
        <f>SUM(I2:I15)</f>
        <v>38.42</v>
      </c>
    </row>
    <row r="25" spans="1:11" x14ac:dyDescent="0.25">
      <c r="A25" s="6"/>
      <c r="B25" s="6"/>
      <c r="C25" s="6"/>
      <c r="D25" s="6"/>
      <c r="E25" s="6"/>
      <c r="F25" s="6"/>
      <c r="H25" s="8"/>
      <c r="I25" s="7"/>
    </row>
    <row r="26" spans="1:11" x14ac:dyDescent="0.25">
      <c r="A26" s="6" t="s">
        <v>25</v>
      </c>
      <c r="B26" s="6">
        <v>1</v>
      </c>
      <c r="C26" s="6"/>
      <c r="D26" s="6"/>
      <c r="E26" s="6"/>
      <c r="F26" s="6"/>
      <c r="G26" s="25"/>
      <c r="H26" s="8"/>
      <c r="I26" s="13">
        <f>H26*D26</f>
        <v>0</v>
      </c>
    </row>
    <row r="27" spans="1:11" x14ac:dyDescent="0.25">
      <c r="A27" s="6"/>
      <c r="B27" s="6"/>
      <c r="C27" s="6"/>
      <c r="D27" s="6"/>
      <c r="E27" s="6"/>
      <c r="F27" s="6"/>
      <c r="G27" s="25"/>
      <c r="H27" s="8"/>
      <c r="I27" s="13"/>
    </row>
    <row r="28" spans="1:11" ht="20.25" x14ac:dyDescent="0.25">
      <c r="A28" s="11" t="s">
        <v>65</v>
      </c>
      <c r="B28" s="6"/>
      <c r="C28" s="6"/>
      <c r="D28" s="6"/>
      <c r="E28" s="6"/>
      <c r="F28" s="19"/>
      <c r="H28" s="8"/>
      <c r="I28" s="14">
        <f>SUM(I26:I26)</f>
        <v>0</v>
      </c>
    </row>
    <row r="29" spans="1:11" x14ac:dyDescent="0.25">
      <c r="A29" s="15" t="s">
        <v>22</v>
      </c>
      <c r="C29" s="6"/>
      <c r="D29" s="4"/>
      <c r="E29" s="4"/>
      <c r="F29" s="20"/>
      <c r="H29" s="8"/>
      <c r="I29" s="16">
        <f>I24+I28</f>
        <v>38.42</v>
      </c>
    </row>
    <row r="30" spans="1:11" x14ac:dyDescent="0.25">
      <c r="A30" s="6"/>
      <c r="F30" s="18"/>
    </row>
    <row r="31" spans="1:11" ht="20.25" x14ac:dyDescent="0.25">
      <c r="A31" s="6"/>
      <c r="F31" s="19"/>
    </row>
    <row r="32" spans="1:11" x14ac:dyDescent="0.25">
      <c r="F32" s="20"/>
    </row>
    <row r="33" spans="6:6" x14ac:dyDescent="0.25">
      <c r="F33" s="18"/>
    </row>
    <row r="34" spans="6:6" ht="20.25" x14ac:dyDescent="0.25">
      <c r="F34" s="19"/>
    </row>
    <row r="35" spans="6:6" x14ac:dyDescent="0.25">
      <c r="F35" s="20"/>
    </row>
    <row r="36" spans="6:6" x14ac:dyDescent="0.25">
      <c r="F36" s="18"/>
    </row>
    <row r="37" spans="6:6" ht="20.25" x14ac:dyDescent="0.25">
      <c r="F37" s="19"/>
    </row>
    <row r="38" spans="6:6" x14ac:dyDescent="0.25">
      <c r="F38" s="20"/>
    </row>
    <row r="39" spans="6:6" x14ac:dyDescent="0.25">
      <c r="F39" s="18"/>
    </row>
    <row r="40" spans="6:6" ht="20.25" x14ac:dyDescent="0.25">
      <c r="F40" s="19"/>
    </row>
    <row r="41" spans="6:6" x14ac:dyDescent="0.25">
      <c r="F41" s="20"/>
    </row>
  </sheetData>
  <hyperlinks>
    <hyperlink ref="G2" r:id="rId1" xr:uid="{B5B6F2A7-0331-4000-9F40-1B71DF4A5AA2}"/>
    <hyperlink ref="G6" r:id="rId2" xr:uid="{0FFD485C-52ED-4651-939A-21A0FA5F7EA7}"/>
    <hyperlink ref="G12" r:id="rId3" xr:uid="{C23D7714-14EF-43AE-BC5D-1E926A9FB59F}"/>
    <hyperlink ref="G8" r:id="rId4" xr:uid="{16377B9E-2C48-417F-ADA4-C3DFFB3E9109}"/>
    <hyperlink ref="G11" r:id="rId5" xr:uid="{B201B781-22E5-43DC-BD8A-3B669CCDB050}"/>
    <hyperlink ref="G10" r:id="rId6" xr:uid="{61B7134C-83E8-4F64-ADEB-CFEE0ADF9855}"/>
    <hyperlink ref="G3" r:id="rId7" xr:uid="{427E3087-534F-4744-A9A1-E4CB2E4164B1}"/>
    <hyperlink ref="G18" r:id="rId8" xr:uid="{0C2EBAE9-AA34-4C1B-97CC-3AAC51A98A21}"/>
    <hyperlink ref="G19" r:id="rId9" xr:uid="{B8812E67-A7D2-48A4-AC94-9BB6AE22B4AF}"/>
    <hyperlink ref="G22" r:id="rId10" xr:uid="{B788151A-2CFC-405C-B83C-F54E8FCF03A3}"/>
    <hyperlink ref="G4" r:id="rId11" xr:uid="{7CE58057-0986-4753-B232-91B9388DA27A}"/>
    <hyperlink ref="G5" r:id="rId12" xr:uid="{08FFA66D-5940-4E60-8A94-1C95E9674DBB}"/>
    <hyperlink ref="G7" r:id="rId13" xr:uid="{907E15C3-196A-4C58-A40E-EF6AF20494F2}"/>
    <hyperlink ref="G15" r:id="rId14" xr:uid="{54FF3B7C-4901-4234-8D7F-03C83442DF7D}"/>
    <hyperlink ref="G16" r:id="rId15" xr:uid="{687AD7EC-3CE2-4978-A4B5-819229B00545}"/>
    <hyperlink ref="G17" r:id="rId16" xr:uid="{8CA87D3A-2DA6-4D9A-A49D-E295950E9C11}"/>
    <hyperlink ref="G9" r:id="rId17" xr:uid="{440331BB-74B7-4E7A-991B-D71F7B0A3B83}"/>
    <hyperlink ref="G13" r:id="rId18" xr:uid="{FDFD97EA-9689-4DD2-A7F6-DA285800C7BA}"/>
    <hyperlink ref="G21" r:id="rId19" xr:uid="{BF4CE6FD-14AD-46C3-ACDF-D21CCB83EB3B}"/>
    <hyperlink ref="G20" r:id="rId20" xr:uid="{1617355E-A86C-49F9-A654-7DD974C4FE78}"/>
    <hyperlink ref="G14" r:id="rId21" xr:uid="{0632A326-3D2E-4F16-A7B9-10BA6C50C43D}"/>
  </hyperlinks>
  <pageMargins left="0.7" right="0.7" top="0.75" bottom="0.75" header="0.3" footer="0.3"/>
  <pageSetup scale="59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cp:lastPrinted>2019-08-29T23:51:10Z</cp:lastPrinted>
  <dcterms:created xsi:type="dcterms:W3CDTF">2019-08-08T21:02:58Z</dcterms:created>
  <dcterms:modified xsi:type="dcterms:W3CDTF">2020-03-19T18:52:44Z</dcterms:modified>
</cp:coreProperties>
</file>