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carstairs/Documents/Jalview/NCList/"/>
    </mc:Choice>
  </mc:AlternateContent>
  <xr:revisionPtr revIDLastSave="0" documentId="13_ncr:1_{62568EBB-B71E-434D-83FD-4A7756E5C4F7}" xr6:coauthVersionLast="36" xr6:coauthVersionMax="36" xr10:uidLastSave="{00000000-0000-0000-0000-000000000000}"/>
  <bookViews>
    <workbookView xWindow="380" yWindow="460" windowWidth="28040" windowHeight="16240" xr2:uid="{63CB69B5-7303-624F-AEF4-D8971537C16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H62" i="1" s="1"/>
  <c r="M62" i="1"/>
  <c r="N62" i="1"/>
  <c r="O62" i="1"/>
  <c r="P62" i="1"/>
  <c r="G55" i="1"/>
  <c r="H55" i="1" s="1"/>
  <c r="M55" i="1"/>
  <c r="N55" i="1"/>
  <c r="O55" i="1"/>
  <c r="P55" i="1"/>
  <c r="G56" i="1"/>
  <c r="N56" i="1" s="1"/>
  <c r="I56" i="1"/>
  <c r="J56" i="1" s="1"/>
  <c r="M56" i="1"/>
  <c r="P56" i="1"/>
  <c r="G57" i="1"/>
  <c r="I57" i="1" s="1"/>
  <c r="H57" i="1"/>
  <c r="P57" i="1"/>
  <c r="G42" i="1"/>
  <c r="H42" i="1" s="1"/>
  <c r="I42" i="1"/>
  <c r="J42" i="1" s="1"/>
  <c r="M42" i="1"/>
  <c r="N42" i="1"/>
  <c r="O42" i="1"/>
  <c r="P42" i="1"/>
  <c r="G43" i="1"/>
  <c r="N43" i="1" s="1"/>
  <c r="H43" i="1"/>
  <c r="I43" i="1"/>
  <c r="K43" i="1" s="1"/>
  <c r="M43" i="1"/>
  <c r="O43" i="1"/>
  <c r="P43" i="1"/>
  <c r="G44" i="1"/>
  <c r="I44" i="1" s="1"/>
  <c r="H44" i="1"/>
  <c r="P44" i="1"/>
  <c r="G39" i="1"/>
  <c r="H39" i="1" s="1"/>
  <c r="N39" i="1"/>
  <c r="O39" i="1"/>
  <c r="P39" i="1"/>
  <c r="G40" i="1"/>
  <c r="N40" i="1" s="1"/>
  <c r="G33" i="1"/>
  <c r="H33" i="1" s="1"/>
  <c r="I33" i="1"/>
  <c r="J33" i="1" s="1"/>
  <c r="M33" i="1"/>
  <c r="N33" i="1"/>
  <c r="O33" i="1"/>
  <c r="P33" i="1"/>
  <c r="G34" i="1"/>
  <c r="N34" i="1" s="1"/>
  <c r="H34" i="1"/>
  <c r="I34" i="1"/>
  <c r="K34" i="1" s="1"/>
  <c r="M34" i="1"/>
  <c r="O34" i="1"/>
  <c r="P34" i="1"/>
  <c r="G35" i="1"/>
  <c r="I35" i="1" s="1"/>
  <c r="H35" i="1"/>
  <c r="H5" i="1"/>
  <c r="H11" i="1"/>
  <c r="H12" i="1"/>
  <c r="H19" i="1"/>
  <c r="H20" i="1"/>
  <c r="H4" i="1"/>
  <c r="O5" i="1"/>
  <c r="P5" i="1"/>
  <c r="O6" i="1"/>
  <c r="O9" i="1"/>
  <c r="P9" i="1"/>
  <c r="O10" i="1"/>
  <c r="P13" i="1"/>
  <c r="O14" i="1"/>
  <c r="P17" i="1"/>
  <c r="O18" i="1"/>
  <c r="P21" i="1"/>
  <c r="O22" i="1"/>
  <c r="P4" i="1"/>
  <c r="O4" i="1"/>
  <c r="N5" i="1"/>
  <c r="N11" i="1"/>
  <c r="N12" i="1"/>
  <c r="N13" i="1"/>
  <c r="N20" i="1"/>
  <c r="N21" i="1"/>
  <c r="N4" i="1"/>
  <c r="M5" i="1"/>
  <c r="M6" i="1"/>
  <c r="S6" i="1" s="1"/>
  <c r="M7" i="1"/>
  <c r="S7" i="1" s="1"/>
  <c r="M8" i="1"/>
  <c r="S8" i="1" s="1"/>
  <c r="M14" i="1"/>
  <c r="M15" i="1"/>
  <c r="M16" i="1"/>
  <c r="M22" i="1"/>
  <c r="M23" i="1"/>
  <c r="M24" i="1"/>
  <c r="M4" i="1"/>
  <c r="I5" i="1"/>
  <c r="K5" i="1" s="1"/>
  <c r="I9" i="1"/>
  <c r="K9" i="1" s="1"/>
  <c r="I10" i="1"/>
  <c r="K10" i="1" s="1"/>
  <c r="I11" i="1"/>
  <c r="K11" i="1" s="1"/>
  <c r="I17" i="1"/>
  <c r="K17" i="1" s="1"/>
  <c r="I18" i="1"/>
  <c r="K18" i="1" s="1"/>
  <c r="I19" i="1"/>
  <c r="K19" i="1" s="1"/>
  <c r="I4" i="1"/>
  <c r="K4" i="1" s="1"/>
  <c r="G25" i="1"/>
  <c r="G26" i="1" s="1"/>
  <c r="P26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N24" i="1" s="1"/>
  <c r="G5" i="1"/>
  <c r="L19" i="1" l="1"/>
  <c r="L43" i="1"/>
  <c r="J43" i="1"/>
  <c r="R43" i="1" s="1"/>
  <c r="K42" i="1"/>
  <c r="Q42" i="1" s="1"/>
  <c r="K56" i="1"/>
  <c r="Q43" i="1"/>
  <c r="G63" i="1"/>
  <c r="I62" i="1"/>
  <c r="J57" i="1"/>
  <c r="K57" i="1"/>
  <c r="O57" i="1"/>
  <c r="N57" i="1"/>
  <c r="H56" i="1"/>
  <c r="M57" i="1"/>
  <c r="O56" i="1"/>
  <c r="I55" i="1"/>
  <c r="G58" i="1"/>
  <c r="J44" i="1"/>
  <c r="K44" i="1"/>
  <c r="L44" i="1" s="1"/>
  <c r="O44" i="1"/>
  <c r="N44" i="1"/>
  <c r="M44" i="1"/>
  <c r="R42" i="1"/>
  <c r="G45" i="1"/>
  <c r="L17" i="1"/>
  <c r="L18" i="1"/>
  <c r="L11" i="1"/>
  <c r="L10" i="1"/>
  <c r="L9" i="1"/>
  <c r="G41" i="1"/>
  <c r="P40" i="1"/>
  <c r="M39" i="1"/>
  <c r="M40" i="1"/>
  <c r="I39" i="1"/>
  <c r="J39" i="1" s="1"/>
  <c r="R39" i="1" s="1"/>
  <c r="I40" i="1"/>
  <c r="J40" i="1" s="1"/>
  <c r="H40" i="1"/>
  <c r="N41" i="1"/>
  <c r="M41" i="1"/>
  <c r="O40" i="1"/>
  <c r="J34" i="1"/>
  <c r="R34" i="1" s="1"/>
  <c r="K33" i="1"/>
  <c r="Q33" i="1" s="1"/>
  <c r="Q34" i="1"/>
  <c r="J35" i="1"/>
  <c r="K35" i="1"/>
  <c r="P35" i="1"/>
  <c r="O35" i="1"/>
  <c r="N35" i="1"/>
  <c r="M35" i="1"/>
  <c r="R33" i="1"/>
  <c r="G36" i="1"/>
  <c r="Q18" i="1"/>
  <c r="Q5" i="1"/>
  <c r="Q10" i="1"/>
  <c r="Q9" i="1"/>
  <c r="Q4" i="1"/>
  <c r="J19" i="1"/>
  <c r="J11" i="1"/>
  <c r="J10" i="1"/>
  <c r="R10" i="1" s="1"/>
  <c r="J17" i="1"/>
  <c r="J9" i="1"/>
  <c r="R9" i="1" s="1"/>
  <c r="J18" i="1"/>
  <c r="R18" i="1" s="1"/>
  <c r="J5" i="1"/>
  <c r="R5" i="1" s="1"/>
  <c r="J4" i="1"/>
  <c r="R4" i="1" s="1"/>
  <c r="I25" i="1"/>
  <c r="H26" i="1"/>
  <c r="H18" i="1"/>
  <c r="H10" i="1"/>
  <c r="O26" i="1"/>
  <c r="O21" i="1"/>
  <c r="O13" i="1"/>
  <c r="I16" i="1"/>
  <c r="N26" i="1"/>
  <c r="N18" i="1"/>
  <c r="N10" i="1"/>
  <c r="P24" i="1"/>
  <c r="P20" i="1"/>
  <c r="P16" i="1"/>
  <c r="P12" i="1"/>
  <c r="P8" i="1"/>
  <c r="H25" i="1"/>
  <c r="H17" i="1"/>
  <c r="H9" i="1"/>
  <c r="N19" i="1"/>
  <c r="O25" i="1"/>
  <c r="N25" i="1"/>
  <c r="N17" i="1"/>
  <c r="N9" i="1"/>
  <c r="O24" i="1"/>
  <c r="O20" i="1"/>
  <c r="O16" i="1"/>
  <c r="O12" i="1"/>
  <c r="O8" i="1"/>
  <c r="H24" i="1"/>
  <c r="H16" i="1"/>
  <c r="H8" i="1"/>
  <c r="I26" i="1"/>
  <c r="I24" i="1"/>
  <c r="I8" i="1"/>
  <c r="M21" i="1"/>
  <c r="I15" i="1"/>
  <c r="M20" i="1"/>
  <c r="M12" i="1"/>
  <c r="I22" i="1"/>
  <c r="I14" i="1"/>
  <c r="I6" i="1"/>
  <c r="M19" i="1"/>
  <c r="M11" i="1"/>
  <c r="N16" i="1"/>
  <c r="N8" i="1"/>
  <c r="P23" i="1"/>
  <c r="P19" i="1"/>
  <c r="P15" i="1"/>
  <c r="P11" i="1"/>
  <c r="P7" i="1"/>
  <c r="H23" i="1"/>
  <c r="H15" i="1"/>
  <c r="H7" i="1"/>
  <c r="P25" i="1"/>
  <c r="O17" i="1"/>
  <c r="M13" i="1"/>
  <c r="I23" i="1"/>
  <c r="I7" i="1"/>
  <c r="I21" i="1"/>
  <c r="I13" i="1"/>
  <c r="M26" i="1"/>
  <c r="M18" i="1"/>
  <c r="M10" i="1"/>
  <c r="N23" i="1"/>
  <c r="N15" i="1"/>
  <c r="N7" i="1"/>
  <c r="O23" i="1"/>
  <c r="O19" i="1"/>
  <c r="O15" i="1"/>
  <c r="O11" i="1"/>
  <c r="O7" i="1"/>
  <c r="H22" i="1"/>
  <c r="H14" i="1"/>
  <c r="H6" i="1"/>
  <c r="I20" i="1"/>
  <c r="I12" i="1"/>
  <c r="M25" i="1"/>
  <c r="M17" i="1"/>
  <c r="M9" i="1"/>
  <c r="N22" i="1"/>
  <c r="N14" i="1"/>
  <c r="N6" i="1"/>
  <c r="P22" i="1"/>
  <c r="P18" i="1"/>
  <c r="P14" i="1"/>
  <c r="P10" i="1"/>
  <c r="P6" i="1"/>
  <c r="H21" i="1"/>
  <c r="H13" i="1"/>
  <c r="G27" i="1"/>
  <c r="L42" i="1" l="1"/>
  <c r="J62" i="1"/>
  <c r="R62" i="1" s="1"/>
  <c r="K62" i="1"/>
  <c r="Q62" i="1" s="1"/>
  <c r="M63" i="1"/>
  <c r="N63" i="1"/>
  <c r="O63" i="1"/>
  <c r="P63" i="1"/>
  <c r="H63" i="1"/>
  <c r="I63" i="1"/>
  <c r="G64" i="1"/>
  <c r="O58" i="1"/>
  <c r="P58" i="1"/>
  <c r="H58" i="1"/>
  <c r="I58" i="1"/>
  <c r="G59" i="1"/>
  <c r="N58" i="1"/>
  <c r="M58" i="1"/>
  <c r="R57" i="1"/>
  <c r="Q57" i="1"/>
  <c r="J55" i="1"/>
  <c r="R55" i="1" s="1"/>
  <c r="K55" i="1"/>
  <c r="Q55" i="1" s="1"/>
  <c r="Q56" i="1"/>
  <c r="R56" i="1"/>
  <c r="O45" i="1"/>
  <c r="P45" i="1"/>
  <c r="H45" i="1"/>
  <c r="I45" i="1"/>
  <c r="G46" i="1"/>
  <c r="M45" i="1"/>
  <c r="N45" i="1"/>
  <c r="R44" i="1"/>
  <c r="Q44" i="1"/>
  <c r="K40" i="1"/>
  <c r="Q40" i="1" s="1"/>
  <c r="K39" i="1"/>
  <c r="Q39" i="1" s="1"/>
  <c r="I41" i="1"/>
  <c r="P41" i="1"/>
  <c r="H41" i="1"/>
  <c r="O41" i="1"/>
  <c r="R40" i="1"/>
  <c r="R35" i="1"/>
  <c r="Q35" i="1"/>
  <c r="O36" i="1"/>
  <c r="P36" i="1"/>
  <c r="M36" i="1"/>
  <c r="N36" i="1"/>
  <c r="H36" i="1"/>
  <c r="I36" i="1"/>
  <c r="G37" i="1"/>
  <c r="Q19" i="1"/>
  <c r="R19" i="1"/>
  <c r="Q11" i="1"/>
  <c r="R11" i="1"/>
  <c r="Q17" i="1"/>
  <c r="R17" i="1"/>
  <c r="K25" i="1"/>
  <c r="Q25" i="1" s="1"/>
  <c r="J25" i="1"/>
  <c r="R25" i="1" s="1"/>
  <c r="K24" i="1"/>
  <c r="Q24" i="1" s="1"/>
  <c r="J24" i="1"/>
  <c r="R24" i="1" s="1"/>
  <c r="K22" i="1"/>
  <c r="Q22" i="1" s="1"/>
  <c r="J22" i="1"/>
  <c r="R22" i="1" s="1"/>
  <c r="K16" i="1"/>
  <c r="Q16" i="1" s="1"/>
  <c r="J16" i="1"/>
  <c r="R16" i="1" s="1"/>
  <c r="K7" i="1"/>
  <c r="Q7" i="1" s="1"/>
  <c r="J7" i="1"/>
  <c r="R7" i="1" s="1"/>
  <c r="K6" i="1"/>
  <c r="Q6" i="1" s="1"/>
  <c r="J6" i="1"/>
  <c r="R6" i="1" s="1"/>
  <c r="K26" i="1"/>
  <c r="Q26" i="1" s="1"/>
  <c r="J26" i="1"/>
  <c r="R26" i="1" s="1"/>
  <c r="K23" i="1"/>
  <c r="Q23" i="1" s="1"/>
  <c r="J23" i="1"/>
  <c r="R23" i="1" s="1"/>
  <c r="K8" i="1"/>
  <c r="Q8" i="1" s="1"/>
  <c r="J8" i="1"/>
  <c r="R8" i="1" s="1"/>
  <c r="K12" i="1"/>
  <c r="Q12" i="1" s="1"/>
  <c r="J12" i="1"/>
  <c r="R12" i="1" s="1"/>
  <c r="K13" i="1"/>
  <c r="Q13" i="1" s="1"/>
  <c r="J13" i="1"/>
  <c r="R13" i="1" s="1"/>
  <c r="K15" i="1"/>
  <c r="Q15" i="1" s="1"/>
  <c r="J15" i="1"/>
  <c r="R15" i="1" s="1"/>
  <c r="K14" i="1"/>
  <c r="Q14" i="1" s="1"/>
  <c r="J14" i="1"/>
  <c r="R14" i="1" s="1"/>
  <c r="K20" i="1"/>
  <c r="Q20" i="1" s="1"/>
  <c r="J20" i="1"/>
  <c r="R20" i="1" s="1"/>
  <c r="K21" i="1"/>
  <c r="Q21" i="1" s="1"/>
  <c r="J21" i="1"/>
  <c r="R21" i="1" s="1"/>
  <c r="O27" i="1"/>
  <c r="P27" i="1"/>
  <c r="M27" i="1"/>
  <c r="H27" i="1"/>
  <c r="I27" i="1"/>
  <c r="N27" i="1"/>
  <c r="G28" i="1"/>
  <c r="L23" i="1" l="1"/>
  <c r="L21" i="1"/>
  <c r="L20" i="1"/>
  <c r="L22" i="1"/>
  <c r="J63" i="1"/>
  <c r="R63" i="1" s="1"/>
  <c r="K63" i="1"/>
  <c r="Q63" i="1" s="1"/>
  <c r="I64" i="1"/>
  <c r="G65" i="1"/>
  <c r="O64" i="1"/>
  <c r="M64" i="1"/>
  <c r="N64" i="1"/>
  <c r="P64" i="1"/>
  <c r="H64" i="1"/>
  <c r="M59" i="1"/>
  <c r="N59" i="1"/>
  <c r="O59" i="1"/>
  <c r="P59" i="1"/>
  <c r="G60" i="1"/>
  <c r="H59" i="1"/>
  <c r="I59" i="1"/>
  <c r="J58" i="1"/>
  <c r="R58" i="1" s="1"/>
  <c r="K58" i="1"/>
  <c r="Q58" i="1" s="1"/>
  <c r="J45" i="1"/>
  <c r="R45" i="1" s="1"/>
  <c r="K45" i="1"/>
  <c r="Q45" i="1" s="1"/>
  <c r="M46" i="1"/>
  <c r="N46" i="1"/>
  <c r="O46" i="1"/>
  <c r="P46" i="1"/>
  <c r="H46" i="1"/>
  <c r="I46" i="1"/>
  <c r="G47" i="1"/>
  <c r="L16" i="1"/>
  <c r="L14" i="1"/>
  <c r="L15" i="1"/>
  <c r="L13" i="1"/>
  <c r="L12" i="1"/>
  <c r="J41" i="1"/>
  <c r="R41" i="1" s="1"/>
  <c r="K41" i="1"/>
  <c r="Q41" i="1" s="1"/>
  <c r="K36" i="1"/>
  <c r="Q36" i="1" s="1"/>
  <c r="J36" i="1"/>
  <c r="R36" i="1" s="1"/>
  <c r="M37" i="1"/>
  <c r="G38" i="1"/>
  <c r="N37" i="1"/>
  <c r="O37" i="1"/>
  <c r="H37" i="1"/>
  <c r="P37" i="1"/>
  <c r="I37" i="1"/>
  <c r="K27" i="1"/>
  <c r="Q27" i="1" s="1"/>
  <c r="J27" i="1"/>
  <c r="R27" i="1" s="1"/>
  <c r="I28" i="1"/>
  <c r="M28" i="1"/>
  <c r="O28" i="1"/>
  <c r="N28" i="1"/>
  <c r="P28" i="1"/>
  <c r="H28" i="1"/>
  <c r="G29" i="1"/>
  <c r="L45" i="1" l="1"/>
  <c r="O65" i="1"/>
  <c r="P65" i="1"/>
  <c r="H65" i="1"/>
  <c r="I65" i="1"/>
  <c r="G66" i="1"/>
  <c r="M65" i="1"/>
  <c r="N65" i="1"/>
  <c r="J64" i="1"/>
  <c r="R64" i="1" s="1"/>
  <c r="K64" i="1"/>
  <c r="Q64" i="1" s="1"/>
  <c r="K59" i="1"/>
  <c r="Q59" i="1" s="1"/>
  <c r="J59" i="1"/>
  <c r="H60" i="1"/>
  <c r="I60" i="1"/>
  <c r="P60" i="1"/>
  <c r="G61" i="1"/>
  <c r="M60" i="1"/>
  <c r="N60" i="1"/>
  <c r="O60" i="1"/>
  <c r="R59" i="1"/>
  <c r="K46" i="1"/>
  <c r="Q46" i="1" s="1"/>
  <c r="J46" i="1"/>
  <c r="R46" i="1" s="1"/>
  <c r="H47" i="1"/>
  <c r="I47" i="1"/>
  <c r="G48" i="1"/>
  <c r="M47" i="1"/>
  <c r="N47" i="1"/>
  <c r="O47" i="1"/>
  <c r="P47" i="1"/>
  <c r="H38" i="1"/>
  <c r="I38" i="1"/>
  <c r="N38" i="1"/>
  <c r="O38" i="1"/>
  <c r="P38" i="1"/>
  <c r="M38" i="1"/>
  <c r="K37" i="1"/>
  <c r="Q37" i="1" s="1"/>
  <c r="J37" i="1"/>
  <c r="R37" i="1" s="1"/>
  <c r="K28" i="1"/>
  <c r="Q28" i="1" s="1"/>
  <c r="J28" i="1"/>
  <c r="R28" i="1" s="1"/>
  <c r="H29" i="1"/>
  <c r="N29" i="1"/>
  <c r="I29" i="1"/>
  <c r="M29" i="1"/>
  <c r="O29" i="1"/>
  <c r="P29" i="1"/>
  <c r="G30" i="1"/>
  <c r="L46" i="1" l="1"/>
  <c r="M66" i="1"/>
  <c r="N66" i="1"/>
  <c r="O66" i="1"/>
  <c r="H66" i="1"/>
  <c r="G67" i="1"/>
  <c r="P66" i="1"/>
  <c r="I66" i="1"/>
  <c r="J65" i="1"/>
  <c r="R65" i="1" s="1"/>
  <c r="K65" i="1"/>
  <c r="Q65" i="1" s="1"/>
  <c r="N61" i="1"/>
  <c r="O61" i="1"/>
  <c r="P61" i="1"/>
  <c r="H61" i="1"/>
  <c r="I61" i="1"/>
  <c r="M61" i="1"/>
  <c r="J60" i="1"/>
  <c r="R60" i="1" s="1"/>
  <c r="K60" i="1"/>
  <c r="Q60" i="1" s="1"/>
  <c r="J47" i="1"/>
  <c r="R47" i="1" s="1"/>
  <c r="K47" i="1"/>
  <c r="L47" i="1" s="1"/>
  <c r="N48" i="1"/>
  <c r="O48" i="1"/>
  <c r="P48" i="1"/>
  <c r="H48" i="1"/>
  <c r="I48" i="1"/>
  <c r="G49" i="1"/>
  <c r="M48" i="1"/>
  <c r="J38" i="1"/>
  <c r="R38" i="1" s="1"/>
  <c r="K38" i="1"/>
  <c r="Q38" i="1" s="1"/>
  <c r="K29" i="1"/>
  <c r="Q29" i="1" s="1"/>
  <c r="J29" i="1"/>
  <c r="R29" i="1" s="1"/>
  <c r="P30" i="1"/>
  <c r="N30" i="1"/>
  <c r="H30" i="1"/>
  <c r="I30" i="1"/>
  <c r="O30" i="1"/>
  <c r="M30" i="1"/>
  <c r="G31" i="1"/>
  <c r="Q47" i="1" l="1"/>
  <c r="H67" i="1"/>
  <c r="I67" i="1"/>
  <c r="G68" i="1"/>
  <c r="N67" i="1"/>
  <c r="M67" i="1"/>
  <c r="O67" i="1"/>
  <c r="P67" i="1"/>
  <c r="K66" i="1"/>
  <c r="Q66" i="1" s="1"/>
  <c r="J66" i="1"/>
  <c r="R66" i="1" s="1"/>
  <c r="J61" i="1"/>
  <c r="R61" i="1" s="1"/>
  <c r="K61" i="1"/>
  <c r="Q61" i="1" s="1"/>
  <c r="G50" i="1"/>
  <c r="M49" i="1"/>
  <c r="N49" i="1"/>
  <c r="O49" i="1"/>
  <c r="P49" i="1"/>
  <c r="H49" i="1"/>
  <c r="I49" i="1"/>
  <c r="J48" i="1"/>
  <c r="R48" i="1" s="1"/>
  <c r="K48" i="1"/>
  <c r="Q48" i="1" s="1"/>
  <c r="K30" i="1"/>
  <c r="Q30" i="1" s="1"/>
  <c r="J30" i="1"/>
  <c r="R30" i="1" s="1"/>
  <c r="O31" i="1"/>
  <c r="N31" i="1"/>
  <c r="M31" i="1"/>
  <c r="H31" i="1"/>
  <c r="P31" i="1"/>
  <c r="I31" i="1"/>
  <c r="G32" i="1"/>
  <c r="L48" i="1" l="1"/>
  <c r="N68" i="1"/>
  <c r="O68" i="1"/>
  <c r="P68" i="1"/>
  <c r="M68" i="1"/>
  <c r="H68" i="1"/>
  <c r="G69" i="1"/>
  <c r="I68" i="1"/>
  <c r="J67" i="1"/>
  <c r="R67" i="1" s="1"/>
  <c r="K67" i="1"/>
  <c r="Q67" i="1" s="1"/>
  <c r="J49" i="1"/>
  <c r="R49" i="1" s="1"/>
  <c r="K49" i="1"/>
  <c r="Q49" i="1" s="1"/>
  <c r="P50" i="1"/>
  <c r="H50" i="1"/>
  <c r="I50" i="1"/>
  <c r="G51" i="1"/>
  <c r="M50" i="1"/>
  <c r="N50" i="1"/>
  <c r="O50" i="1"/>
  <c r="K31" i="1"/>
  <c r="Q31" i="1" s="1"/>
  <c r="J31" i="1"/>
  <c r="R31" i="1" s="1"/>
  <c r="I32" i="1"/>
  <c r="N32" i="1"/>
  <c r="H32" i="1"/>
  <c r="O32" i="1"/>
  <c r="M32" i="1"/>
  <c r="P32" i="1"/>
  <c r="L49" i="1" l="1"/>
  <c r="M69" i="1"/>
  <c r="N69" i="1"/>
  <c r="O69" i="1"/>
  <c r="P69" i="1"/>
  <c r="I69" i="1"/>
  <c r="H69" i="1"/>
  <c r="J68" i="1"/>
  <c r="R68" i="1" s="1"/>
  <c r="K68" i="1"/>
  <c r="Q68" i="1" s="1"/>
  <c r="J50" i="1"/>
  <c r="R50" i="1" s="1"/>
  <c r="K50" i="1"/>
  <c r="Q50" i="1" s="1"/>
  <c r="M51" i="1"/>
  <c r="N51" i="1"/>
  <c r="O51" i="1"/>
  <c r="P51" i="1"/>
  <c r="H51" i="1"/>
  <c r="I51" i="1"/>
  <c r="G52" i="1"/>
  <c r="K32" i="1"/>
  <c r="Q32" i="1" s="1"/>
  <c r="J32" i="1"/>
  <c r="R32" i="1" s="1"/>
  <c r="L50" i="1" l="1"/>
  <c r="J69" i="1"/>
  <c r="R69" i="1" s="1"/>
  <c r="K69" i="1"/>
  <c r="Q69" i="1" s="1"/>
  <c r="J51" i="1"/>
  <c r="K51" i="1"/>
  <c r="Q51" i="1" s="1"/>
  <c r="R51" i="1"/>
  <c r="I52" i="1"/>
  <c r="G53" i="1"/>
  <c r="M52" i="1"/>
  <c r="N52" i="1"/>
  <c r="O52" i="1"/>
  <c r="P52" i="1"/>
  <c r="H52" i="1"/>
  <c r="L51" i="1" l="1"/>
  <c r="J52" i="1"/>
  <c r="R52" i="1" s="1"/>
  <c r="K52" i="1"/>
  <c r="Q52" i="1" s="1"/>
  <c r="O53" i="1"/>
  <c r="P53" i="1"/>
  <c r="H53" i="1"/>
  <c r="I53" i="1"/>
  <c r="G54" i="1"/>
  <c r="M53" i="1"/>
  <c r="N53" i="1"/>
  <c r="M54" i="1" l="1"/>
  <c r="N54" i="1"/>
  <c r="O54" i="1"/>
  <c r="P54" i="1"/>
  <c r="H54" i="1"/>
  <c r="I54" i="1"/>
  <c r="J53" i="1"/>
  <c r="R53" i="1" s="1"/>
  <c r="K53" i="1"/>
  <c r="Q53" i="1" s="1"/>
  <c r="K54" i="1" l="1"/>
  <c r="Q54" i="1" s="1"/>
  <c r="J54" i="1"/>
  <c r="R54" i="1" s="1"/>
</calcChain>
</file>

<file path=xl/sharedStrings.xml><?xml version="1.0" encoding="utf-8"?>
<sst xmlns="http://schemas.openxmlformats.org/spreadsheetml/2006/main" count="685" uniqueCount="34">
  <si>
    <t>Test</t>
  </si>
  <si>
    <t>size</t>
  </si>
  <si>
    <t>iteration</t>
  </si>
  <si>
    <t>ms</t>
  </si>
  <si>
    <t>Naive bulk load</t>
  </si>
  <si>
    <t>Naive no duplicates</t>
  </si>
  <si>
    <t>NCList bulk load</t>
  </si>
  <si>
    <t>NCList incr</t>
  </si>
  <si>
    <t>NCList no duplicates</t>
  </si>
  <si>
    <t>NCList query</t>
  </si>
  <si>
    <t>Naive query</t>
  </si>
  <si>
    <t>N</t>
  </si>
  <si>
    <t>Repeats</t>
  </si>
  <si>
    <t>ln(N)</t>
  </si>
  <si>
    <t>ms avg</t>
  </si>
  <si>
    <t>ms std</t>
  </si>
  <si>
    <t>rate</t>
  </si>
  <si>
    <t>count/ms</t>
  </si>
  <si>
    <t>rate avg</t>
  </si>
  <si>
    <t>rate std</t>
  </si>
  <si>
    <t>Run</t>
  </si>
  <si>
    <t>N2</t>
  </si>
  <si>
    <t>rate/ln(N)</t>
  </si>
  <si>
    <t>rate/N2</t>
  </si>
  <si>
    <t>sqrt(msavg)</t>
  </si>
  <si>
    <t>time for</t>
  </si>
  <si>
    <t>N / ms</t>
  </si>
  <si>
    <t>N.ln(N)</t>
  </si>
  <si>
    <t>Use 'Paste Special : Text' to paste test console output below this line</t>
  </si>
  <si>
    <t>These columns report average and derived values from raw test data</t>
  </si>
  <si>
    <t>IntervalStore bulk load</t>
  </si>
  <si>
    <t>IntervalStore incr</t>
  </si>
  <si>
    <t>IntervalStore no duplicates</t>
  </si>
  <si>
    <t>IntervalStore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</si>
</sst>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8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2" fontId="0" fillId="0" borderId="0" xfId="0" applyNumberFormat="1"/>
    <xf numFmtId="168" fontId="0" fillId="0" borderId="0" xfId="0" quotePrefix="1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load 'naive'  list  with no duplicates is 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Sheet1!$I$6:$I$8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xVal>
          <c:yVal>
            <c:numRef>
              <c:f>Sheet1!$S$6:$S$8</c:f>
              <c:numCache>
                <c:formatCode>0.0</c:formatCode>
                <c:ptCount val="3"/>
                <c:pt idx="0">
                  <c:v>6.0580524923443839</c:v>
                </c:pt>
                <c:pt idx="1">
                  <c:v>59.165868539217776</c:v>
                </c:pt>
                <c:pt idx="2">
                  <c:v>122.52550754842846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F8-C149-BFCA-C7A8BF9173C2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Sheet1!$I$6:$I$8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xVal>
          <c:yVal>
            <c:numRef>
              <c:f>Sheet1!$S$6:$S$8</c:f>
              <c:numCache>
                <c:formatCode>0.0</c:formatCode>
                <c:ptCount val="3"/>
                <c:pt idx="0">
                  <c:v>6.0580524923443839</c:v>
                </c:pt>
                <c:pt idx="1">
                  <c:v>59.165868539217776</c:v>
                </c:pt>
                <c:pt idx="2">
                  <c:v>122.52550754842846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F8-C149-BFCA-C7A8BF91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sqrt(time to load ms)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NCList</a:t>
            </a:r>
            <a:r>
              <a:rPr lang="en-US" baseline="0"/>
              <a:t> or IntervalStore for overlaps </a:t>
            </a:r>
            <a:r>
              <a:rPr lang="en-US"/>
              <a:t>is O(log(N))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NCList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Sheet1!$K$29:$K$41</c:f>
              <c:numCache>
                <c:formatCode>0.00</c:formatCode>
                <c:ptCount val="13"/>
                <c:pt idx="0">
                  <c:v>9.9034875525361272</c:v>
                </c:pt>
                <c:pt idx="1">
                  <c:v>10.308952660644293</c:v>
                </c:pt>
                <c:pt idx="2">
                  <c:v>10.596634733096073</c:v>
                </c:pt>
                <c:pt idx="3">
                  <c:v>10.819778284410283</c:v>
                </c:pt>
                <c:pt idx="4">
                  <c:v>11.002099841204238</c:v>
                </c:pt>
                <c:pt idx="5">
                  <c:v>11.156250521031495</c:v>
                </c:pt>
                <c:pt idx="6">
                  <c:v>11.289781913656018</c:v>
                </c:pt>
                <c:pt idx="7">
                  <c:v>11.407564949312402</c:v>
                </c:pt>
                <c:pt idx="8">
                  <c:v>11.512925464970229</c:v>
                </c:pt>
                <c:pt idx="9">
                  <c:v>12.206072645530174</c:v>
                </c:pt>
                <c:pt idx="10">
                  <c:v>12.611537753638338</c:v>
                </c:pt>
                <c:pt idx="11">
                  <c:v>12.899219826090119</c:v>
                </c:pt>
                <c:pt idx="12">
                  <c:v>13.122363377404328</c:v>
                </c:pt>
              </c:numCache>
            </c:numRef>
          </c:xVal>
          <c:yVal>
            <c:numRef>
              <c:f>Sheet1!$O$29:$O$41</c:f>
              <c:numCache>
                <c:formatCode>0.0</c:formatCode>
                <c:ptCount val="13"/>
                <c:pt idx="0">
                  <c:v>1801.81</c:v>
                </c:pt>
                <c:pt idx="1">
                  <c:v>1727.92</c:v>
                </c:pt>
                <c:pt idx="2">
                  <c:v>1726.5400000000002</c:v>
                </c:pt>
                <c:pt idx="3">
                  <c:v>1553.0200000000002</c:v>
                </c:pt>
                <c:pt idx="4">
                  <c:v>1585.4699999999998</c:v>
                </c:pt>
                <c:pt idx="5">
                  <c:v>1373.6799999999998</c:v>
                </c:pt>
                <c:pt idx="6">
                  <c:v>1474.7</c:v>
                </c:pt>
                <c:pt idx="7">
                  <c:v>1423.3600000000001</c:v>
                </c:pt>
                <c:pt idx="8">
                  <c:v>1384.6399999999999</c:v>
                </c:pt>
                <c:pt idx="9">
                  <c:v>1153.07</c:v>
                </c:pt>
                <c:pt idx="10">
                  <c:v>937.07</c:v>
                </c:pt>
                <c:pt idx="11">
                  <c:v>933.5999999999998</c:v>
                </c:pt>
                <c:pt idx="12">
                  <c:v>876.03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C-4D40-AE80-A507F91D3788}"/>
            </c:ext>
          </c:extLst>
        </c:ser>
        <c:ser>
          <c:idx val="1"/>
          <c:order val="1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Sheet1!$K$57:$K$69</c:f>
              <c:numCache>
                <c:formatCode>0.00</c:formatCode>
                <c:ptCount val="13"/>
                <c:pt idx="0">
                  <c:v>9.9034875525361272</c:v>
                </c:pt>
                <c:pt idx="1">
                  <c:v>10.308952660644293</c:v>
                </c:pt>
                <c:pt idx="2">
                  <c:v>10.596634733096073</c:v>
                </c:pt>
                <c:pt idx="3">
                  <c:v>10.819778284410283</c:v>
                </c:pt>
                <c:pt idx="4">
                  <c:v>11.002099841204238</c:v>
                </c:pt>
                <c:pt idx="5">
                  <c:v>11.156250521031495</c:v>
                </c:pt>
                <c:pt idx="6">
                  <c:v>11.289781913656018</c:v>
                </c:pt>
                <c:pt idx="7">
                  <c:v>11.407564949312402</c:v>
                </c:pt>
                <c:pt idx="8">
                  <c:v>11.512925464970229</c:v>
                </c:pt>
                <c:pt idx="9">
                  <c:v>12.206072645530174</c:v>
                </c:pt>
                <c:pt idx="10">
                  <c:v>12.611537753638338</c:v>
                </c:pt>
                <c:pt idx="11">
                  <c:v>12.899219826090119</c:v>
                </c:pt>
                <c:pt idx="12">
                  <c:v>13.122363377404328</c:v>
                </c:pt>
              </c:numCache>
            </c:numRef>
          </c:xVal>
          <c:yVal>
            <c:numRef>
              <c:f>Sheet1!$O$57:$O$69</c:f>
              <c:numCache>
                <c:formatCode>0.0</c:formatCode>
                <c:ptCount val="13"/>
                <c:pt idx="0">
                  <c:v>2457.9299999999998</c:v>
                </c:pt>
                <c:pt idx="1">
                  <c:v>2196.7200000000003</c:v>
                </c:pt>
                <c:pt idx="2">
                  <c:v>2134.5500000000002</c:v>
                </c:pt>
                <c:pt idx="3">
                  <c:v>2091.81</c:v>
                </c:pt>
                <c:pt idx="4">
                  <c:v>2031.81</c:v>
                </c:pt>
                <c:pt idx="5">
                  <c:v>2080.3000000000002</c:v>
                </c:pt>
                <c:pt idx="6">
                  <c:v>1935.4099999999999</c:v>
                </c:pt>
                <c:pt idx="7">
                  <c:v>1794.9599999999998</c:v>
                </c:pt>
                <c:pt idx="8">
                  <c:v>1828.67</c:v>
                </c:pt>
                <c:pt idx="9">
                  <c:v>1317.2099999999998</c:v>
                </c:pt>
                <c:pt idx="10">
                  <c:v>1179.2</c:v>
                </c:pt>
                <c:pt idx="11">
                  <c:v>1215.3399999999999</c:v>
                </c:pt>
                <c:pt idx="12">
                  <c:v>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6C-4D40-AE80-A507F91D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</c:valAx>
      <c:valAx>
        <c:axId val="93189574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Queries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'naive' list for overlaps is O(N)</a:t>
            </a:r>
          </a:p>
        </c:rich>
      </c:tx>
      <c:layout>
        <c:manualLayout>
          <c:xMode val="edge"/>
          <c:yMode val="edge"/>
          <c:x val="0.2527681966583446"/>
          <c:y val="9.592326139088728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Sheet1!$I$24:$I$28</c:f>
              <c:numCache>
                <c:formatCode>General</c:formatCode>
                <c:ptCount val="5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</c:numCache>
            </c:numRef>
          </c:xVal>
          <c:yVal>
            <c:numRef>
              <c:f>Sheet1!$O$24:$O$28</c:f>
              <c:numCache>
                <c:formatCode>0.0</c:formatCode>
                <c:ptCount val="5"/>
                <c:pt idx="0">
                  <c:v>13.36</c:v>
                </c:pt>
                <c:pt idx="1">
                  <c:v>9.06</c:v>
                </c:pt>
                <c:pt idx="2">
                  <c:v>6.8699999999999992</c:v>
                </c:pt>
                <c:pt idx="3">
                  <c:v>5.45</c:v>
                </c:pt>
                <c:pt idx="4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4-FB45-8152-7E91C7B6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Queries / ms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bulk load NCList or IntervalStore is O(N ln(N))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tx>
            <c:v>NCList</c:v>
          </c:tx>
          <c:spPr>
            <a:ln w="19050">
              <a:noFill/>
            </a:ln>
          </c:spPr>
          <c:dLbls>
            <c:delete val="1"/>
          </c:dLbls>
          <c:xVal>
            <c:numRef>
              <c:f>Sheet1!$L$9:$L$13</c:f>
              <c:numCache>
                <c:formatCode>0.00</c:formatCode>
                <c:ptCount val="5"/>
                <c:pt idx="0">
                  <c:v>1151292.546497023</c:v>
                </c:pt>
                <c:pt idx="1">
                  <c:v>2441214.5291060349</c:v>
                </c:pt>
                <c:pt idx="2">
                  <c:v>3783461.3260915014</c:v>
                </c:pt>
                <c:pt idx="3">
                  <c:v>5159687.9304360477</c:v>
                </c:pt>
                <c:pt idx="4">
                  <c:v>6561181.6887021642</c:v>
                </c:pt>
              </c:numCache>
            </c:numRef>
          </c:xVal>
          <c:yVal>
            <c:numRef>
              <c:f>Sheet1!$M$9:$M$13</c:f>
              <c:numCache>
                <c:formatCode>0.0</c:formatCode>
                <c:ptCount val="5"/>
                <c:pt idx="0">
                  <c:v>22.1</c:v>
                </c:pt>
                <c:pt idx="1">
                  <c:v>49.6</c:v>
                </c:pt>
                <c:pt idx="2">
                  <c:v>89.1</c:v>
                </c:pt>
                <c:pt idx="3">
                  <c:v>116.6</c:v>
                </c:pt>
                <c:pt idx="4">
                  <c:v>158.19999999999999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DC-0241-A169-8D91C9FAB9C7}"/>
            </c:ext>
          </c:extLst>
        </c:ser>
        <c:ser>
          <c:idx val="1"/>
          <c:order val="1"/>
          <c:tx>
            <c:v>IntervalStore</c:v>
          </c:tx>
          <c:spPr>
            <a:ln w="19050">
              <a:noFill/>
            </a:ln>
          </c:spPr>
          <c:dLbls>
            <c:delete val="1"/>
          </c:dLbls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Sheet1!$L$42:$L$46</c:f>
              <c:numCache>
                <c:formatCode>0.00</c:formatCode>
                <c:ptCount val="5"/>
                <c:pt idx="0">
                  <c:v>1151292.546497023</c:v>
                </c:pt>
                <c:pt idx="1">
                  <c:v>2441214.5291060349</c:v>
                </c:pt>
                <c:pt idx="2">
                  <c:v>3783461.3260915014</c:v>
                </c:pt>
                <c:pt idx="3">
                  <c:v>5159687.9304360477</c:v>
                </c:pt>
                <c:pt idx="4">
                  <c:v>6561181.6887021642</c:v>
                </c:pt>
              </c:numCache>
            </c:numRef>
          </c:xVal>
          <c:yVal>
            <c:numRef>
              <c:f>Sheet1!$M$42:$M$46</c:f>
              <c:numCache>
                <c:formatCode>0.0</c:formatCode>
                <c:ptCount val="5"/>
                <c:pt idx="0">
                  <c:v>22.4</c:v>
                </c:pt>
                <c:pt idx="1">
                  <c:v>52.7</c:v>
                </c:pt>
                <c:pt idx="2">
                  <c:v>84.1</c:v>
                </c:pt>
                <c:pt idx="3">
                  <c:v>113.9</c:v>
                </c:pt>
                <c:pt idx="4">
                  <c:v>153.4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C-0241-A169-8D91C9FAB9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incrementally load NCList or IntervalStore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no duplicates is O(N ln(N))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tx>
            <c:v>NCList</c:v>
          </c:tx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Sheet1!$L$14:$L$18</c:f>
              <c:numCache>
                <c:formatCode>0.00</c:formatCode>
                <c:ptCount val="5"/>
                <c:pt idx="0">
                  <c:v>1151292.546497023</c:v>
                </c:pt>
                <c:pt idx="1">
                  <c:v>2441214.5291060349</c:v>
                </c:pt>
                <c:pt idx="2">
                  <c:v>3783461.3260915014</c:v>
                </c:pt>
                <c:pt idx="3">
                  <c:v>5159687.9304360477</c:v>
                </c:pt>
                <c:pt idx="4">
                  <c:v>6561181.6887021642</c:v>
                </c:pt>
              </c:numCache>
            </c:numRef>
          </c:xVal>
          <c:yVal>
            <c:numRef>
              <c:f>Sheet1!$M$19:$M$23</c:f>
              <c:numCache>
                <c:formatCode>0.0</c:formatCode>
                <c:ptCount val="5"/>
                <c:pt idx="0">
                  <c:v>343</c:v>
                </c:pt>
                <c:pt idx="1">
                  <c:v>1547.4</c:v>
                </c:pt>
                <c:pt idx="2">
                  <c:v>3537.6</c:v>
                </c:pt>
                <c:pt idx="3">
                  <c:v>6238.6</c:v>
                </c:pt>
                <c:pt idx="4">
                  <c:v>9713.9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8-0A49-9780-D061543CA71E}"/>
            </c:ext>
          </c:extLst>
        </c:ser>
        <c:ser>
          <c:idx val="0"/>
          <c:order val="1"/>
          <c:tx>
            <c:v>IntervalStore</c:v>
          </c:tx>
          <c:spPr>
            <a:ln w="19050">
              <a:noFill/>
            </a:ln>
          </c:spPr>
          <c:xVal>
            <c:numRef>
              <c:f>Sheet1!$L$47:$L$51</c:f>
              <c:numCache>
                <c:formatCode>0.00</c:formatCode>
                <c:ptCount val="5"/>
                <c:pt idx="0">
                  <c:v>1151292.546497023</c:v>
                </c:pt>
                <c:pt idx="1">
                  <c:v>2441214.5291060349</c:v>
                </c:pt>
                <c:pt idx="2">
                  <c:v>3783461.3260915014</c:v>
                </c:pt>
                <c:pt idx="3">
                  <c:v>5159687.9304360477</c:v>
                </c:pt>
                <c:pt idx="4">
                  <c:v>6561181.6887021642</c:v>
                </c:pt>
              </c:numCache>
            </c:numRef>
          </c:xVal>
          <c:yVal>
            <c:numRef>
              <c:f>Sheet1!$M$47:$M$51</c:f>
              <c:numCache>
                <c:formatCode>0.0</c:formatCode>
                <c:ptCount val="5"/>
                <c:pt idx="0">
                  <c:v>256.10000000000002</c:v>
                </c:pt>
                <c:pt idx="1">
                  <c:v>1112</c:v>
                </c:pt>
                <c:pt idx="2">
                  <c:v>2627.6</c:v>
                </c:pt>
                <c:pt idx="3">
                  <c:v>4888</c:v>
                </c:pt>
                <c:pt idx="4">
                  <c:v>7416.5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C8-0A49-9780-D061543C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177800</xdr:colOff>
      <xdr:row>3</xdr:row>
      <xdr:rowOff>146050</xdr:rowOff>
    </xdr:from>
    <xdr:to>
      <xdr:col>25</xdr:col>
      <xdr:colOff>431800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05C7BF-BC34-A649-B179-FC5D78EB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45</xdr:row>
      <xdr:rowOff>19050</xdr:rowOff>
    </xdr:from>
    <xdr:to>
      <xdr:col>26</xdr:col>
      <xdr:colOff>190500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A7FC3-C973-A44C-9141-D2B113CC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152400</xdr:colOff>
      <xdr:row>17</xdr:row>
      <xdr:rowOff>63500</xdr:rowOff>
    </xdr:from>
    <xdr:to>
      <xdr:col>25</xdr:col>
      <xdr:colOff>406400</xdr:colOff>
      <xdr:row>30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34C089-E661-2F40-B5F2-5E149B3E8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31</xdr:row>
      <xdr:rowOff>63500</xdr:rowOff>
    </xdr:from>
    <xdr:to>
      <xdr:col>25</xdr:col>
      <xdr:colOff>406400</xdr:colOff>
      <xdr:row>44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59E7D-A29B-C548-9186-A7E7F744A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114300</xdr:colOff>
      <xdr:row>61</xdr:row>
      <xdr:rowOff>88900</xdr:rowOff>
    </xdr:from>
    <xdr:to>
      <xdr:col>26</xdr:col>
      <xdr:colOff>304800</xdr:colOff>
      <xdr:row>76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F50ACF-C55F-0F44-A73B-3A151927C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85FA-9570-124E-82A5-E7419FDB2AD5}">
  <dimension ref="A1:T662"/>
  <sheetViews>
    <sheetView tabSelected="1" workbookViewId="0">
      <pane ySplit="3" topLeftCell="A54" activePane="bottomLeft" state="frozen"/>
      <selection activeCell="G1" sqref="G1"/>
      <selection pane="bottomLeft" activeCell="G71" sqref="G71:H71"/>
    </sheetView>
  </sheetViews>
  <sheetFormatPr baseColWidth="10" defaultRowHeight="16" x14ac:dyDescent="0.2"/>
  <cols>
    <col min="1" max="1" width="23.1640625" customWidth="1"/>
    <col min="2" max="2" width="16.33203125" style="5" customWidth="1"/>
    <col min="3" max="3" width="14.5" style="5" customWidth="1"/>
    <col min="4" max="5" width="10.83203125" style="5"/>
    <col min="6" max="6" width="10.83203125" style="11"/>
    <col min="7" max="7" width="10.83203125" style="5"/>
    <col min="8" max="8" width="18.6640625" customWidth="1"/>
    <col min="10" max="10" width="12.1640625" bestFit="1" customWidth="1"/>
    <col min="13" max="13" width="12.6640625" bestFit="1" customWidth="1"/>
    <col min="16" max="16" width="13.33203125" customWidth="1"/>
    <col min="17" max="17" width="12.1640625" style="1" bestFit="1" customWidth="1"/>
    <col min="19" max="19" width="11.6640625" bestFit="1" customWidth="1"/>
  </cols>
  <sheetData>
    <row r="1" spans="1:20" x14ac:dyDescent="0.2">
      <c r="A1" s="3" t="s">
        <v>28</v>
      </c>
      <c r="E1" s="4" t="s">
        <v>16</v>
      </c>
      <c r="G1" s="10" t="s">
        <v>12</v>
      </c>
      <c r="H1" s="9">
        <v>10</v>
      </c>
      <c r="M1" s="4" t="s">
        <v>25</v>
      </c>
      <c r="N1" s="4"/>
      <c r="O1" s="4"/>
      <c r="P1" s="4"/>
      <c r="Q1" s="4"/>
      <c r="R1" s="4"/>
      <c r="S1" s="4"/>
    </row>
    <row r="2" spans="1:20" s="4" customForma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17</v>
      </c>
      <c r="F2" s="12"/>
      <c r="G2" s="9" t="s">
        <v>29</v>
      </c>
      <c r="M2" s="4" t="s">
        <v>11</v>
      </c>
      <c r="O2" s="4" t="s">
        <v>26</v>
      </c>
    </row>
    <row r="3" spans="1:20" x14ac:dyDescent="0.2">
      <c r="A3" t="s">
        <v>4</v>
      </c>
      <c r="B3" s="5">
        <v>100000</v>
      </c>
      <c r="C3" s="5">
        <v>1</v>
      </c>
      <c r="D3" s="5">
        <v>0</v>
      </c>
      <c r="E3" s="5">
        <v>0</v>
      </c>
      <c r="G3" s="4" t="s">
        <v>20</v>
      </c>
      <c r="H3" s="4" t="s">
        <v>0</v>
      </c>
      <c r="I3" s="4" t="s">
        <v>11</v>
      </c>
      <c r="J3" s="4" t="s">
        <v>21</v>
      </c>
      <c r="K3" s="4" t="s">
        <v>13</v>
      </c>
      <c r="L3" s="4" t="s">
        <v>27</v>
      </c>
      <c r="M3" s="4" t="s">
        <v>14</v>
      </c>
      <c r="N3" s="4" t="s">
        <v>15</v>
      </c>
      <c r="O3" s="4" t="s">
        <v>18</v>
      </c>
      <c r="P3" s="4" t="s">
        <v>19</v>
      </c>
      <c r="Q3" s="4" t="s">
        <v>22</v>
      </c>
      <c r="R3" s="4" t="s">
        <v>23</v>
      </c>
      <c r="S3" s="4" t="s">
        <v>24</v>
      </c>
    </row>
    <row r="4" spans="1:20" x14ac:dyDescent="0.2">
      <c r="A4" t="s">
        <v>4</v>
      </c>
      <c r="B4" s="5">
        <v>100000</v>
      </c>
      <c r="C4" s="5">
        <v>2</v>
      </c>
      <c r="D4" s="5">
        <v>1</v>
      </c>
      <c r="E4" s="5">
        <v>100000</v>
      </c>
      <c r="G4" s="5">
        <v>1</v>
      </c>
      <c r="H4" s="6" t="str">
        <f ca="1">OFFSET(A$3,($G4-1)*$H$1,0)</f>
        <v>Naive bulk load</v>
      </c>
      <c r="I4" s="6">
        <f ca="1">OFFSET(B$3,($G4-1)*10,0)</f>
        <v>100000</v>
      </c>
      <c r="J4" s="6">
        <f ca="1">I4*I4</f>
        <v>10000000000</v>
      </c>
      <c r="K4" s="7">
        <f ca="1">LN(I4)</f>
        <v>11.512925464970229</v>
      </c>
      <c r="L4" s="7"/>
      <c r="M4" s="8">
        <f ca="1">AVERAGE(OFFSET(D$3,($G4-1)*10,0):OFFSET(D$3,$G4*10-1,0))</f>
        <v>0.8</v>
      </c>
      <c r="N4" s="8">
        <f ca="1">STDEV(OFFSET(D$3,($G4-1)*10,0):OFFSET(D$3,$G4*10-1,0))</f>
        <v>0.42163702135578385</v>
      </c>
      <c r="O4" s="8">
        <f ca="1">AVERAGE(OFFSET(E$3,($G4-1)*10,0):OFFSET(E$3,$G4*10-1,0))</f>
        <v>80000</v>
      </c>
      <c r="P4" s="8">
        <f ca="1">STDEV(OFFSET(E$3,($G4-1)*10,0):OFFSET(E$3,$G4*10-1,0))</f>
        <v>42163.702135578387</v>
      </c>
      <c r="Q4" s="1">
        <f ca="1">O4/K4</f>
        <v>6948.7117104520294</v>
      </c>
      <c r="R4" s="1">
        <f ca="1">O4/J4*10000000000</f>
        <v>80000</v>
      </c>
    </row>
    <row r="5" spans="1:20" x14ac:dyDescent="0.2">
      <c r="A5" t="s">
        <v>4</v>
      </c>
      <c r="B5" s="5">
        <v>100000</v>
      </c>
      <c r="C5" s="5">
        <v>3</v>
      </c>
      <c r="D5" s="5">
        <v>1</v>
      </c>
      <c r="E5" s="5">
        <v>100000</v>
      </c>
      <c r="G5" s="5">
        <f>G4+1</f>
        <v>2</v>
      </c>
      <c r="H5" s="6" t="str">
        <f t="shared" ref="H5:H32" ca="1" si="0">OFFSET(A$3,($G5-1)*$H$1,0)</f>
        <v>Naive bulk load</v>
      </c>
      <c r="I5" s="6">
        <f t="shared" ref="I5:I32" ca="1" si="1">OFFSET(B$3,($G5-1)*10,0)</f>
        <v>500000</v>
      </c>
      <c r="J5" s="6">
        <f t="shared" ref="J5:J68" ca="1" si="2">I5*I5</f>
        <v>250000000000</v>
      </c>
      <c r="K5" s="7">
        <f t="shared" ref="K5:K68" ca="1" si="3">LN(I5)</f>
        <v>13.122363377404328</v>
      </c>
      <c r="L5" s="7"/>
      <c r="M5" s="8">
        <f ca="1">AVERAGE(OFFSET(D$3,($G5-1)*10,0):OFFSET(D$3,$G5*10-1,0))</f>
        <v>2.6</v>
      </c>
      <c r="N5" s="8">
        <f ca="1">STDEV(OFFSET(D$3,($G5-1)*10,0):OFFSET(D$3,$G5*10-1,0))</f>
        <v>4.4271887242357311</v>
      </c>
      <c r="O5" s="8">
        <f ca="1">AVERAGE(OFFSET(E$3,($G5-1)*10,0):OFFSET(E$3,$G5*10-1,0))</f>
        <v>345000</v>
      </c>
      <c r="P5" s="8">
        <f ca="1">STDEV(OFFSET(E$3,($G5-1)*10,0):OFFSET(E$3,$G5*10-1,0))</f>
        <v>211118.42326517962</v>
      </c>
      <c r="Q5" s="1">
        <f t="shared" ref="Q5:Q32" ca="1" si="4">O5/K5</f>
        <v>26290.995766361928</v>
      </c>
      <c r="R5" s="1">
        <f t="shared" ref="R5:R32" ca="1" si="5">O5/J5*10000000000</f>
        <v>13800</v>
      </c>
    </row>
    <row r="6" spans="1:20" x14ac:dyDescent="0.2">
      <c r="A6" t="s">
        <v>4</v>
      </c>
      <c r="B6" s="5">
        <v>100000</v>
      </c>
      <c r="C6" s="5">
        <v>4</v>
      </c>
      <c r="D6" s="5">
        <v>1</v>
      </c>
      <c r="E6" s="5">
        <v>100000</v>
      </c>
      <c r="G6" s="5">
        <f t="shared" ref="G6:G32" si="6">G5+1</f>
        <v>3</v>
      </c>
      <c r="H6" s="6" t="str">
        <f t="shared" ca="1" si="0"/>
        <v>Naive no duplicates</v>
      </c>
      <c r="I6" s="6">
        <f t="shared" ca="1" si="1"/>
        <v>10000</v>
      </c>
      <c r="J6" s="6">
        <f t="shared" ca="1" si="2"/>
        <v>100000000</v>
      </c>
      <c r="K6" s="7">
        <f t="shared" ca="1" si="3"/>
        <v>9.2103403719761836</v>
      </c>
      <c r="L6" s="7"/>
      <c r="M6" s="8">
        <f ca="1">AVERAGE(OFFSET(D$3,($G6-1)*10,0):OFFSET(D$3,$G6*10-1,0))</f>
        <v>36.700000000000003</v>
      </c>
      <c r="N6" s="8">
        <f ca="1">STDEV(OFFSET(D$3,($G6-1)*10,0):OFFSET(D$3,$G6*10-1,0))</f>
        <v>3.4976182372199136</v>
      </c>
      <c r="O6" s="8">
        <f ca="1">AVERAGE(OFFSET(E$3,($G6-1)*10,0):OFFSET(E$3,$G6*10-1,0))</f>
        <v>274.61</v>
      </c>
      <c r="P6" s="8">
        <f ca="1">STDEV(OFFSET(E$3,($G6-1)*10,0):OFFSET(E$3,$G6*10-1,0))</f>
        <v>24.901648762905459</v>
      </c>
      <c r="Q6" s="1">
        <f t="shared" ca="1" si="4"/>
        <v>29.815401918862996</v>
      </c>
      <c r="R6" s="1">
        <f t="shared" ca="1" si="5"/>
        <v>27461.000000000004</v>
      </c>
      <c r="S6" s="1">
        <f ca="1">POWER(M6,0.5)</f>
        <v>6.0580524923443839</v>
      </c>
    </row>
    <row r="7" spans="1:20" x14ac:dyDescent="0.2">
      <c r="A7" t="s">
        <v>4</v>
      </c>
      <c r="B7" s="5">
        <v>100000</v>
      </c>
      <c r="C7" s="5">
        <v>5</v>
      </c>
      <c r="D7" s="5">
        <v>1</v>
      </c>
      <c r="E7" s="5">
        <v>100000</v>
      </c>
      <c r="G7" s="5">
        <f t="shared" si="6"/>
        <v>4</v>
      </c>
      <c r="H7" s="6" t="str">
        <f t="shared" ca="1" si="0"/>
        <v>Naive no duplicates</v>
      </c>
      <c r="I7" s="6">
        <f t="shared" ca="1" si="1"/>
        <v>100000</v>
      </c>
      <c r="J7" s="6">
        <f t="shared" ca="1" si="2"/>
        <v>10000000000</v>
      </c>
      <c r="K7" s="7">
        <f t="shared" ca="1" si="3"/>
        <v>11.512925464970229</v>
      </c>
      <c r="L7" s="7"/>
      <c r="M7" s="8">
        <f ca="1">AVERAGE(OFFSET(D$3,($G7-1)*10,0):OFFSET(D$3,$G7*10-1,0))</f>
        <v>3500.6</v>
      </c>
      <c r="N7" s="8">
        <f ca="1">STDEV(OFFSET(D$3,($G7-1)*10,0):OFFSET(D$3,$G7*10-1,0))</f>
        <v>65.292844596904757</v>
      </c>
      <c r="O7" s="8">
        <f ca="1">AVERAGE(OFFSET(E$3,($G7-1)*10,0):OFFSET(E$3,$G7*10-1,0))</f>
        <v>28.580000000000002</v>
      </c>
      <c r="P7" s="8">
        <f ca="1">STDEV(OFFSET(E$3,($G7-1)*10,0):OFFSET(E$3,$G7*10-1,0))</f>
        <v>0.52238768064425956</v>
      </c>
      <c r="Q7" s="1">
        <f t="shared" ca="1" si="4"/>
        <v>2.4824272585589875</v>
      </c>
      <c r="R7" s="1">
        <f t="shared" ca="1" si="5"/>
        <v>28.580000000000002</v>
      </c>
      <c r="S7" s="1">
        <f ca="1">POWER(M7,0.5)</f>
        <v>59.165868539217776</v>
      </c>
    </row>
    <row r="8" spans="1:20" x14ac:dyDescent="0.2">
      <c r="A8" t="s">
        <v>4</v>
      </c>
      <c r="B8" s="5">
        <v>100000</v>
      </c>
      <c r="C8" s="5">
        <v>6</v>
      </c>
      <c r="D8" s="5">
        <v>0</v>
      </c>
      <c r="E8" s="5">
        <v>0</v>
      </c>
      <c r="G8" s="5">
        <f t="shared" si="6"/>
        <v>5</v>
      </c>
      <c r="H8" s="6" t="str">
        <f t="shared" ca="1" si="0"/>
        <v>Naive no duplicates</v>
      </c>
      <c r="I8" s="6">
        <f t="shared" ca="1" si="1"/>
        <v>200000</v>
      </c>
      <c r="J8" s="6">
        <f t="shared" ca="1" si="2"/>
        <v>40000000000</v>
      </c>
      <c r="K8" s="7">
        <f t="shared" ca="1" si="3"/>
        <v>12.206072645530174</v>
      </c>
      <c r="L8" s="7"/>
      <c r="M8" s="8">
        <f ca="1">AVERAGE(OFFSET(D$3,($G8-1)*10,0):OFFSET(D$3,$G8*10-1,0))</f>
        <v>15012.5</v>
      </c>
      <c r="N8" s="8">
        <f ca="1">STDEV(OFFSET(D$3,($G8-1)*10,0):OFFSET(D$3,$G8*10-1,0))</f>
        <v>513.47773942877882</v>
      </c>
      <c r="O8" s="8">
        <f ca="1">AVERAGE(OFFSET(E$3,($G8-1)*10,0):OFFSET(E$3,$G8*10-1,0))</f>
        <v>13.329999999999998</v>
      </c>
      <c r="P8" s="8">
        <f ca="1">STDEV(OFFSET(E$3,($G8-1)*10,0):OFFSET(E$3,$G8*10-1,0))</f>
        <v>0.45716517802649842</v>
      </c>
      <c r="Q8" s="1">
        <f t="shared" ca="1" si="4"/>
        <v>1.0920793597669929</v>
      </c>
      <c r="R8" s="1">
        <f t="shared" ca="1" si="5"/>
        <v>3.3324999999999996</v>
      </c>
      <c r="S8" s="1">
        <f ca="1">POWER(M8,0.5)</f>
        <v>122.52550754842846</v>
      </c>
    </row>
    <row r="9" spans="1:20" x14ac:dyDescent="0.2">
      <c r="A9" t="s">
        <v>4</v>
      </c>
      <c r="B9" s="5">
        <v>100000</v>
      </c>
      <c r="C9" s="5">
        <v>7</v>
      </c>
      <c r="D9" s="5">
        <v>1</v>
      </c>
      <c r="E9" s="5">
        <v>100000</v>
      </c>
      <c r="G9" s="5">
        <f t="shared" si="6"/>
        <v>6</v>
      </c>
      <c r="H9" s="6" t="str">
        <f t="shared" ca="1" si="0"/>
        <v>NCList bulk load</v>
      </c>
      <c r="I9" s="6">
        <f t="shared" ca="1" si="1"/>
        <v>100000</v>
      </c>
      <c r="J9" s="6">
        <f t="shared" ca="1" si="2"/>
        <v>10000000000</v>
      </c>
      <c r="K9" s="7">
        <f t="shared" ca="1" si="3"/>
        <v>11.512925464970229</v>
      </c>
      <c r="L9" s="7">
        <f ca="1">I9*K9</f>
        <v>1151292.546497023</v>
      </c>
      <c r="M9" s="8">
        <f ca="1">AVERAGE(OFFSET(D$3,($G9-1)*10,0):OFFSET(D$3,$G9*10-1,0))</f>
        <v>22.1</v>
      </c>
      <c r="N9" s="8">
        <f ca="1">STDEV(OFFSET(D$3,($G9-1)*10,0):OFFSET(D$3,$G9*10-1,0))</f>
        <v>3.6347092196090558</v>
      </c>
      <c r="O9" s="8">
        <f ca="1">AVERAGE(OFFSET(E$3,($G9-1)*10,0):OFFSET(E$3,$G9*10-1,0))</f>
        <v>4627.59</v>
      </c>
      <c r="P9" s="8">
        <f ca="1">STDEV(OFFSET(E$3,($G9-1)*10,0):OFFSET(E$3,$G9*10-1,0))</f>
        <v>697.63988712738001</v>
      </c>
      <c r="Q9" s="1">
        <f t="shared" ca="1" si="4"/>
        <v>401.94736030213386</v>
      </c>
      <c r="R9" s="1">
        <f t="shared" ca="1" si="5"/>
        <v>4627.59</v>
      </c>
    </row>
    <row r="10" spans="1:20" x14ac:dyDescent="0.2">
      <c r="A10" t="s">
        <v>4</v>
      </c>
      <c r="B10" s="5">
        <v>100000</v>
      </c>
      <c r="C10" s="5">
        <v>8</v>
      </c>
      <c r="D10" s="5">
        <v>1</v>
      </c>
      <c r="E10" s="5">
        <v>100000</v>
      </c>
      <c r="G10" s="5">
        <f t="shared" si="6"/>
        <v>7</v>
      </c>
      <c r="H10" s="6" t="str">
        <f t="shared" ca="1" si="0"/>
        <v>NCList bulk load</v>
      </c>
      <c r="I10" s="6">
        <f t="shared" ca="1" si="1"/>
        <v>200000</v>
      </c>
      <c r="J10" s="6">
        <f t="shared" ca="1" si="2"/>
        <v>40000000000</v>
      </c>
      <c r="K10" s="7">
        <f t="shared" ca="1" si="3"/>
        <v>12.206072645530174</v>
      </c>
      <c r="L10" s="7">
        <f t="shared" ref="L10:L23" ca="1" si="7">I10*K10</f>
        <v>2441214.5291060349</v>
      </c>
      <c r="M10" s="8">
        <f ca="1">AVERAGE(OFFSET(D$3,($G10-1)*10,0):OFFSET(D$3,$G10*10-1,0))</f>
        <v>49.6</v>
      </c>
      <c r="N10" s="8">
        <f ca="1">STDEV(OFFSET(D$3,($G10-1)*10,0):OFFSET(D$3,$G10*10-1,0))</f>
        <v>2.2705848487901865</v>
      </c>
      <c r="O10" s="8">
        <f ca="1">AVERAGE(OFFSET(E$3,($G10-1)*10,0):OFFSET(E$3,$G10*10-1,0))</f>
        <v>4040.1699999999996</v>
      </c>
      <c r="P10" s="8">
        <f ca="1">STDEV(OFFSET(E$3,($G10-1)*10,0):OFFSET(E$3,$G10*10-1,0))</f>
        <v>192.13924377908847</v>
      </c>
      <c r="Q10" s="1">
        <f t="shared" ca="1" si="4"/>
        <v>330.99671920103617</v>
      </c>
      <c r="R10" s="1">
        <f t="shared" ca="1" si="5"/>
        <v>1010.0424999999999</v>
      </c>
    </row>
    <row r="11" spans="1:20" x14ac:dyDescent="0.2">
      <c r="A11" t="s">
        <v>4</v>
      </c>
      <c r="B11" s="5">
        <v>100000</v>
      </c>
      <c r="C11" s="5">
        <v>9</v>
      </c>
      <c r="D11" s="5">
        <v>1</v>
      </c>
      <c r="E11" s="5">
        <v>100000</v>
      </c>
      <c r="G11" s="5">
        <f t="shared" si="6"/>
        <v>8</v>
      </c>
      <c r="H11" s="6" t="str">
        <f t="shared" ca="1" si="0"/>
        <v>NCList bulk load</v>
      </c>
      <c r="I11" s="6">
        <f t="shared" ca="1" si="1"/>
        <v>300000</v>
      </c>
      <c r="J11" s="6">
        <f t="shared" ca="1" si="2"/>
        <v>90000000000</v>
      </c>
      <c r="K11" s="7">
        <f t="shared" ca="1" si="3"/>
        <v>12.611537753638338</v>
      </c>
      <c r="L11" s="7">
        <f t="shared" ca="1" si="7"/>
        <v>3783461.3260915014</v>
      </c>
      <c r="M11" s="8">
        <f ca="1">AVERAGE(OFFSET(D$3,($G11-1)*10,0):OFFSET(D$3,$G11*10-1,0))</f>
        <v>89.1</v>
      </c>
      <c r="N11" s="8">
        <f ca="1">STDEV(OFFSET(D$3,($G11-1)*10,0):OFFSET(D$3,$G11*10-1,0))</f>
        <v>6.9514187201047113</v>
      </c>
      <c r="O11" s="8">
        <f ca="1">AVERAGE(OFFSET(E$3,($G11-1)*10,0):OFFSET(E$3,$G11*10-1,0))</f>
        <v>3385.4900000000002</v>
      </c>
      <c r="P11" s="8">
        <f ca="1">STDEV(OFFSET(E$3,($G11-1)*10,0):OFFSET(E$3,$G11*10-1,0))</f>
        <v>263.54754346543746</v>
      </c>
      <c r="Q11" s="1">
        <f t="shared" ca="1" si="4"/>
        <v>268.44386990185325</v>
      </c>
      <c r="R11" s="1">
        <f t="shared" ca="1" si="5"/>
        <v>376.16555555555556</v>
      </c>
    </row>
    <row r="12" spans="1:20" x14ac:dyDescent="0.2">
      <c r="A12" t="s">
        <v>4</v>
      </c>
      <c r="B12" s="5">
        <v>100000</v>
      </c>
      <c r="C12" s="5">
        <v>10</v>
      </c>
      <c r="D12" s="5">
        <v>1</v>
      </c>
      <c r="E12" s="5">
        <v>100000</v>
      </c>
      <c r="G12" s="5">
        <f t="shared" si="6"/>
        <v>9</v>
      </c>
      <c r="H12" s="6" t="str">
        <f t="shared" ca="1" si="0"/>
        <v>NCList bulk load</v>
      </c>
      <c r="I12" s="6">
        <f t="shared" ca="1" si="1"/>
        <v>400000</v>
      </c>
      <c r="J12" s="6">
        <f t="shared" ca="1" si="2"/>
        <v>160000000000</v>
      </c>
      <c r="K12" s="7">
        <f t="shared" ca="1" si="3"/>
        <v>12.899219826090119</v>
      </c>
      <c r="L12" s="7">
        <f t="shared" ca="1" si="7"/>
        <v>5159687.9304360477</v>
      </c>
      <c r="M12" s="8">
        <f ca="1">AVERAGE(OFFSET(D$3,($G12-1)*10,0):OFFSET(D$3,$G12*10-1,0))</f>
        <v>116.6</v>
      </c>
      <c r="N12" s="8">
        <f ca="1">STDEV(OFFSET(D$3,($G12-1)*10,0):OFFSET(D$3,$G12*10-1,0))</f>
        <v>3.5339622081862867</v>
      </c>
      <c r="O12" s="8">
        <f ca="1">AVERAGE(OFFSET(E$3,($G12-1)*10,0):OFFSET(E$3,$G12*10-1,0))</f>
        <v>3433.3</v>
      </c>
      <c r="P12" s="8">
        <f ca="1">STDEV(OFFSET(E$3,($G12-1)*10,0):OFFSET(E$3,$G12*10-1,0))</f>
        <v>101.6401604791247</v>
      </c>
      <c r="Q12" s="1">
        <f t="shared" ca="1" si="4"/>
        <v>266.16338400992015</v>
      </c>
      <c r="R12" s="1">
        <f t="shared" ca="1" si="5"/>
        <v>214.58125000000004</v>
      </c>
      <c r="S12" s="2"/>
      <c r="T12" s="2"/>
    </row>
    <row r="13" spans="1:20" x14ac:dyDescent="0.2">
      <c r="A13" t="s">
        <v>4</v>
      </c>
      <c r="B13" s="5">
        <v>500000</v>
      </c>
      <c r="C13" s="5">
        <v>1</v>
      </c>
      <c r="D13" s="5">
        <v>1</v>
      </c>
      <c r="E13" s="5">
        <v>500000</v>
      </c>
      <c r="G13" s="5">
        <f t="shared" si="6"/>
        <v>10</v>
      </c>
      <c r="H13" s="6" t="str">
        <f t="shared" ca="1" si="0"/>
        <v>NCList bulk load</v>
      </c>
      <c r="I13" s="6">
        <f t="shared" ca="1" si="1"/>
        <v>500000</v>
      </c>
      <c r="J13" s="6">
        <f t="shared" ca="1" si="2"/>
        <v>250000000000</v>
      </c>
      <c r="K13" s="7">
        <f t="shared" ca="1" si="3"/>
        <v>13.122363377404328</v>
      </c>
      <c r="L13" s="7">
        <f t="shared" ca="1" si="7"/>
        <v>6561181.6887021642</v>
      </c>
      <c r="M13" s="8">
        <f ca="1">AVERAGE(OFFSET(D$3,($G13-1)*10,0):OFFSET(D$3,$G13*10-1,0))</f>
        <v>158.19999999999999</v>
      </c>
      <c r="N13" s="8">
        <f ca="1">STDEV(OFFSET(D$3,($G13-1)*10,0):OFFSET(D$3,$G13*10-1,0))</f>
        <v>10.819735055289785</v>
      </c>
      <c r="O13" s="8">
        <f ca="1">AVERAGE(OFFSET(E$3,($G13-1)*10,0):OFFSET(E$3,$G13*10-1,0))</f>
        <v>3173.8499999999995</v>
      </c>
      <c r="P13" s="8">
        <f ca="1">STDEV(OFFSET(E$3,($G13-1)*10,0):OFFSET(E$3,$G13*10-1,0))</f>
        <v>216.07706058513278</v>
      </c>
      <c r="Q13" s="1">
        <f t="shared" ca="1" si="4"/>
        <v>241.86573018280518</v>
      </c>
      <c r="R13" s="1">
        <f t="shared" ca="1" si="5"/>
        <v>126.95399999999998</v>
      </c>
    </row>
    <row r="14" spans="1:20" x14ac:dyDescent="0.2">
      <c r="A14" t="s">
        <v>4</v>
      </c>
      <c r="B14" s="5">
        <v>500000</v>
      </c>
      <c r="C14" s="5">
        <v>2</v>
      </c>
      <c r="D14" s="5">
        <v>0</v>
      </c>
      <c r="E14" s="5">
        <v>0</v>
      </c>
      <c r="G14" s="5">
        <f t="shared" si="6"/>
        <v>11</v>
      </c>
      <c r="H14" s="6" t="str">
        <f t="shared" ca="1" si="0"/>
        <v>NCList incr</v>
      </c>
      <c r="I14" s="6">
        <f t="shared" ca="1" si="1"/>
        <v>100000</v>
      </c>
      <c r="J14" s="6">
        <f t="shared" ca="1" si="2"/>
        <v>10000000000</v>
      </c>
      <c r="K14" s="7">
        <f t="shared" ca="1" si="3"/>
        <v>11.512925464970229</v>
      </c>
      <c r="L14" s="7">
        <f ca="1">I14*K14</f>
        <v>1151292.546497023</v>
      </c>
      <c r="M14" s="8">
        <f ca="1">AVERAGE(OFFSET(D$3,($G14-1)*10,0):OFFSET(D$3,$G14*10-1,0))</f>
        <v>291.10000000000002</v>
      </c>
      <c r="N14" s="8">
        <f ca="1">STDEV(OFFSET(D$3,($G14-1)*10,0):OFFSET(D$3,$G14*10-1,0))</f>
        <v>22.776449825788628</v>
      </c>
      <c r="O14" s="8">
        <f ca="1">AVERAGE(OFFSET(E$3,($G14-1)*10,0):OFFSET(E$3,$G14*10-1,0))</f>
        <v>345.17</v>
      </c>
      <c r="P14" s="8">
        <f ca="1">STDEV(OFFSET(E$3,($G14-1)*10,0):OFFSET(E$3,$G14*10-1,0))</f>
        <v>23.451939033786612</v>
      </c>
      <c r="Q14" s="1">
        <f t="shared" ca="1" si="4"/>
        <v>29.981085263709087</v>
      </c>
      <c r="R14" s="1">
        <f t="shared" ca="1" si="5"/>
        <v>345.17</v>
      </c>
    </row>
    <row r="15" spans="1:20" x14ac:dyDescent="0.2">
      <c r="A15" t="s">
        <v>4</v>
      </c>
      <c r="B15" s="5">
        <v>500000</v>
      </c>
      <c r="C15" s="5">
        <v>3</v>
      </c>
      <c r="D15" s="5">
        <v>1</v>
      </c>
      <c r="E15" s="5">
        <v>500000</v>
      </c>
      <c r="G15" s="5">
        <f t="shared" si="6"/>
        <v>12</v>
      </c>
      <c r="H15" s="6" t="str">
        <f t="shared" ca="1" si="0"/>
        <v>NCList incr</v>
      </c>
      <c r="I15" s="6">
        <f t="shared" ca="1" si="1"/>
        <v>200000</v>
      </c>
      <c r="J15" s="6">
        <f t="shared" ca="1" si="2"/>
        <v>40000000000</v>
      </c>
      <c r="K15" s="7">
        <f t="shared" ca="1" si="3"/>
        <v>12.206072645530174</v>
      </c>
      <c r="L15" s="7">
        <f t="shared" ca="1" si="7"/>
        <v>2441214.5291060349</v>
      </c>
      <c r="M15" s="8">
        <f ca="1">AVERAGE(OFFSET(D$3,($G15-1)*10,0):OFFSET(D$3,$G15*10-1,0))</f>
        <v>1205.3</v>
      </c>
      <c r="N15" s="8">
        <f ca="1">STDEV(OFFSET(D$3,($G15-1)*10,0):OFFSET(D$3,$G15*10-1,0))</f>
        <v>16.384613378275226</v>
      </c>
      <c r="O15" s="8">
        <f ca="1">AVERAGE(OFFSET(E$3,($G15-1)*10,0):OFFSET(E$3,$G15*10-1,0))</f>
        <v>165.97</v>
      </c>
      <c r="P15" s="8">
        <f ca="1">STDEV(OFFSET(E$3,($G15-1)*10,0):OFFSET(E$3,$G15*10-1,0))</f>
        <v>2.2450191783392692</v>
      </c>
      <c r="Q15" s="1">
        <f t="shared" ca="1" si="4"/>
        <v>13.59733018308536</v>
      </c>
      <c r="R15" s="1">
        <f t="shared" ca="1" si="5"/>
        <v>41.4925</v>
      </c>
    </row>
    <row r="16" spans="1:20" x14ac:dyDescent="0.2">
      <c r="A16" t="s">
        <v>4</v>
      </c>
      <c r="B16" s="5">
        <v>500000</v>
      </c>
      <c r="C16" s="5">
        <v>4</v>
      </c>
      <c r="D16" s="5">
        <v>1</v>
      </c>
      <c r="E16" s="5">
        <v>500000</v>
      </c>
      <c r="G16" s="5">
        <f t="shared" si="6"/>
        <v>13</v>
      </c>
      <c r="H16" s="6" t="str">
        <f t="shared" ca="1" si="0"/>
        <v>NCList incr</v>
      </c>
      <c r="I16" s="6">
        <f t="shared" ca="1" si="1"/>
        <v>300000</v>
      </c>
      <c r="J16" s="6">
        <f t="shared" ca="1" si="2"/>
        <v>90000000000</v>
      </c>
      <c r="K16" s="7">
        <f t="shared" ca="1" si="3"/>
        <v>12.611537753638338</v>
      </c>
      <c r="L16" s="7">
        <f t="shared" ca="1" si="7"/>
        <v>3783461.3260915014</v>
      </c>
      <c r="M16" s="8">
        <f ca="1">AVERAGE(OFFSET(D$3,($G16-1)*10,0):OFFSET(D$3,$G16*10-1,0))</f>
        <v>2767.2</v>
      </c>
      <c r="N16" s="8">
        <f ca="1">STDEV(OFFSET(D$3,($G16-1)*10,0):OFFSET(D$3,$G16*10-1,0))</f>
        <v>46.544602264924343</v>
      </c>
      <c r="O16" s="8">
        <f ca="1">AVERAGE(OFFSET(E$3,($G16-1)*10,0):OFFSET(E$3,$G16*10-1,0))</f>
        <v>108.45</v>
      </c>
      <c r="P16" s="8">
        <f ca="1">STDEV(OFFSET(E$3,($G16-1)*10,0):OFFSET(E$3,$G16*10-1,0))</f>
        <v>1.8124568960391847</v>
      </c>
      <c r="Q16" s="1">
        <f t="shared" ca="1" si="4"/>
        <v>8.5992685522202041</v>
      </c>
      <c r="R16" s="1">
        <f t="shared" ca="1" si="5"/>
        <v>12.05</v>
      </c>
    </row>
    <row r="17" spans="1:18" x14ac:dyDescent="0.2">
      <c r="A17" t="s">
        <v>4</v>
      </c>
      <c r="B17" s="5">
        <v>500000</v>
      </c>
      <c r="C17" s="5">
        <v>5</v>
      </c>
      <c r="D17" s="5">
        <v>1</v>
      </c>
      <c r="E17" s="5">
        <v>500000</v>
      </c>
      <c r="G17" s="5">
        <f t="shared" si="6"/>
        <v>14</v>
      </c>
      <c r="H17" s="6" t="str">
        <f t="shared" ca="1" si="0"/>
        <v>NCList incr</v>
      </c>
      <c r="I17" s="6">
        <f t="shared" ca="1" si="1"/>
        <v>400000</v>
      </c>
      <c r="J17" s="6">
        <f t="shared" ca="1" si="2"/>
        <v>160000000000</v>
      </c>
      <c r="K17" s="7">
        <f t="shared" ca="1" si="3"/>
        <v>12.899219826090119</v>
      </c>
      <c r="L17" s="7">
        <f t="shared" ca="1" si="7"/>
        <v>5159687.9304360477</v>
      </c>
      <c r="M17" s="8">
        <f ca="1">AVERAGE(OFFSET(D$3,($G17-1)*10,0):OFFSET(D$3,$G17*10-1,0))</f>
        <v>4971.5</v>
      </c>
      <c r="N17" s="8">
        <f ca="1">STDEV(OFFSET(D$3,($G17-1)*10,0):OFFSET(D$3,$G17*10-1,0))</f>
        <v>118.25889677595791</v>
      </c>
      <c r="O17" s="8">
        <f ca="1">AVERAGE(OFFSET(E$3,($G17-1)*10,0):OFFSET(E$3,$G17*10-1,0))</f>
        <v>80.499999999999986</v>
      </c>
      <c r="P17" s="8">
        <f ca="1">STDEV(OFFSET(E$3,($G17-1)*10,0):OFFSET(E$3,$G17*10-1,0))</f>
        <v>1.8493242008906938</v>
      </c>
      <c r="Q17" s="1">
        <f t="shared" ca="1" si="4"/>
        <v>6.2406875055481805</v>
      </c>
      <c r="R17" s="1">
        <f t="shared" ca="1" si="5"/>
        <v>5.03125</v>
      </c>
    </row>
    <row r="18" spans="1:18" x14ac:dyDescent="0.2">
      <c r="A18" t="s">
        <v>4</v>
      </c>
      <c r="B18" s="5">
        <v>500000</v>
      </c>
      <c r="C18" s="5">
        <v>6</v>
      </c>
      <c r="D18" s="5">
        <v>1</v>
      </c>
      <c r="E18" s="5">
        <v>500000</v>
      </c>
      <c r="G18" s="5">
        <f t="shared" si="6"/>
        <v>15</v>
      </c>
      <c r="H18" s="6" t="str">
        <f t="shared" ca="1" si="0"/>
        <v>NCList incr</v>
      </c>
      <c r="I18" s="6">
        <f t="shared" ca="1" si="1"/>
        <v>500000</v>
      </c>
      <c r="J18" s="6">
        <f t="shared" ca="1" si="2"/>
        <v>250000000000</v>
      </c>
      <c r="K18" s="7">
        <f t="shared" ca="1" si="3"/>
        <v>13.122363377404328</v>
      </c>
      <c r="L18" s="7">
        <f t="shared" ca="1" si="7"/>
        <v>6561181.6887021642</v>
      </c>
      <c r="M18" s="8">
        <f ca="1">AVERAGE(OFFSET(D$3,($G18-1)*10,0):OFFSET(D$3,$G18*10-1,0))</f>
        <v>7817.4</v>
      </c>
      <c r="N18" s="8">
        <f ca="1">STDEV(OFFSET(D$3,($G18-1)*10,0):OFFSET(D$3,$G18*10-1,0))</f>
        <v>109.60555541475888</v>
      </c>
      <c r="O18" s="8">
        <f ca="1">AVERAGE(OFFSET(E$3,($G18-1)*10,0):OFFSET(E$3,$G18*10-1,0))</f>
        <v>63.959999999999994</v>
      </c>
      <c r="P18" s="8">
        <f ca="1">STDEV(OFFSET(E$3,($G18-1)*10,0):OFFSET(E$3,$G18*10-1,0))</f>
        <v>0.90332718325089645</v>
      </c>
      <c r="Q18" s="1">
        <f t="shared" ca="1" si="4"/>
        <v>4.8741219977290111</v>
      </c>
      <c r="R18" s="1">
        <f t="shared" ca="1" si="5"/>
        <v>2.5583999999999998</v>
      </c>
    </row>
    <row r="19" spans="1:18" x14ac:dyDescent="0.2">
      <c r="A19" t="s">
        <v>4</v>
      </c>
      <c r="B19" s="5">
        <v>500000</v>
      </c>
      <c r="C19" s="5">
        <v>7</v>
      </c>
      <c r="D19" s="5">
        <v>3</v>
      </c>
      <c r="E19" s="5">
        <v>166666.70000000001</v>
      </c>
      <c r="G19" s="5">
        <f t="shared" si="6"/>
        <v>16</v>
      </c>
      <c r="H19" s="6" t="str">
        <f t="shared" ca="1" si="0"/>
        <v>NCList no duplicates</v>
      </c>
      <c r="I19" s="6">
        <f t="shared" ca="1" si="1"/>
        <v>100000</v>
      </c>
      <c r="J19" s="6">
        <f t="shared" ca="1" si="2"/>
        <v>10000000000</v>
      </c>
      <c r="K19" s="7">
        <f t="shared" ca="1" si="3"/>
        <v>11.512925464970229</v>
      </c>
      <c r="L19" s="7">
        <f ca="1">I19*K19</f>
        <v>1151292.546497023</v>
      </c>
      <c r="M19" s="8">
        <f ca="1">AVERAGE(OFFSET(D$3,($G19-1)*10,0):OFFSET(D$3,$G19*10-1,0))</f>
        <v>343</v>
      </c>
      <c r="N19" s="8">
        <f ca="1">STDEV(OFFSET(D$3,($G19-1)*10,0):OFFSET(D$3,$G19*10-1,0))</f>
        <v>16.87865186822955</v>
      </c>
      <c r="O19" s="8">
        <f ca="1">AVERAGE(OFFSET(E$3,($G19-1)*10,0):OFFSET(E$3,$G19*10-1,0))</f>
        <v>292.14999999999998</v>
      </c>
      <c r="P19" s="8">
        <f ca="1">STDEV(OFFSET(E$3,($G19-1)*10,0):OFFSET(E$3,$G19*10-1,0))</f>
        <v>13.545991617038927</v>
      </c>
      <c r="Q19" s="1">
        <f t="shared" ca="1" si="4"/>
        <v>25.375826577607</v>
      </c>
      <c r="R19" s="1">
        <f t="shared" ca="1" si="5"/>
        <v>292.14999999999998</v>
      </c>
    </row>
    <row r="20" spans="1:18" x14ac:dyDescent="0.2">
      <c r="A20" t="s">
        <v>4</v>
      </c>
      <c r="B20" s="5">
        <v>500000</v>
      </c>
      <c r="C20" s="5">
        <v>8</v>
      </c>
      <c r="D20" s="5">
        <v>2</v>
      </c>
      <c r="E20" s="5">
        <v>250000</v>
      </c>
      <c r="G20" s="5">
        <f t="shared" si="6"/>
        <v>17</v>
      </c>
      <c r="H20" s="6" t="str">
        <f t="shared" ca="1" si="0"/>
        <v>NCList no duplicates</v>
      </c>
      <c r="I20" s="6">
        <f t="shared" ca="1" si="1"/>
        <v>200000</v>
      </c>
      <c r="J20" s="6">
        <f t="shared" ca="1" si="2"/>
        <v>40000000000</v>
      </c>
      <c r="K20" s="7">
        <f t="shared" ca="1" si="3"/>
        <v>12.206072645530174</v>
      </c>
      <c r="L20" s="7">
        <f t="shared" ca="1" si="7"/>
        <v>2441214.5291060349</v>
      </c>
      <c r="M20" s="8">
        <f ca="1">AVERAGE(OFFSET(D$3,($G20-1)*10,0):OFFSET(D$3,$G20*10-1,0))</f>
        <v>1547.4</v>
      </c>
      <c r="N20" s="8">
        <f ca="1">STDEV(OFFSET(D$3,($G20-1)*10,0):OFFSET(D$3,$G20*10-1,0))</f>
        <v>62.457452184133587</v>
      </c>
      <c r="O20" s="8">
        <f ca="1">AVERAGE(OFFSET(E$3,($G20-1)*10,0):OFFSET(E$3,$G20*10-1,0))</f>
        <v>129.44</v>
      </c>
      <c r="P20" s="8">
        <f ca="1">STDEV(OFFSET(E$3,($G20-1)*10,0):OFFSET(E$3,$G20*10-1,0))</f>
        <v>5.3339999583385387</v>
      </c>
      <c r="Q20" s="1">
        <f t="shared" ca="1" si="4"/>
        <v>10.604557564008971</v>
      </c>
      <c r="R20" s="1">
        <f t="shared" ca="1" si="5"/>
        <v>32.36</v>
      </c>
    </row>
    <row r="21" spans="1:18" x14ac:dyDescent="0.2">
      <c r="A21" t="s">
        <v>4</v>
      </c>
      <c r="B21" s="5">
        <v>500000</v>
      </c>
      <c r="C21" s="5">
        <v>9</v>
      </c>
      <c r="D21" s="5">
        <v>15</v>
      </c>
      <c r="E21" s="5">
        <v>33333.300000000003</v>
      </c>
      <c r="G21" s="5">
        <f t="shared" si="6"/>
        <v>18</v>
      </c>
      <c r="H21" s="6" t="str">
        <f t="shared" ca="1" si="0"/>
        <v>NCList no duplicates</v>
      </c>
      <c r="I21" s="6">
        <f t="shared" ca="1" si="1"/>
        <v>300000</v>
      </c>
      <c r="J21" s="6">
        <f t="shared" ca="1" si="2"/>
        <v>90000000000</v>
      </c>
      <c r="K21" s="7">
        <f t="shared" ca="1" si="3"/>
        <v>12.611537753638338</v>
      </c>
      <c r="L21" s="7">
        <f t="shared" ca="1" si="7"/>
        <v>3783461.3260915014</v>
      </c>
      <c r="M21" s="8">
        <f ca="1">AVERAGE(OFFSET(D$3,($G21-1)*10,0):OFFSET(D$3,$G21*10-1,0))</f>
        <v>3537.6</v>
      </c>
      <c r="N21" s="8">
        <f ca="1">STDEV(OFFSET(D$3,($G21-1)*10,0):OFFSET(D$3,$G21*10-1,0))</f>
        <v>67.422712955073393</v>
      </c>
      <c r="O21" s="8">
        <f ca="1">AVERAGE(OFFSET(E$3,($G21-1)*10,0):OFFSET(E$3,$G21*10-1,0))</f>
        <v>84.840000000000018</v>
      </c>
      <c r="P21" s="8">
        <f ca="1">STDEV(OFFSET(E$3,($G21-1)*10,0):OFFSET(E$3,$G21*10-1,0))</f>
        <v>1.5994443479603229</v>
      </c>
      <c r="Q21" s="1">
        <f t="shared" ca="1" si="4"/>
        <v>6.7271732961766926</v>
      </c>
      <c r="R21" s="1">
        <f t="shared" ca="1" si="5"/>
        <v>9.4266666666666694</v>
      </c>
    </row>
    <row r="22" spans="1:18" x14ac:dyDescent="0.2">
      <c r="A22" t="s">
        <v>4</v>
      </c>
      <c r="B22" s="5">
        <v>500000</v>
      </c>
      <c r="C22" s="5">
        <v>10</v>
      </c>
      <c r="D22" s="5">
        <v>1</v>
      </c>
      <c r="E22" s="5">
        <v>500000</v>
      </c>
      <c r="G22" s="5">
        <f t="shared" si="6"/>
        <v>19</v>
      </c>
      <c r="H22" s="6" t="str">
        <f t="shared" ca="1" si="0"/>
        <v>NCList no duplicates</v>
      </c>
      <c r="I22" s="6">
        <f t="shared" ca="1" si="1"/>
        <v>400000</v>
      </c>
      <c r="J22" s="6">
        <f t="shared" ca="1" si="2"/>
        <v>160000000000</v>
      </c>
      <c r="K22" s="7">
        <f t="shared" ca="1" si="3"/>
        <v>12.899219826090119</v>
      </c>
      <c r="L22" s="7">
        <f t="shared" ca="1" si="7"/>
        <v>5159687.9304360477</v>
      </c>
      <c r="M22" s="8">
        <f ca="1">AVERAGE(OFFSET(D$3,($G22-1)*10,0):OFFSET(D$3,$G22*10-1,0))</f>
        <v>6238.6</v>
      </c>
      <c r="N22" s="8">
        <f ca="1">STDEV(OFFSET(D$3,($G22-1)*10,0):OFFSET(D$3,$G22*10-1,0))</f>
        <v>143.96928684811758</v>
      </c>
      <c r="O22" s="8">
        <f ca="1">AVERAGE(OFFSET(E$3,($G22-1)*10,0):OFFSET(E$3,$G22*10-1,0))</f>
        <v>64.160000000000011</v>
      </c>
      <c r="P22" s="8">
        <f ca="1">STDEV(OFFSET(E$3,($G22-1)*10,0):OFFSET(E$3,$G22*10-1,0))</f>
        <v>1.4237665226823935</v>
      </c>
      <c r="Q22" s="1">
        <f t="shared" ca="1" si="4"/>
        <v>4.9739442280244894</v>
      </c>
      <c r="R22" s="1">
        <f t="shared" ca="1" si="5"/>
        <v>4.0100000000000007</v>
      </c>
    </row>
    <row r="23" spans="1:18" x14ac:dyDescent="0.2">
      <c r="A23" t="s">
        <v>5</v>
      </c>
      <c r="B23" s="5">
        <v>10000</v>
      </c>
      <c r="C23" s="5">
        <v>1</v>
      </c>
      <c r="D23" s="5">
        <v>44</v>
      </c>
      <c r="E23" s="5">
        <v>227.3</v>
      </c>
      <c r="G23" s="5">
        <f t="shared" si="6"/>
        <v>20</v>
      </c>
      <c r="H23" s="6" t="str">
        <f t="shared" ca="1" si="0"/>
        <v>NCList no duplicates</v>
      </c>
      <c r="I23" s="6">
        <f t="shared" ca="1" si="1"/>
        <v>500000</v>
      </c>
      <c r="J23" s="6">
        <f t="shared" ca="1" si="2"/>
        <v>250000000000</v>
      </c>
      <c r="K23" s="7">
        <f t="shared" ca="1" si="3"/>
        <v>13.122363377404328</v>
      </c>
      <c r="L23" s="7">
        <f t="shared" ca="1" si="7"/>
        <v>6561181.6887021642</v>
      </c>
      <c r="M23" s="8">
        <f ca="1">AVERAGE(OFFSET(D$3,($G23-1)*10,0):OFFSET(D$3,$G23*10-1,0))</f>
        <v>9713.9</v>
      </c>
      <c r="N23" s="8">
        <f ca="1">STDEV(OFFSET(D$3,($G23-1)*10,0):OFFSET(D$3,$G23*10-1,0))</f>
        <v>123.89641730987309</v>
      </c>
      <c r="O23" s="8">
        <f ca="1">AVERAGE(OFFSET(E$3,($G23-1)*10,0):OFFSET(E$3,$G23*10-1,0))</f>
        <v>51.480000000000004</v>
      </c>
      <c r="P23" s="8">
        <f ca="1">STDEV(OFFSET(E$3,($G23-1)*10,0):OFFSET(E$3,$G23*10-1,0))</f>
        <v>0.67131711334261879</v>
      </c>
      <c r="Q23" s="1">
        <f t="shared" ca="1" si="4"/>
        <v>3.9230738030501802</v>
      </c>
      <c r="R23" s="1">
        <f t="shared" ca="1" si="5"/>
        <v>2.0592000000000001</v>
      </c>
    </row>
    <row r="24" spans="1:18" x14ac:dyDescent="0.2">
      <c r="A24" t="s">
        <v>5</v>
      </c>
      <c r="B24" s="5">
        <v>10000</v>
      </c>
      <c r="C24" s="5">
        <v>2</v>
      </c>
      <c r="D24" s="5">
        <v>39</v>
      </c>
      <c r="E24" s="5">
        <v>256.39999999999998</v>
      </c>
      <c r="G24" s="5">
        <f t="shared" si="6"/>
        <v>21</v>
      </c>
      <c r="H24" s="6" t="str">
        <f t="shared" ca="1" si="0"/>
        <v>Naive query</v>
      </c>
      <c r="I24" s="6">
        <f t="shared" ca="1" si="1"/>
        <v>20000</v>
      </c>
      <c r="J24" s="6">
        <f t="shared" ca="1" si="2"/>
        <v>400000000</v>
      </c>
      <c r="K24" s="7">
        <f t="shared" ca="1" si="3"/>
        <v>9.9034875525361272</v>
      </c>
      <c r="L24" s="7"/>
      <c r="M24" s="8">
        <f ca="1">AVERAGE(OFFSET(D$3,($G24-1)*10,0):OFFSET(D$3,$G24*10-1,0))</f>
        <v>1498.7</v>
      </c>
      <c r="N24" s="8">
        <f ca="1">STDEV(OFFSET(D$3,($G24-1)*10,0):OFFSET(D$3,$G24*10-1,0))</f>
        <v>48.33689642039046</v>
      </c>
      <c r="O24" s="8">
        <f ca="1">AVERAGE(OFFSET(E$3,($G24-1)*10,0):OFFSET(E$3,$G24*10-1,0))</f>
        <v>13.36</v>
      </c>
      <c r="P24" s="8">
        <f ca="1">STDEV(OFFSET(E$3,($G24-1)*10,0):OFFSET(E$3,$G24*10-1,0))</f>
        <v>0.40055517028799464</v>
      </c>
      <c r="Q24" s="1">
        <f t="shared" ca="1" si="4"/>
        <v>1.3490197194804081</v>
      </c>
      <c r="R24" s="1">
        <f t="shared" ca="1" si="5"/>
        <v>334</v>
      </c>
    </row>
    <row r="25" spans="1:18" x14ac:dyDescent="0.2">
      <c r="A25" t="s">
        <v>5</v>
      </c>
      <c r="B25" s="5">
        <v>10000</v>
      </c>
      <c r="C25" s="5">
        <v>3</v>
      </c>
      <c r="D25" s="5">
        <v>35</v>
      </c>
      <c r="E25" s="5">
        <v>285.7</v>
      </c>
      <c r="G25" s="5">
        <f t="shared" si="6"/>
        <v>22</v>
      </c>
      <c r="H25" s="6" t="str">
        <f t="shared" ca="1" si="0"/>
        <v>Naive query</v>
      </c>
      <c r="I25" s="6">
        <f t="shared" ca="1" si="1"/>
        <v>30000</v>
      </c>
      <c r="J25" s="6">
        <f t="shared" ca="1" si="2"/>
        <v>900000000</v>
      </c>
      <c r="K25" s="7">
        <f t="shared" ca="1" si="3"/>
        <v>10.308952660644293</v>
      </c>
      <c r="L25" s="7"/>
      <c r="M25" s="8">
        <f ca="1">AVERAGE(OFFSET(D$3,($G25-1)*10,0):OFFSET(D$3,$G25*10-1,0))</f>
        <v>3314.6</v>
      </c>
      <c r="N25" s="8">
        <f ca="1">STDEV(OFFSET(D$3,($G25-1)*10,0):OFFSET(D$3,$G25*10-1,0))</f>
        <v>28.296839242415594</v>
      </c>
      <c r="O25" s="8">
        <f ca="1">AVERAGE(OFFSET(E$3,($G25-1)*10,0):OFFSET(E$3,$G25*10-1,0))</f>
        <v>9.06</v>
      </c>
      <c r="P25" s="8">
        <f ca="1">STDEV(OFFSET(E$3,($G25-1)*10,0):OFFSET(E$3,$G25*10-1,0))</f>
        <v>8.4327404271156481E-2</v>
      </c>
      <c r="Q25" s="1">
        <f t="shared" ca="1" si="4"/>
        <v>0.87884776448607393</v>
      </c>
      <c r="R25" s="1">
        <f t="shared" ca="1" si="5"/>
        <v>100.66666666666667</v>
      </c>
    </row>
    <row r="26" spans="1:18" x14ac:dyDescent="0.2">
      <c r="A26" t="s">
        <v>5</v>
      </c>
      <c r="B26" s="5">
        <v>10000</v>
      </c>
      <c r="C26" s="5">
        <v>4</v>
      </c>
      <c r="D26" s="5">
        <v>36</v>
      </c>
      <c r="E26" s="5">
        <v>277.8</v>
      </c>
      <c r="G26" s="5">
        <f t="shared" si="6"/>
        <v>23</v>
      </c>
      <c r="H26" s="6" t="str">
        <f t="shared" ca="1" si="0"/>
        <v>Naive query</v>
      </c>
      <c r="I26" s="6">
        <f t="shared" ca="1" si="1"/>
        <v>40000</v>
      </c>
      <c r="J26" s="6">
        <f t="shared" ca="1" si="2"/>
        <v>1600000000</v>
      </c>
      <c r="K26" s="7">
        <f t="shared" ca="1" si="3"/>
        <v>10.596634733096073</v>
      </c>
      <c r="L26" s="7"/>
      <c r="M26" s="8">
        <f ca="1">AVERAGE(OFFSET(D$3,($G26-1)*10,0):OFFSET(D$3,$G26*10-1,0))</f>
        <v>5828.1</v>
      </c>
      <c r="N26" s="8">
        <f ca="1">STDEV(OFFSET(D$3,($G26-1)*10,0):OFFSET(D$3,$G26*10-1,0))</f>
        <v>70.679951581446034</v>
      </c>
      <c r="O26" s="8">
        <f ca="1">AVERAGE(OFFSET(E$3,($G26-1)*10,0):OFFSET(E$3,$G26*10-1,0))</f>
        <v>6.8699999999999992</v>
      </c>
      <c r="P26" s="8">
        <f ca="1">STDEV(OFFSET(E$3,($G26-1)*10,0):OFFSET(E$3,$G26*10-1,0))</f>
        <v>8.2327260234856536E-2</v>
      </c>
      <c r="Q26" s="1">
        <f t="shared" ca="1" si="4"/>
        <v>0.64831903458398776</v>
      </c>
      <c r="R26" s="1">
        <f t="shared" ca="1" si="5"/>
        <v>42.937499999999993</v>
      </c>
    </row>
    <row r="27" spans="1:18" x14ac:dyDescent="0.2">
      <c r="A27" t="s">
        <v>5</v>
      </c>
      <c r="B27" s="5">
        <v>10000</v>
      </c>
      <c r="C27" s="5">
        <v>5</v>
      </c>
      <c r="D27" s="5">
        <v>40</v>
      </c>
      <c r="E27" s="5">
        <v>250</v>
      </c>
      <c r="G27" s="5">
        <f t="shared" si="6"/>
        <v>24</v>
      </c>
      <c r="H27" s="6" t="str">
        <f t="shared" ca="1" si="0"/>
        <v>Naive query</v>
      </c>
      <c r="I27" s="6">
        <f t="shared" ca="1" si="1"/>
        <v>50000</v>
      </c>
      <c r="J27" s="6">
        <f t="shared" ca="1" si="2"/>
        <v>2500000000</v>
      </c>
      <c r="K27" s="7">
        <f t="shared" ca="1" si="3"/>
        <v>10.819778284410283</v>
      </c>
      <c r="L27" s="7"/>
      <c r="M27" s="8">
        <f ca="1">AVERAGE(OFFSET(D$3,($G27-1)*10,0):OFFSET(D$3,$G27*10-1,0))</f>
        <v>9148.2999999999993</v>
      </c>
      <c r="N27" s="8">
        <f ca="1">STDEV(OFFSET(D$3,($G27-1)*10,0):OFFSET(D$3,$G27*10-1,0))</f>
        <v>88.669235551759058</v>
      </c>
      <c r="O27" s="8">
        <f ca="1">AVERAGE(OFFSET(E$3,($G27-1)*10,0):OFFSET(E$3,$G27*10-1,0))</f>
        <v>5.45</v>
      </c>
      <c r="P27" s="8">
        <f ca="1">STDEV(OFFSET(E$3,($G27-1)*10,0):OFFSET(E$3,$G27*10-1,0))</f>
        <v>5.2704627669472794E-2</v>
      </c>
      <c r="Q27" s="1">
        <f t="shared" ca="1" si="4"/>
        <v>0.50370717927304043</v>
      </c>
      <c r="R27" s="1">
        <f t="shared" ca="1" si="5"/>
        <v>21.8</v>
      </c>
    </row>
    <row r="28" spans="1:18" x14ac:dyDescent="0.2">
      <c r="A28" t="s">
        <v>5</v>
      </c>
      <c r="B28" s="5">
        <v>10000</v>
      </c>
      <c r="C28" s="5">
        <v>6</v>
      </c>
      <c r="D28" s="5">
        <v>36</v>
      </c>
      <c r="E28" s="5">
        <v>277.8</v>
      </c>
      <c r="G28" s="5">
        <f t="shared" si="6"/>
        <v>25</v>
      </c>
      <c r="H28" s="6" t="str">
        <f t="shared" ca="1" si="0"/>
        <v>Naive query</v>
      </c>
      <c r="I28" s="6">
        <f t="shared" ca="1" si="1"/>
        <v>60000</v>
      </c>
      <c r="J28" s="6">
        <f t="shared" ca="1" si="2"/>
        <v>3600000000</v>
      </c>
      <c r="K28" s="7">
        <f t="shared" ca="1" si="3"/>
        <v>11.002099841204238</v>
      </c>
      <c r="L28" s="7"/>
      <c r="M28" s="8">
        <f ca="1">AVERAGE(OFFSET(D$3,($G28-1)*10,0):OFFSET(D$3,$G28*10-1,0))</f>
        <v>13214.9</v>
      </c>
      <c r="N28" s="8">
        <f ca="1">STDEV(OFFSET(D$3,($G28-1)*10,0):OFFSET(D$3,$G28*10-1,0))</f>
        <v>225.12142402613651</v>
      </c>
      <c r="O28" s="8">
        <f ca="1">AVERAGE(OFFSET(E$3,($G28-1)*10,0):OFFSET(E$3,$G28*10-1,0))</f>
        <v>4.54</v>
      </c>
      <c r="P28" s="8">
        <f ca="1">STDEV(OFFSET(E$3,($G28-1)*10,0):OFFSET(E$3,$G28*10-1,0))</f>
        <v>6.9920589878009864E-2</v>
      </c>
      <c r="Q28" s="1">
        <f t="shared" ca="1" si="4"/>
        <v>0.41264850033419376</v>
      </c>
      <c r="R28" s="1">
        <f t="shared" ca="1" si="5"/>
        <v>12.611111111111112</v>
      </c>
    </row>
    <row r="29" spans="1:18" x14ac:dyDescent="0.2">
      <c r="A29" t="s">
        <v>5</v>
      </c>
      <c r="B29" s="5">
        <v>10000</v>
      </c>
      <c r="C29" s="5">
        <v>7</v>
      </c>
      <c r="D29" s="5">
        <v>32</v>
      </c>
      <c r="E29" s="5">
        <v>312.5</v>
      </c>
      <c r="G29" s="5">
        <f t="shared" si="6"/>
        <v>26</v>
      </c>
      <c r="H29" s="6" t="str">
        <f t="shared" ca="1" si="0"/>
        <v>NCList query</v>
      </c>
      <c r="I29" s="6">
        <f t="shared" ca="1" si="1"/>
        <v>20000</v>
      </c>
      <c r="J29" s="6">
        <f t="shared" ca="1" si="2"/>
        <v>400000000</v>
      </c>
      <c r="K29" s="7">
        <f t="shared" ca="1" si="3"/>
        <v>9.9034875525361272</v>
      </c>
      <c r="L29" s="7"/>
      <c r="M29" s="8">
        <f ca="1">AVERAGE(OFFSET(D$3,($G29-1)*10,0):OFFSET(D$3,$G29*10-1,0))</f>
        <v>11.4</v>
      </c>
      <c r="N29" s="8">
        <f ca="1">STDEV(OFFSET(D$3,($G29-1)*10,0):OFFSET(D$3,$G29*10-1,0))</f>
        <v>2.2211108331943596</v>
      </c>
      <c r="O29" s="8">
        <f ca="1">AVERAGE(OFFSET(E$3,($G29-1)*10,0):OFFSET(E$3,$G29*10-1,0))</f>
        <v>1801.81</v>
      </c>
      <c r="P29" s="8">
        <f ca="1">STDEV(OFFSET(E$3,($G29-1)*10,0):OFFSET(E$3,$G29*10-1,0))</f>
        <v>273.96940400952417</v>
      </c>
      <c r="Q29" s="1">
        <f t="shared" ca="1" si="4"/>
        <v>181.93691772133189</v>
      </c>
      <c r="R29" s="1">
        <f t="shared" ca="1" si="5"/>
        <v>45045.25</v>
      </c>
    </row>
    <row r="30" spans="1:18" x14ac:dyDescent="0.2">
      <c r="A30" t="s">
        <v>5</v>
      </c>
      <c r="B30" s="5">
        <v>10000</v>
      </c>
      <c r="C30" s="5">
        <v>8</v>
      </c>
      <c r="D30" s="5">
        <v>36</v>
      </c>
      <c r="E30" s="5">
        <v>277.8</v>
      </c>
      <c r="G30" s="5">
        <f t="shared" si="6"/>
        <v>27</v>
      </c>
      <c r="H30" s="6" t="str">
        <f t="shared" ca="1" si="0"/>
        <v>NCList query</v>
      </c>
      <c r="I30" s="6">
        <f t="shared" ca="1" si="1"/>
        <v>30000</v>
      </c>
      <c r="J30" s="6">
        <f t="shared" ca="1" si="2"/>
        <v>900000000</v>
      </c>
      <c r="K30" s="7">
        <f t="shared" ca="1" si="3"/>
        <v>10.308952660644293</v>
      </c>
      <c r="L30" s="7"/>
      <c r="M30" s="8">
        <f ca="1">AVERAGE(OFFSET(D$3,($G30-1)*10,0):OFFSET(D$3,$G30*10-1,0))</f>
        <v>17.899999999999999</v>
      </c>
      <c r="N30" s="8">
        <f ca="1">STDEV(OFFSET(D$3,($G30-1)*10,0):OFFSET(D$3,$G30*10-1,0))</f>
        <v>3.6651512019742576</v>
      </c>
      <c r="O30" s="8">
        <f ca="1">AVERAGE(OFFSET(E$3,($G30-1)*10,0):OFFSET(E$3,$G30*10-1,0))</f>
        <v>1727.92</v>
      </c>
      <c r="P30" s="8">
        <f ca="1">STDEV(OFFSET(E$3,($G30-1)*10,0):OFFSET(E$3,$G30*10-1,0))</f>
        <v>284.50224291246201</v>
      </c>
      <c r="Q30" s="1">
        <f t="shared" ca="1" si="4"/>
        <v>167.61353523297757</v>
      </c>
      <c r="R30" s="1">
        <f t="shared" ca="1" si="5"/>
        <v>19199.111111111109</v>
      </c>
    </row>
    <row r="31" spans="1:18" x14ac:dyDescent="0.2">
      <c r="A31" t="s">
        <v>5</v>
      </c>
      <c r="B31" s="5">
        <v>10000</v>
      </c>
      <c r="C31" s="5">
        <v>9</v>
      </c>
      <c r="D31" s="5">
        <v>36</v>
      </c>
      <c r="E31" s="5">
        <v>277.8</v>
      </c>
      <c r="G31" s="5">
        <f t="shared" si="6"/>
        <v>28</v>
      </c>
      <c r="H31" s="6" t="str">
        <f t="shared" ca="1" si="0"/>
        <v>NCList query</v>
      </c>
      <c r="I31" s="6">
        <f t="shared" ca="1" si="1"/>
        <v>40000</v>
      </c>
      <c r="J31" s="6">
        <f t="shared" ca="1" si="2"/>
        <v>1600000000</v>
      </c>
      <c r="K31" s="7">
        <f t="shared" ca="1" si="3"/>
        <v>10.596634733096073</v>
      </c>
      <c r="L31" s="7"/>
      <c r="M31" s="8">
        <f ca="1">AVERAGE(OFFSET(D$3,($G31-1)*10,0):OFFSET(D$3,$G31*10-1,0))</f>
        <v>23.4</v>
      </c>
      <c r="N31" s="8">
        <f ca="1">STDEV(OFFSET(D$3,($G31-1)*10,0):OFFSET(D$3,$G31*10-1,0))</f>
        <v>2.5473297566056985</v>
      </c>
      <c r="O31" s="8">
        <f ca="1">AVERAGE(OFFSET(E$3,($G31-1)*10,0):OFFSET(E$3,$G31*10-1,0))</f>
        <v>1726.5400000000002</v>
      </c>
      <c r="P31" s="8">
        <f ca="1">STDEV(OFFSET(E$3,($G31-1)*10,0):OFFSET(E$3,$G31*10-1,0))</f>
        <v>176.3383124690844</v>
      </c>
      <c r="Q31" s="1">
        <f t="shared" ca="1" si="4"/>
        <v>162.93285967549323</v>
      </c>
      <c r="R31" s="1">
        <f t="shared" ca="1" si="5"/>
        <v>10790.875000000002</v>
      </c>
    </row>
    <row r="32" spans="1:18" x14ac:dyDescent="0.2">
      <c r="A32" t="s">
        <v>5</v>
      </c>
      <c r="B32" s="5">
        <v>10000</v>
      </c>
      <c r="C32" s="5">
        <v>10</v>
      </c>
      <c r="D32" s="5">
        <v>33</v>
      </c>
      <c r="E32" s="5">
        <v>303</v>
      </c>
      <c r="G32" s="5">
        <f t="shared" si="6"/>
        <v>29</v>
      </c>
      <c r="H32" s="6" t="str">
        <f t="shared" ca="1" si="0"/>
        <v>NCList query</v>
      </c>
      <c r="I32" s="6">
        <f t="shared" ca="1" si="1"/>
        <v>50000</v>
      </c>
      <c r="J32" s="6">
        <f t="shared" ca="1" si="2"/>
        <v>2500000000</v>
      </c>
      <c r="K32" s="7">
        <f t="shared" ca="1" si="3"/>
        <v>10.819778284410283</v>
      </c>
      <c r="L32" s="7"/>
      <c r="M32" s="8">
        <f ca="1">AVERAGE(OFFSET(D$3,($G32-1)*10,0):OFFSET(D$3,$G32*10-1,0))</f>
        <v>33.6</v>
      </c>
      <c r="N32" s="8">
        <f ca="1">STDEV(OFFSET(D$3,($G32-1)*10,0):OFFSET(D$3,$G32*10-1,0))</f>
        <v>8.1676870110889457</v>
      </c>
      <c r="O32" s="8">
        <f ca="1">AVERAGE(OFFSET(E$3,($G32-1)*10,0):OFFSET(E$3,$G32*10-1,0))</f>
        <v>1553.0200000000002</v>
      </c>
      <c r="P32" s="8">
        <f ca="1">STDEV(OFFSET(E$3,($G32-1)*10,0):OFFSET(E$3,$G32*10-1,0))</f>
        <v>300.65772640070912</v>
      </c>
      <c r="Q32" s="1">
        <f t="shared" ca="1" si="4"/>
        <v>143.53528872561785</v>
      </c>
      <c r="R32" s="1">
        <f t="shared" ca="1" si="5"/>
        <v>6212.0800000000008</v>
      </c>
    </row>
    <row r="33" spans="1:18" x14ac:dyDescent="0.2">
      <c r="A33" t="s">
        <v>5</v>
      </c>
      <c r="B33" s="5">
        <v>100000</v>
      </c>
      <c r="C33" s="5">
        <v>1</v>
      </c>
      <c r="D33" s="5">
        <v>3501</v>
      </c>
      <c r="E33" s="5">
        <v>28.6</v>
      </c>
      <c r="G33" s="5">
        <f t="shared" ref="G33:G38" si="8">G32+1</f>
        <v>30</v>
      </c>
      <c r="H33" s="6" t="str">
        <f t="shared" ref="H33:H38" ca="1" si="9">OFFSET(A$3,($G33-1)*$H$1,0)</f>
        <v>NCList query</v>
      </c>
      <c r="I33" s="6">
        <f t="shared" ref="I33:I38" ca="1" si="10">OFFSET(B$3,($G33-1)*10,0)</f>
        <v>60000</v>
      </c>
      <c r="J33" s="6">
        <f t="shared" ca="1" si="2"/>
        <v>3600000000</v>
      </c>
      <c r="K33" s="7">
        <f t="shared" ca="1" si="3"/>
        <v>11.002099841204238</v>
      </c>
      <c r="L33" s="7"/>
      <c r="M33" s="8">
        <f ca="1">AVERAGE(OFFSET(D$3,($G33-1)*10,0):OFFSET(D$3,$G33*10-1,0))</f>
        <v>40.1</v>
      </c>
      <c r="N33" s="8">
        <f ca="1">STDEV(OFFSET(D$3,($G33-1)*10,0):OFFSET(D$3,$G33*10-1,0))</f>
        <v>11.189777080492313</v>
      </c>
      <c r="O33" s="8">
        <f ca="1">AVERAGE(OFFSET(E$3,($G33-1)*10,0):OFFSET(E$3,$G33*10-1,0))</f>
        <v>1585.4699999999998</v>
      </c>
      <c r="P33" s="8">
        <f ca="1">STDEV(OFFSET(E$3,($G33-1)*10,0):OFFSET(E$3,$G33*10-1,0))</f>
        <v>356.4169594730306</v>
      </c>
      <c r="Q33" s="1">
        <f t="shared" ref="Q33:Q38" ca="1" si="11">O33/K33</f>
        <v>144.10612727419692</v>
      </c>
      <c r="R33" s="1">
        <f t="shared" ref="R33:R38" ca="1" si="12">O33/J33*10000000000</f>
        <v>4404.083333333333</v>
      </c>
    </row>
    <row r="34" spans="1:18" x14ac:dyDescent="0.2">
      <c r="A34" t="s">
        <v>5</v>
      </c>
      <c r="B34" s="5">
        <v>100000</v>
      </c>
      <c r="C34" s="5">
        <v>2</v>
      </c>
      <c r="D34" s="5">
        <v>3498</v>
      </c>
      <c r="E34" s="5">
        <v>28.6</v>
      </c>
      <c r="G34" s="5">
        <f t="shared" si="8"/>
        <v>31</v>
      </c>
      <c r="H34" s="6" t="str">
        <f t="shared" ca="1" si="9"/>
        <v>NCList query</v>
      </c>
      <c r="I34" s="6">
        <f t="shared" ca="1" si="10"/>
        <v>70000</v>
      </c>
      <c r="J34" s="6">
        <f t="shared" ca="1" si="2"/>
        <v>4900000000</v>
      </c>
      <c r="K34" s="7">
        <f t="shared" ca="1" si="3"/>
        <v>11.156250521031495</v>
      </c>
      <c r="L34" s="7"/>
      <c r="M34" s="8">
        <f ca="1">AVERAGE(OFFSET(D$3,($G34-1)*10,0):OFFSET(D$3,$G34*10-1,0))</f>
        <v>52</v>
      </c>
      <c r="N34" s="8">
        <f ca="1">STDEV(OFFSET(D$3,($G34-1)*10,0):OFFSET(D$3,$G34*10-1,0))</f>
        <v>8.4195539602100595</v>
      </c>
      <c r="O34" s="8">
        <f ca="1">AVERAGE(OFFSET(E$3,($G34-1)*10,0):OFFSET(E$3,$G34*10-1,0))</f>
        <v>1373.6799999999998</v>
      </c>
      <c r="P34" s="8">
        <f ca="1">STDEV(OFFSET(E$3,($G34-1)*10,0):OFFSET(E$3,$G34*10-1,0))</f>
        <v>190.33934491382047</v>
      </c>
      <c r="Q34" s="1">
        <f t="shared" ca="1" si="11"/>
        <v>123.13097464155823</v>
      </c>
      <c r="R34" s="1">
        <f t="shared" ca="1" si="12"/>
        <v>2803.4285714285711</v>
      </c>
    </row>
    <row r="35" spans="1:18" x14ac:dyDescent="0.2">
      <c r="A35" t="s">
        <v>5</v>
      </c>
      <c r="B35" s="5">
        <v>100000</v>
      </c>
      <c r="C35" s="5">
        <v>3</v>
      </c>
      <c r="D35" s="5">
        <v>3444</v>
      </c>
      <c r="E35" s="5">
        <v>29</v>
      </c>
      <c r="G35" s="5">
        <f t="shared" si="8"/>
        <v>32</v>
      </c>
      <c r="H35" s="6" t="str">
        <f t="shared" ca="1" si="9"/>
        <v>NCList query</v>
      </c>
      <c r="I35" s="6">
        <f t="shared" ca="1" si="10"/>
        <v>80000</v>
      </c>
      <c r="J35" s="6">
        <f t="shared" ca="1" si="2"/>
        <v>6400000000</v>
      </c>
      <c r="K35" s="7">
        <f t="shared" ca="1" si="3"/>
        <v>11.289781913656018</v>
      </c>
      <c r="L35" s="7"/>
      <c r="M35" s="8">
        <f ca="1">AVERAGE(OFFSET(D$3,($G35-1)*10,0):OFFSET(D$3,$G35*10-1,0))</f>
        <v>54.4</v>
      </c>
      <c r="N35" s="8">
        <f ca="1">STDEV(OFFSET(D$3,($G35-1)*10,0):OFFSET(D$3,$G35*10-1,0))</f>
        <v>2.9514591494904869</v>
      </c>
      <c r="O35" s="8">
        <f ca="1">AVERAGE(OFFSET(E$3,($G35-1)*10,0):OFFSET(E$3,$G35*10-1,0))</f>
        <v>1474.7</v>
      </c>
      <c r="P35" s="8">
        <f ca="1">STDEV(OFFSET(E$3,($G35-1)*10,0):OFFSET(E$3,$G35*10-1,0))</f>
        <v>84.330237097312221</v>
      </c>
      <c r="Q35" s="1">
        <f t="shared" ca="1" si="11"/>
        <v>130.62254092049523</v>
      </c>
      <c r="R35" s="1">
        <f t="shared" ca="1" si="12"/>
        <v>2304.21875</v>
      </c>
    </row>
    <row r="36" spans="1:18" x14ac:dyDescent="0.2">
      <c r="A36" t="s">
        <v>5</v>
      </c>
      <c r="B36" s="5">
        <v>100000</v>
      </c>
      <c r="C36" s="5">
        <v>4</v>
      </c>
      <c r="D36" s="5">
        <v>3473</v>
      </c>
      <c r="E36" s="5">
        <v>28.8</v>
      </c>
      <c r="G36" s="5">
        <f t="shared" si="8"/>
        <v>33</v>
      </c>
      <c r="H36" s="6" t="str">
        <f t="shared" ca="1" si="9"/>
        <v>NCList query</v>
      </c>
      <c r="I36" s="6">
        <f t="shared" ca="1" si="10"/>
        <v>90000</v>
      </c>
      <c r="J36" s="6">
        <f t="shared" ca="1" si="2"/>
        <v>8100000000</v>
      </c>
      <c r="K36" s="7">
        <f t="shared" ca="1" si="3"/>
        <v>11.407564949312402</v>
      </c>
      <c r="L36" s="7"/>
      <c r="M36" s="8">
        <f ca="1">AVERAGE(OFFSET(D$3,($G36-1)*10,0):OFFSET(D$3,$G36*10-1,0))</f>
        <v>63.4</v>
      </c>
      <c r="N36" s="8">
        <f ca="1">STDEV(OFFSET(D$3,($G36-1)*10,0):OFFSET(D$3,$G36*10-1,0))</f>
        <v>3.4383458555273667</v>
      </c>
      <c r="O36" s="8">
        <f ca="1">AVERAGE(OFFSET(E$3,($G36-1)*10,0):OFFSET(E$3,$G36*10-1,0))</f>
        <v>1423.3600000000001</v>
      </c>
      <c r="P36" s="8">
        <f ca="1">STDEV(OFFSET(E$3,($G36-1)*10,0):OFFSET(E$3,$G36*10-1,0))</f>
        <v>77.948960509069323</v>
      </c>
      <c r="Q36" s="1">
        <f t="shared" ca="1" si="11"/>
        <v>124.77334175386781</v>
      </c>
      <c r="R36" s="1">
        <f t="shared" ca="1" si="12"/>
        <v>1757.2345679012349</v>
      </c>
    </row>
    <row r="37" spans="1:18" x14ac:dyDescent="0.2">
      <c r="A37" t="s">
        <v>5</v>
      </c>
      <c r="B37" s="5">
        <v>100000</v>
      </c>
      <c r="C37" s="5">
        <v>5</v>
      </c>
      <c r="D37" s="5">
        <v>3502</v>
      </c>
      <c r="E37" s="5">
        <v>28.6</v>
      </c>
      <c r="G37" s="5">
        <f t="shared" si="8"/>
        <v>34</v>
      </c>
      <c r="H37" s="6" t="str">
        <f t="shared" ca="1" si="9"/>
        <v>NCList query</v>
      </c>
      <c r="I37" s="6">
        <f t="shared" ca="1" si="10"/>
        <v>100000</v>
      </c>
      <c r="J37" s="6">
        <f t="shared" ca="1" si="2"/>
        <v>10000000000</v>
      </c>
      <c r="K37" s="7">
        <f t="shared" ca="1" si="3"/>
        <v>11.512925464970229</v>
      </c>
      <c r="L37" s="7"/>
      <c r="M37" s="8">
        <f ca="1">AVERAGE(OFFSET(D$3,($G37-1)*10,0):OFFSET(D$3,$G37*10-1,0))</f>
        <v>72.3</v>
      </c>
      <c r="N37" s="8">
        <f ca="1">STDEV(OFFSET(D$3,($G37-1)*10,0):OFFSET(D$3,$G37*10-1,0))</f>
        <v>2.4966644414765335</v>
      </c>
      <c r="O37" s="8">
        <f ca="1">AVERAGE(OFFSET(E$3,($G37-1)*10,0):OFFSET(E$3,$G37*10-1,0))</f>
        <v>1384.6399999999999</v>
      </c>
      <c r="P37" s="8">
        <f ca="1">STDEV(OFFSET(E$3,($G37-1)*10,0):OFFSET(E$3,$G37*10-1,0))</f>
        <v>48.035708939634979</v>
      </c>
      <c r="Q37" s="1">
        <f t="shared" ca="1" si="11"/>
        <v>120.2683022845037</v>
      </c>
      <c r="R37" s="1">
        <f t="shared" ca="1" si="12"/>
        <v>1384.6399999999999</v>
      </c>
    </row>
    <row r="38" spans="1:18" x14ac:dyDescent="0.2">
      <c r="A38" t="s">
        <v>5</v>
      </c>
      <c r="B38" s="5">
        <v>100000</v>
      </c>
      <c r="C38" s="5">
        <v>6</v>
      </c>
      <c r="D38" s="5">
        <v>3657</v>
      </c>
      <c r="E38" s="5">
        <v>27.3</v>
      </c>
      <c r="G38" s="5">
        <f t="shared" si="8"/>
        <v>35</v>
      </c>
      <c r="H38" s="6" t="str">
        <f t="shared" ca="1" si="9"/>
        <v>NCList query</v>
      </c>
      <c r="I38" s="6">
        <f t="shared" ca="1" si="10"/>
        <v>200000</v>
      </c>
      <c r="J38" s="6">
        <f t="shared" ca="1" si="2"/>
        <v>40000000000</v>
      </c>
      <c r="K38" s="7">
        <f t="shared" ca="1" si="3"/>
        <v>12.206072645530174</v>
      </c>
      <c r="L38" s="7"/>
      <c r="M38" s="8">
        <f ca="1">AVERAGE(OFFSET(D$3,($G38-1)*10,0):OFFSET(D$3,$G38*10-1,0))</f>
        <v>175</v>
      </c>
      <c r="N38" s="8">
        <f ca="1">STDEV(OFFSET(D$3,($G38-1)*10,0):OFFSET(D$3,$G38*10-1,0))</f>
        <v>16.759740119968715</v>
      </c>
      <c r="O38" s="8">
        <f ca="1">AVERAGE(OFFSET(E$3,($G38-1)*10,0):OFFSET(E$3,$G38*10-1,0))</f>
        <v>1153.07</v>
      </c>
      <c r="P38" s="8">
        <f ca="1">STDEV(OFFSET(E$3,($G38-1)*10,0):OFFSET(E$3,$G38*10-1,0))</f>
        <v>119.01530293761945</v>
      </c>
      <c r="Q38" s="1">
        <f t="shared" ca="1" si="11"/>
        <v>94.466912780684666</v>
      </c>
      <c r="R38" s="1">
        <f t="shared" ca="1" si="12"/>
        <v>288.26749999999998</v>
      </c>
    </row>
    <row r="39" spans="1:18" x14ac:dyDescent="0.2">
      <c r="A39" t="s">
        <v>5</v>
      </c>
      <c r="B39" s="5">
        <v>100000</v>
      </c>
      <c r="C39" s="5">
        <v>7</v>
      </c>
      <c r="D39" s="5">
        <v>3550</v>
      </c>
      <c r="E39" s="5">
        <v>28.2</v>
      </c>
      <c r="G39" s="5">
        <f t="shared" ref="G39:G41" si="13">G38+1</f>
        <v>36</v>
      </c>
      <c r="H39" s="6" t="str">
        <f t="shared" ref="H39:H41" ca="1" si="14">OFFSET(A$3,($G39-1)*$H$1,0)</f>
        <v>NCList query</v>
      </c>
      <c r="I39" s="6">
        <f t="shared" ref="I39:I41" ca="1" si="15">OFFSET(B$3,($G39-1)*10,0)</f>
        <v>300000</v>
      </c>
      <c r="J39" s="6">
        <f t="shared" ca="1" si="2"/>
        <v>90000000000</v>
      </c>
      <c r="K39" s="7">
        <f t="shared" ca="1" si="3"/>
        <v>12.611537753638338</v>
      </c>
      <c r="L39" s="7"/>
      <c r="M39" s="8">
        <f ca="1">AVERAGE(OFFSET(D$3,($G39-1)*10,0):OFFSET(D$3,$G39*10-1,0))</f>
        <v>322.39999999999998</v>
      </c>
      <c r="N39" s="8">
        <f ca="1">STDEV(OFFSET(D$3,($G39-1)*10,0):OFFSET(D$3,$G39*10-1,0))</f>
        <v>30.463821894904196</v>
      </c>
      <c r="O39" s="8">
        <f ca="1">AVERAGE(OFFSET(E$3,($G39-1)*10,0):OFFSET(E$3,$G39*10-1,0))</f>
        <v>937.07</v>
      </c>
      <c r="P39" s="8">
        <f ca="1">STDEV(OFFSET(E$3,($G39-1)*10,0):OFFSET(E$3,$G39*10-1,0))</f>
        <v>77.329670171861522</v>
      </c>
      <c r="Q39" s="1">
        <f ca="1">O39/K39</f>
        <v>74.302596424425886</v>
      </c>
      <c r="R39" s="1">
        <f ca="1">O39/J39*10000000000</f>
        <v>104.1188888888889</v>
      </c>
    </row>
    <row r="40" spans="1:18" x14ac:dyDescent="0.2">
      <c r="A40" t="s">
        <v>5</v>
      </c>
      <c r="B40" s="5">
        <v>100000</v>
      </c>
      <c r="C40" s="5">
        <v>8</v>
      </c>
      <c r="D40" s="5">
        <v>3502</v>
      </c>
      <c r="E40" s="5">
        <v>28.6</v>
      </c>
      <c r="G40" s="5">
        <f t="shared" si="13"/>
        <v>37</v>
      </c>
      <c r="H40" s="6" t="str">
        <f t="shared" ca="1" si="14"/>
        <v>NCList query</v>
      </c>
      <c r="I40" s="6">
        <f t="shared" ca="1" si="15"/>
        <v>400000</v>
      </c>
      <c r="J40" s="6">
        <f t="shared" ca="1" si="2"/>
        <v>160000000000</v>
      </c>
      <c r="K40" s="7">
        <f t="shared" ca="1" si="3"/>
        <v>12.899219826090119</v>
      </c>
      <c r="L40" s="7"/>
      <c r="M40" s="8">
        <f ca="1">AVERAGE(OFFSET(D$3,($G40-1)*10,0):OFFSET(D$3,$G40*10-1,0))</f>
        <v>433</v>
      </c>
      <c r="N40" s="8">
        <f ca="1">STDEV(OFFSET(D$3,($G40-1)*10,0):OFFSET(D$3,$G40*10-1,0))</f>
        <v>43.617020123392706</v>
      </c>
      <c r="O40" s="8">
        <f ca="1">AVERAGE(OFFSET(E$3,($G40-1)*10,0):OFFSET(E$3,$G40*10-1,0))</f>
        <v>933.5999999999998</v>
      </c>
      <c r="P40" s="8">
        <f ca="1">STDEV(OFFSET(E$3,($G40-1)*10,0):OFFSET(E$3,$G40*10-1,0))</f>
        <v>108.67690135851798</v>
      </c>
      <c r="Q40" s="1">
        <f ca="1">O40/K40</f>
        <v>72.376470250680512</v>
      </c>
      <c r="R40" s="1">
        <f ca="1">O40/J40*10000000000</f>
        <v>58.349999999999987</v>
      </c>
    </row>
    <row r="41" spans="1:18" x14ac:dyDescent="0.2">
      <c r="A41" t="s">
        <v>5</v>
      </c>
      <c r="B41" s="5">
        <v>100000</v>
      </c>
      <c r="C41" s="5">
        <v>9</v>
      </c>
      <c r="D41" s="5">
        <v>3436</v>
      </c>
      <c r="E41" s="5">
        <v>29.1</v>
      </c>
      <c r="G41" s="5">
        <f t="shared" si="13"/>
        <v>38</v>
      </c>
      <c r="H41" s="6" t="str">
        <f t="shared" ca="1" si="14"/>
        <v>NCList query</v>
      </c>
      <c r="I41" s="6">
        <f t="shared" ca="1" si="15"/>
        <v>500000</v>
      </c>
      <c r="J41" s="6">
        <f t="shared" ca="1" si="2"/>
        <v>250000000000</v>
      </c>
      <c r="K41" s="7">
        <f t="shared" ca="1" si="3"/>
        <v>13.122363377404328</v>
      </c>
      <c r="L41" s="7"/>
      <c r="M41" s="8">
        <f ca="1">AVERAGE(OFFSET(D$3,($G41-1)*10,0):OFFSET(D$3,$G41*10-1,0))</f>
        <v>580.4</v>
      </c>
      <c r="N41" s="8">
        <f ca="1">STDEV(OFFSET(D$3,($G41-1)*10,0):OFFSET(D$3,$G41*10-1,0))</f>
        <v>68.77047169954389</v>
      </c>
      <c r="O41" s="8">
        <f ca="1">AVERAGE(OFFSET(E$3,($G41-1)*10,0):OFFSET(E$3,$G41*10-1,0))</f>
        <v>876.03</v>
      </c>
      <c r="P41" s="8">
        <f ca="1">STDEV(OFFSET(E$3,($G41-1)*10,0):OFFSET(E$3,$G41*10-1,0))</f>
        <v>137.47112060356548</v>
      </c>
      <c r="Q41" s="1">
        <f ca="1">O41/K41</f>
        <v>66.758553684655183</v>
      </c>
      <c r="R41" s="1">
        <f ca="1">O41/J41*10000000000</f>
        <v>35.041200000000003</v>
      </c>
    </row>
    <row r="42" spans="1:18" x14ac:dyDescent="0.2">
      <c r="A42" t="s">
        <v>5</v>
      </c>
      <c r="B42" s="5">
        <v>100000</v>
      </c>
      <c r="C42" s="5">
        <v>10</v>
      </c>
      <c r="D42" s="5">
        <v>3443</v>
      </c>
      <c r="E42" s="5">
        <v>29</v>
      </c>
      <c r="G42" s="5">
        <f t="shared" ref="G42:G54" si="16">G41+1</f>
        <v>39</v>
      </c>
      <c r="H42" s="6" t="str">
        <f t="shared" ref="H42:H54" ca="1" si="17">OFFSET(A$3,($G42-1)*$H$1,0)</f>
        <v>IntervalStore bulk load</v>
      </c>
      <c r="I42" s="6">
        <f t="shared" ref="I42:I54" ca="1" si="18">OFFSET(B$3,($G42-1)*10,0)</f>
        <v>100000</v>
      </c>
      <c r="J42" s="6">
        <f t="shared" ca="1" si="2"/>
        <v>10000000000</v>
      </c>
      <c r="K42" s="7">
        <f t="shared" ca="1" si="3"/>
        <v>11.512925464970229</v>
      </c>
      <c r="L42" s="7">
        <f ca="1">I42*K42</f>
        <v>1151292.546497023</v>
      </c>
      <c r="M42" s="8">
        <f ca="1">AVERAGE(OFFSET(D$3,($G42-1)*10,0):OFFSET(D$3,$G42*10-1,0))</f>
        <v>22.4</v>
      </c>
      <c r="N42" s="8">
        <f ca="1">STDEV(OFFSET(D$3,($G42-1)*10,0):OFFSET(D$3,$G42*10-1,0))</f>
        <v>4.2478752858863933</v>
      </c>
      <c r="O42" s="8">
        <f ca="1">AVERAGE(OFFSET(E$3,($G42-1)*10,0):OFFSET(E$3,$G42*10-1,0))</f>
        <v>4581.4400000000005</v>
      </c>
      <c r="P42" s="8">
        <f ca="1">STDEV(OFFSET(E$3,($G42-1)*10,0):OFFSET(E$3,$G42*10-1,0))</f>
        <v>697.12673995160765</v>
      </c>
      <c r="Q42" s="1">
        <f t="shared" ref="Q42:Q54" ca="1" si="19">O42/K42</f>
        <v>397.93882223416682</v>
      </c>
      <c r="R42" s="1">
        <f t="shared" ref="R42:R54" ca="1" si="20">O42/J42*10000000000</f>
        <v>4581.4400000000005</v>
      </c>
    </row>
    <row r="43" spans="1:18" x14ac:dyDescent="0.2">
      <c r="A43" t="s">
        <v>5</v>
      </c>
      <c r="B43" s="5">
        <v>200000</v>
      </c>
      <c r="C43" s="5">
        <v>1</v>
      </c>
      <c r="D43" s="5">
        <v>14695</v>
      </c>
      <c r="E43" s="5">
        <v>13.6</v>
      </c>
      <c r="G43" s="5">
        <f t="shared" si="16"/>
        <v>40</v>
      </c>
      <c r="H43" s="6" t="str">
        <f t="shared" ca="1" si="17"/>
        <v>IntervalStore bulk load</v>
      </c>
      <c r="I43" s="6">
        <f t="shared" ca="1" si="18"/>
        <v>200000</v>
      </c>
      <c r="J43" s="6">
        <f t="shared" ca="1" si="2"/>
        <v>40000000000</v>
      </c>
      <c r="K43" s="7">
        <f t="shared" ca="1" si="3"/>
        <v>12.206072645530174</v>
      </c>
      <c r="L43" s="7">
        <f t="shared" ref="L43:L51" ca="1" si="21">I43*K43</f>
        <v>2441214.5291060349</v>
      </c>
      <c r="M43" s="8">
        <f ca="1">AVERAGE(OFFSET(D$3,($G43-1)*10,0):OFFSET(D$3,$G43*10-1,0))</f>
        <v>52.7</v>
      </c>
      <c r="N43" s="8">
        <f ca="1">STDEV(OFFSET(D$3,($G43-1)*10,0):OFFSET(D$3,$G43*10-1,0))</f>
        <v>4.2439499421071298</v>
      </c>
      <c r="O43" s="8">
        <f ca="1">AVERAGE(OFFSET(E$3,($G43-1)*10,0):OFFSET(E$3,$G43*10-1,0))</f>
        <v>3818.1400000000003</v>
      </c>
      <c r="P43" s="8">
        <f ca="1">STDEV(OFFSET(E$3,($G43-1)*10,0):OFFSET(E$3,$G43*10-1,0))</f>
        <v>318.81697710267701</v>
      </c>
      <c r="Q43" s="1">
        <f t="shared" ca="1" si="19"/>
        <v>312.80659315084375</v>
      </c>
      <c r="R43" s="1">
        <f t="shared" ca="1" si="20"/>
        <v>954.53499999999997</v>
      </c>
    </row>
    <row r="44" spans="1:18" x14ac:dyDescent="0.2">
      <c r="A44" t="s">
        <v>5</v>
      </c>
      <c r="B44" s="5">
        <v>200000</v>
      </c>
      <c r="C44" s="5">
        <v>2</v>
      </c>
      <c r="D44" s="5">
        <v>15750</v>
      </c>
      <c r="E44" s="5">
        <v>12.7</v>
      </c>
      <c r="G44" s="5">
        <f t="shared" si="16"/>
        <v>41</v>
      </c>
      <c r="H44" s="6" t="str">
        <f t="shared" ca="1" si="17"/>
        <v>IntervalStore bulk load</v>
      </c>
      <c r="I44" s="6">
        <f t="shared" ca="1" si="18"/>
        <v>300000</v>
      </c>
      <c r="J44" s="6">
        <f t="shared" ca="1" si="2"/>
        <v>90000000000</v>
      </c>
      <c r="K44" s="7">
        <f t="shared" ca="1" si="3"/>
        <v>12.611537753638338</v>
      </c>
      <c r="L44" s="7">
        <f t="shared" ca="1" si="21"/>
        <v>3783461.3260915014</v>
      </c>
      <c r="M44" s="8">
        <f ca="1">AVERAGE(OFFSET(D$3,($G44-1)*10,0):OFFSET(D$3,$G44*10-1,0))</f>
        <v>84.1</v>
      </c>
      <c r="N44" s="8">
        <f ca="1">STDEV(OFFSET(D$3,($G44-1)*10,0):OFFSET(D$3,$G44*10-1,0))</f>
        <v>7.1406504527871189</v>
      </c>
      <c r="O44" s="8">
        <f ca="1">AVERAGE(OFFSET(E$3,($G44-1)*10,0):OFFSET(E$3,$G44*10-1,0))</f>
        <v>3589.28</v>
      </c>
      <c r="P44" s="8">
        <f ca="1">STDEV(OFFSET(E$3,($G44-1)*10,0):OFFSET(E$3,$G44*10-1,0))</f>
        <v>289.32333623281903</v>
      </c>
      <c r="Q44" s="1">
        <f t="shared" ca="1" si="19"/>
        <v>284.60288270274725</v>
      </c>
      <c r="R44" s="1">
        <f t="shared" ca="1" si="20"/>
        <v>398.80888888888893</v>
      </c>
    </row>
    <row r="45" spans="1:18" x14ac:dyDescent="0.2">
      <c r="A45" t="s">
        <v>5</v>
      </c>
      <c r="B45" s="5">
        <v>200000</v>
      </c>
      <c r="C45" s="5">
        <v>3</v>
      </c>
      <c r="D45" s="5">
        <v>15028</v>
      </c>
      <c r="E45" s="5">
        <v>13.3</v>
      </c>
      <c r="G45" s="5">
        <f t="shared" si="16"/>
        <v>42</v>
      </c>
      <c r="H45" s="6" t="str">
        <f t="shared" ca="1" si="17"/>
        <v>IntervalStore bulk load</v>
      </c>
      <c r="I45" s="6">
        <f t="shared" ca="1" si="18"/>
        <v>400000</v>
      </c>
      <c r="J45" s="6">
        <f t="shared" ca="1" si="2"/>
        <v>160000000000</v>
      </c>
      <c r="K45" s="7">
        <f t="shared" ca="1" si="3"/>
        <v>12.899219826090119</v>
      </c>
      <c r="L45" s="7">
        <f t="shared" ca="1" si="21"/>
        <v>5159687.9304360477</v>
      </c>
      <c r="M45" s="8">
        <f ca="1">AVERAGE(OFFSET(D$3,($G45-1)*10,0):OFFSET(D$3,$G45*10-1,0))</f>
        <v>113.9</v>
      </c>
      <c r="N45" s="8">
        <f ca="1">STDEV(OFFSET(D$3,($G45-1)*10,0):OFFSET(D$3,$G45*10-1,0))</f>
        <v>4.9317565047579359</v>
      </c>
      <c r="O45" s="8">
        <f ca="1">AVERAGE(OFFSET(E$3,($G45-1)*10,0):OFFSET(E$3,$G45*10-1,0))</f>
        <v>3518.31</v>
      </c>
      <c r="P45" s="8">
        <f ca="1">STDEV(OFFSET(E$3,($G45-1)*10,0):OFFSET(E$3,$G45*10-1,0))</f>
        <v>165.59720508913585</v>
      </c>
      <c r="Q45" s="1">
        <f t="shared" ca="1" si="19"/>
        <v>272.75370506391585</v>
      </c>
      <c r="R45" s="1">
        <f t="shared" ca="1" si="20"/>
        <v>219.89437499999997</v>
      </c>
    </row>
    <row r="46" spans="1:18" x14ac:dyDescent="0.2">
      <c r="A46" t="s">
        <v>5</v>
      </c>
      <c r="B46" s="5">
        <v>200000</v>
      </c>
      <c r="C46" s="5">
        <v>4</v>
      </c>
      <c r="D46" s="5">
        <v>15177</v>
      </c>
      <c r="E46" s="5">
        <v>13.2</v>
      </c>
      <c r="G46" s="5">
        <f t="shared" si="16"/>
        <v>43</v>
      </c>
      <c r="H46" s="6" t="str">
        <f t="shared" ca="1" si="17"/>
        <v>IntervalStore bulk load</v>
      </c>
      <c r="I46" s="6">
        <f t="shared" ca="1" si="18"/>
        <v>500000</v>
      </c>
      <c r="J46" s="6">
        <f t="shared" ca="1" si="2"/>
        <v>250000000000</v>
      </c>
      <c r="K46" s="7">
        <f t="shared" ca="1" si="3"/>
        <v>13.122363377404328</v>
      </c>
      <c r="L46" s="7">
        <f t="shared" ca="1" si="21"/>
        <v>6561181.6887021642</v>
      </c>
      <c r="M46" s="8">
        <f ca="1">AVERAGE(OFFSET(D$3,($G46-1)*10,0):OFFSET(D$3,$G46*10-1,0))</f>
        <v>153.4</v>
      </c>
      <c r="N46" s="8">
        <f ca="1">STDEV(OFFSET(D$3,($G46-1)*10,0):OFFSET(D$3,$G46*10-1,0))</f>
        <v>12.456145292808509</v>
      </c>
      <c r="O46" s="8">
        <f ca="1">AVERAGE(OFFSET(E$3,($G46-1)*10,0):OFFSET(E$3,$G46*10-1,0))</f>
        <v>3278.1799999999994</v>
      </c>
      <c r="P46" s="8">
        <f ca="1">STDEV(OFFSET(E$3,($G46-1)*10,0):OFFSET(E$3,$G46*10-1,0))</f>
        <v>256.71689898061288</v>
      </c>
      <c r="Q46" s="1">
        <f t="shared" ca="1" si="19"/>
        <v>249.81627971412269</v>
      </c>
      <c r="R46" s="1">
        <f t="shared" ca="1" si="20"/>
        <v>131.12719999999999</v>
      </c>
    </row>
    <row r="47" spans="1:18" x14ac:dyDescent="0.2">
      <c r="A47" t="s">
        <v>5</v>
      </c>
      <c r="B47" s="5">
        <v>200000</v>
      </c>
      <c r="C47" s="5">
        <v>5</v>
      </c>
      <c r="D47" s="5">
        <v>15271</v>
      </c>
      <c r="E47" s="5">
        <v>13.1</v>
      </c>
      <c r="G47" s="5">
        <f t="shared" si="16"/>
        <v>44</v>
      </c>
      <c r="H47" s="6" t="str">
        <f t="shared" ca="1" si="17"/>
        <v>IntervalStore incr</v>
      </c>
      <c r="I47" s="6">
        <f t="shared" ca="1" si="18"/>
        <v>100000</v>
      </c>
      <c r="J47" s="6">
        <f t="shared" ca="1" si="2"/>
        <v>10000000000</v>
      </c>
      <c r="K47" s="7">
        <f t="shared" ca="1" si="3"/>
        <v>11.512925464970229</v>
      </c>
      <c r="L47" s="7">
        <f ca="1">I47*K47</f>
        <v>1151292.546497023</v>
      </c>
      <c r="M47" s="8">
        <f ca="1">AVERAGE(OFFSET(D$3,($G47-1)*10,0):OFFSET(D$3,$G47*10-1,0))</f>
        <v>256.10000000000002</v>
      </c>
      <c r="N47" s="8">
        <f ca="1">STDEV(OFFSET(D$3,($G47-1)*10,0):OFFSET(D$3,$G47*10-1,0))</f>
        <v>14.16137155943747</v>
      </c>
      <c r="O47" s="8">
        <f ca="1">AVERAGE(OFFSET(E$3,($G47-1)*10,0):OFFSET(E$3,$G47*10-1,0))</f>
        <v>391.44</v>
      </c>
      <c r="P47" s="8">
        <f ca="1">STDEV(OFFSET(E$3,($G47-1)*10,0):OFFSET(E$3,$G47*10-1,0))</f>
        <v>19.333804591957577</v>
      </c>
      <c r="Q47" s="1">
        <f t="shared" ca="1" si="19"/>
        <v>34.000046399241775</v>
      </c>
      <c r="R47" s="1">
        <f t="shared" ca="1" si="20"/>
        <v>391.44000000000005</v>
      </c>
    </row>
    <row r="48" spans="1:18" x14ac:dyDescent="0.2">
      <c r="A48" t="s">
        <v>5</v>
      </c>
      <c r="B48" s="5">
        <v>200000</v>
      </c>
      <c r="C48" s="5">
        <v>6</v>
      </c>
      <c r="D48" s="5">
        <v>14912</v>
      </c>
      <c r="E48" s="5">
        <v>13.4</v>
      </c>
      <c r="G48" s="5">
        <f t="shared" si="16"/>
        <v>45</v>
      </c>
      <c r="H48" s="6" t="str">
        <f t="shared" ca="1" si="17"/>
        <v>IntervalStore incr</v>
      </c>
      <c r="I48" s="6">
        <f t="shared" ca="1" si="18"/>
        <v>200000</v>
      </c>
      <c r="J48" s="6">
        <f t="shared" ca="1" si="2"/>
        <v>40000000000</v>
      </c>
      <c r="K48" s="7">
        <f t="shared" ca="1" si="3"/>
        <v>12.206072645530174</v>
      </c>
      <c r="L48" s="7">
        <f t="shared" ca="1" si="21"/>
        <v>2441214.5291060349</v>
      </c>
      <c r="M48" s="8">
        <f ca="1">AVERAGE(OFFSET(D$3,($G48-1)*10,0):OFFSET(D$3,$G48*10-1,0))</f>
        <v>1112</v>
      </c>
      <c r="N48" s="8">
        <f ca="1">STDEV(OFFSET(D$3,($G48-1)*10,0):OFFSET(D$3,$G48*10-1,0))</f>
        <v>37.413604180535422</v>
      </c>
      <c r="O48" s="8">
        <f ca="1">AVERAGE(OFFSET(E$3,($G48-1)*10,0):OFFSET(E$3,$G48*10-1,0))</f>
        <v>180.04000000000002</v>
      </c>
      <c r="P48" s="8">
        <f ca="1">STDEV(OFFSET(E$3,($G48-1)*10,0):OFFSET(E$3,$G48*10-1,0))</f>
        <v>6.01483351575272</v>
      </c>
      <c r="Q48" s="1">
        <f t="shared" ca="1" si="19"/>
        <v>14.750035103709637</v>
      </c>
      <c r="R48" s="1">
        <f t="shared" ca="1" si="20"/>
        <v>45.010000000000012</v>
      </c>
    </row>
    <row r="49" spans="1:18" x14ac:dyDescent="0.2">
      <c r="A49" t="s">
        <v>5</v>
      </c>
      <c r="B49" s="5">
        <v>200000</v>
      </c>
      <c r="C49" s="5">
        <v>7</v>
      </c>
      <c r="D49" s="5">
        <v>15840</v>
      </c>
      <c r="E49" s="5">
        <v>12.6</v>
      </c>
      <c r="G49" s="5">
        <f t="shared" si="16"/>
        <v>46</v>
      </c>
      <c r="H49" s="6" t="str">
        <f t="shared" ca="1" si="17"/>
        <v>IntervalStore incr</v>
      </c>
      <c r="I49" s="6">
        <f t="shared" ca="1" si="18"/>
        <v>300000</v>
      </c>
      <c r="J49" s="6">
        <f t="shared" ca="1" si="2"/>
        <v>90000000000</v>
      </c>
      <c r="K49" s="7">
        <f t="shared" ca="1" si="3"/>
        <v>12.611537753638338</v>
      </c>
      <c r="L49" s="7">
        <f t="shared" ca="1" si="21"/>
        <v>3783461.3260915014</v>
      </c>
      <c r="M49" s="8">
        <f ca="1">AVERAGE(OFFSET(D$3,($G49-1)*10,0):OFFSET(D$3,$G49*10-1,0))</f>
        <v>2627.6</v>
      </c>
      <c r="N49" s="8">
        <f ca="1">STDEV(OFFSET(D$3,($G49-1)*10,0):OFFSET(D$3,$G49*10-1,0))</f>
        <v>52.081559969809746</v>
      </c>
      <c r="O49" s="8">
        <f ca="1">AVERAGE(OFFSET(E$3,($G49-1)*10,0):OFFSET(E$3,$G49*10-1,0))</f>
        <v>114.2</v>
      </c>
      <c r="P49" s="8">
        <f ca="1">STDEV(OFFSET(E$3,($G49-1)*10,0):OFFSET(E$3,$G49*10-1,0))</f>
        <v>2.2345767682792461</v>
      </c>
      <c r="Q49" s="1">
        <f t="shared" ca="1" si="19"/>
        <v>9.0552002643019591</v>
      </c>
      <c r="R49" s="1">
        <f t="shared" ca="1" si="20"/>
        <v>12.68888888888889</v>
      </c>
    </row>
    <row r="50" spans="1:18" x14ac:dyDescent="0.2">
      <c r="A50" t="s">
        <v>5</v>
      </c>
      <c r="B50" s="5">
        <v>200000</v>
      </c>
      <c r="C50" s="5">
        <v>8</v>
      </c>
      <c r="D50" s="5">
        <v>14555</v>
      </c>
      <c r="E50" s="5">
        <v>13.7</v>
      </c>
      <c r="G50" s="5">
        <f t="shared" si="16"/>
        <v>47</v>
      </c>
      <c r="H50" s="6" t="str">
        <f t="shared" ca="1" si="17"/>
        <v>IntervalStore incr</v>
      </c>
      <c r="I50" s="6">
        <f t="shared" ca="1" si="18"/>
        <v>400000</v>
      </c>
      <c r="J50" s="6">
        <f t="shared" ca="1" si="2"/>
        <v>160000000000</v>
      </c>
      <c r="K50" s="7">
        <f t="shared" ca="1" si="3"/>
        <v>12.899219826090119</v>
      </c>
      <c r="L50" s="7">
        <f t="shared" ca="1" si="21"/>
        <v>5159687.9304360477</v>
      </c>
      <c r="M50" s="8">
        <f ca="1">AVERAGE(OFFSET(D$3,($G50-1)*10,0):OFFSET(D$3,$G50*10-1,0))</f>
        <v>4888</v>
      </c>
      <c r="N50" s="8">
        <f ca="1">STDEV(OFFSET(D$3,($G50-1)*10,0):OFFSET(D$3,$G50*10-1,0))</f>
        <v>57.821564604681299</v>
      </c>
      <c r="O50" s="8">
        <f ca="1">AVERAGE(OFFSET(E$3,($G50-1)*10,0):OFFSET(E$3,$G50*10-1,0))</f>
        <v>81.849999999999994</v>
      </c>
      <c r="P50" s="8">
        <f ca="1">STDEV(OFFSET(E$3,($G50-1)*10,0):OFFSET(E$3,$G50*10-1,0))</f>
        <v>0.9789450103725591</v>
      </c>
      <c r="Q50" s="1">
        <f t="shared" ca="1" si="19"/>
        <v>6.34534499787725</v>
      </c>
      <c r="R50" s="1">
        <f t="shared" ca="1" si="20"/>
        <v>5.1156250000000005</v>
      </c>
    </row>
    <row r="51" spans="1:18" x14ac:dyDescent="0.2">
      <c r="A51" t="s">
        <v>5</v>
      </c>
      <c r="B51" s="5">
        <v>200000</v>
      </c>
      <c r="C51" s="5">
        <v>9</v>
      </c>
      <c r="D51" s="5">
        <v>14665</v>
      </c>
      <c r="E51" s="5">
        <v>13.6</v>
      </c>
      <c r="G51" s="5">
        <f t="shared" si="16"/>
        <v>48</v>
      </c>
      <c r="H51" s="6" t="str">
        <f t="shared" ca="1" si="17"/>
        <v>IntervalStore incr</v>
      </c>
      <c r="I51" s="6">
        <f t="shared" ca="1" si="18"/>
        <v>500000</v>
      </c>
      <c r="J51" s="6">
        <f t="shared" ca="1" si="2"/>
        <v>250000000000</v>
      </c>
      <c r="K51" s="7">
        <f t="shared" ca="1" si="3"/>
        <v>13.122363377404328</v>
      </c>
      <c r="L51" s="7">
        <f t="shared" ca="1" si="21"/>
        <v>6561181.6887021642</v>
      </c>
      <c r="M51" s="8">
        <f ca="1">AVERAGE(OFFSET(D$3,($G51-1)*10,0):OFFSET(D$3,$G51*10-1,0))</f>
        <v>7416.5</v>
      </c>
      <c r="N51" s="8">
        <f ca="1">STDEV(OFFSET(D$3,($G51-1)*10,0):OFFSET(D$3,$G51*10-1,0))</f>
        <v>175.42915632496468</v>
      </c>
      <c r="O51" s="8">
        <f ca="1">AVERAGE(OFFSET(E$3,($G51-1)*10,0):OFFSET(E$3,$G51*10-1,0))</f>
        <v>67.460000000000008</v>
      </c>
      <c r="P51" s="8">
        <f ca="1">STDEV(OFFSET(E$3,($G51-1)*10,0):OFFSET(E$3,$G51*10-1,0))</f>
        <v>1.5671630419327778</v>
      </c>
      <c r="Q51" s="1">
        <f t="shared" ca="1" si="19"/>
        <v>5.1408422446341326</v>
      </c>
      <c r="R51" s="1">
        <f t="shared" ca="1" si="20"/>
        <v>2.6984000000000004</v>
      </c>
    </row>
    <row r="52" spans="1:18" x14ac:dyDescent="0.2">
      <c r="A52" t="s">
        <v>5</v>
      </c>
      <c r="B52" s="5">
        <v>200000</v>
      </c>
      <c r="C52" s="5">
        <v>10</v>
      </c>
      <c r="D52" s="5">
        <v>14232</v>
      </c>
      <c r="E52" s="5">
        <v>14.1</v>
      </c>
      <c r="G52" s="5">
        <f t="shared" si="16"/>
        <v>49</v>
      </c>
      <c r="H52" s="6" t="str">
        <f t="shared" ca="1" si="17"/>
        <v>IntervalStore no duplicates</v>
      </c>
      <c r="I52" s="6">
        <f t="shared" ca="1" si="18"/>
        <v>100000</v>
      </c>
      <c r="J52" s="6">
        <f t="shared" ca="1" si="2"/>
        <v>10000000000</v>
      </c>
      <c r="K52" s="7">
        <f t="shared" ca="1" si="3"/>
        <v>11.512925464970229</v>
      </c>
      <c r="L52" s="7"/>
      <c r="M52" s="8">
        <f ca="1">AVERAGE(OFFSET(D$3,($G52-1)*10,0):OFFSET(D$3,$G52*10-1,0))</f>
        <v>311.7</v>
      </c>
      <c r="N52" s="8">
        <f ca="1">STDEV(OFFSET(D$3,($G52-1)*10,0):OFFSET(D$3,$G52*10-1,0))</f>
        <v>3.6832956257496714</v>
      </c>
      <c r="O52" s="8">
        <f ca="1">AVERAGE(OFFSET(E$3,($G52-1)*10,0):OFFSET(E$3,$G52*10-1,0))</f>
        <v>320.86999999999995</v>
      </c>
      <c r="P52" s="8">
        <f ca="1">STDEV(OFFSET(E$3,($G52-1)*10,0):OFFSET(E$3,$G52*10-1,0))</f>
        <v>3.7797854142501008</v>
      </c>
      <c r="Q52" s="1">
        <f t="shared" ca="1" si="19"/>
        <v>27.870414081659277</v>
      </c>
      <c r="R52" s="1">
        <f t="shared" ca="1" si="20"/>
        <v>320.86999999999995</v>
      </c>
    </row>
    <row r="53" spans="1:18" x14ac:dyDescent="0.2">
      <c r="A53" t="s">
        <v>6</v>
      </c>
      <c r="B53" s="5">
        <v>100000</v>
      </c>
      <c r="C53" s="5">
        <v>1</v>
      </c>
      <c r="D53" s="5">
        <v>19</v>
      </c>
      <c r="E53" s="5">
        <v>5263.2</v>
      </c>
      <c r="G53" s="5">
        <f t="shared" si="16"/>
        <v>50</v>
      </c>
      <c r="H53" s="6" t="str">
        <f t="shared" ca="1" si="17"/>
        <v>IntervalStore no duplicates</v>
      </c>
      <c r="I53" s="6">
        <f t="shared" ca="1" si="18"/>
        <v>200000</v>
      </c>
      <c r="J53" s="6">
        <f t="shared" ca="1" si="2"/>
        <v>40000000000</v>
      </c>
      <c r="K53" s="7">
        <f t="shared" ca="1" si="3"/>
        <v>12.206072645530174</v>
      </c>
      <c r="L53" s="7"/>
      <c r="M53" s="8">
        <f ca="1">AVERAGE(OFFSET(D$3,($G53-1)*10,0):OFFSET(D$3,$G53*10-1,0))</f>
        <v>1382.3</v>
      </c>
      <c r="N53" s="8">
        <f ca="1">STDEV(OFFSET(D$3,($G53-1)*10,0):OFFSET(D$3,$G53*10-1,0))</f>
        <v>16.68032773459003</v>
      </c>
      <c r="O53" s="8">
        <f ca="1">AVERAGE(OFFSET(E$3,($G53-1)*10,0):OFFSET(E$3,$G53*10-1,0))</f>
        <v>144.69999999999999</v>
      </c>
      <c r="P53" s="8">
        <f ca="1">STDEV(OFFSET(E$3,($G53-1)*10,0):OFFSET(E$3,$G53*10-1,0))</f>
        <v>1.728197519575428</v>
      </c>
      <c r="Q53" s="1">
        <f t="shared" ca="1" si="19"/>
        <v>11.854754940606442</v>
      </c>
      <c r="R53" s="1">
        <f t="shared" ca="1" si="20"/>
        <v>36.174999999999997</v>
      </c>
    </row>
    <row r="54" spans="1:18" x14ac:dyDescent="0.2">
      <c r="A54" t="s">
        <v>6</v>
      </c>
      <c r="B54" s="5">
        <v>100000</v>
      </c>
      <c r="C54" s="5">
        <v>2</v>
      </c>
      <c r="D54" s="5">
        <v>19</v>
      </c>
      <c r="E54" s="5">
        <v>5263.2</v>
      </c>
      <c r="G54" s="5">
        <f t="shared" si="16"/>
        <v>51</v>
      </c>
      <c r="H54" s="6" t="str">
        <f t="shared" ca="1" si="17"/>
        <v>IntervalStore no duplicates</v>
      </c>
      <c r="I54" s="6">
        <f t="shared" ca="1" si="18"/>
        <v>300000</v>
      </c>
      <c r="J54" s="6">
        <f t="shared" ca="1" si="2"/>
        <v>90000000000</v>
      </c>
      <c r="K54" s="7">
        <f t="shared" ca="1" si="3"/>
        <v>12.611537753638338</v>
      </c>
      <c r="L54" s="7"/>
      <c r="M54" s="8">
        <f ca="1">AVERAGE(OFFSET(D$3,($G54-1)*10,0):OFFSET(D$3,$G54*10-1,0))</f>
        <v>3231.2</v>
      </c>
      <c r="N54" s="8">
        <f ca="1">STDEV(OFFSET(D$3,($G54-1)*10,0):OFFSET(D$3,$G54*10-1,0))</f>
        <v>25.023544468715414</v>
      </c>
      <c r="O54" s="8">
        <f ca="1">AVERAGE(OFFSET(E$3,($G54-1)*10,0):OFFSET(E$3,$G54*10-1,0))</f>
        <v>92.860000000000014</v>
      </c>
      <c r="P54" s="8">
        <f ca="1">STDEV(OFFSET(E$3,($G54-1)*10,0):OFFSET(E$3,$G54*10-1,0))</f>
        <v>0.73514926677814718</v>
      </c>
      <c r="Q54" s="1">
        <f t="shared" ca="1" si="19"/>
        <v>7.3630989189411551</v>
      </c>
      <c r="R54" s="1">
        <f t="shared" ca="1" si="20"/>
        <v>10.317777777777779</v>
      </c>
    </row>
    <row r="55" spans="1:18" x14ac:dyDescent="0.2">
      <c r="A55" t="s">
        <v>6</v>
      </c>
      <c r="B55" s="5">
        <v>100000</v>
      </c>
      <c r="C55" s="5">
        <v>3</v>
      </c>
      <c r="D55" s="5">
        <v>19</v>
      </c>
      <c r="E55" s="5">
        <v>5263.2</v>
      </c>
      <c r="G55" s="5">
        <f t="shared" ref="G55:G61" si="22">G54+1</f>
        <v>52</v>
      </c>
      <c r="H55" s="6" t="str">
        <f t="shared" ref="H55:H61" ca="1" si="23">OFFSET(A$3,($G55-1)*$H$1,0)</f>
        <v>IntervalStore no duplicates</v>
      </c>
      <c r="I55" s="6">
        <f t="shared" ref="I55:I61" ca="1" si="24">OFFSET(B$3,($G55-1)*10,0)</f>
        <v>400000</v>
      </c>
      <c r="J55" s="6">
        <f t="shared" ca="1" si="2"/>
        <v>160000000000</v>
      </c>
      <c r="K55" s="7">
        <f t="shared" ca="1" si="3"/>
        <v>12.899219826090119</v>
      </c>
      <c r="L55" s="7"/>
      <c r="M55" s="8">
        <f ca="1">AVERAGE(OFFSET(D$3,($G55-1)*10,0):OFFSET(D$3,$G55*10-1,0))</f>
        <v>5804.7</v>
      </c>
      <c r="N55" s="8">
        <f ca="1">STDEV(OFFSET(D$3,($G55-1)*10,0):OFFSET(D$3,$G55*10-1,0))</f>
        <v>29.101546350666663</v>
      </c>
      <c r="O55" s="8">
        <f ca="1">AVERAGE(OFFSET(E$3,($G55-1)*10,0):OFFSET(E$3,$G55*10-1,0))</f>
        <v>68.92</v>
      </c>
      <c r="P55" s="8">
        <f ca="1">STDEV(OFFSET(E$3,($G55-1)*10,0):OFFSET(E$3,$G55*10-1,0))</f>
        <v>0.33928028399998739</v>
      </c>
      <c r="Q55" s="1">
        <f t="shared" ref="Q55:Q61" ca="1" si="25">O55/K55</f>
        <v>5.342958793569947</v>
      </c>
      <c r="R55" s="1">
        <f t="shared" ref="R55:R61" ca="1" si="26">O55/J55*10000000000</f>
        <v>4.3075000000000001</v>
      </c>
    </row>
    <row r="56" spans="1:18" x14ac:dyDescent="0.2">
      <c r="A56" t="s">
        <v>6</v>
      </c>
      <c r="B56" s="5">
        <v>100000</v>
      </c>
      <c r="C56" s="5">
        <v>4</v>
      </c>
      <c r="D56" s="5">
        <v>21</v>
      </c>
      <c r="E56" s="5">
        <v>4761.8999999999996</v>
      </c>
      <c r="G56" s="5">
        <f t="shared" si="22"/>
        <v>53</v>
      </c>
      <c r="H56" s="6" t="str">
        <f t="shared" ca="1" si="23"/>
        <v>IntervalStore no duplicates</v>
      </c>
      <c r="I56" s="6">
        <f t="shared" ca="1" si="24"/>
        <v>500000</v>
      </c>
      <c r="J56" s="6">
        <f t="shared" ca="1" si="2"/>
        <v>250000000000</v>
      </c>
      <c r="K56" s="7">
        <f t="shared" ca="1" si="3"/>
        <v>13.122363377404328</v>
      </c>
      <c r="L56" s="7"/>
      <c r="M56" s="8">
        <f ca="1">AVERAGE(OFFSET(D$3,($G56-1)*10,0):OFFSET(D$3,$G56*10-1,0))</f>
        <v>9441.4</v>
      </c>
      <c r="N56" s="8">
        <f ca="1">STDEV(OFFSET(D$3,($G56-1)*10,0):OFFSET(D$3,$G56*10-1,0))</f>
        <v>192.23608170973293</v>
      </c>
      <c r="O56" s="8">
        <f ca="1">AVERAGE(OFFSET(E$3,($G56-1)*10,0):OFFSET(E$3,$G56*10-1,0))</f>
        <v>52.96</v>
      </c>
      <c r="P56" s="8">
        <f ca="1">STDEV(OFFSET(E$3,($G56-1)*10,0):OFFSET(E$3,$G56*10-1,0))</f>
        <v>1.0668749796589201</v>
      </c>
      <c r="Q56" s="1">
        <f t="shared" ca="1" si="25"/>
        <v>4.0358583645986315</v>
      </c>
      <c r="R56" s="1">
        <f t="shared" ca="1" si="26"/>
        <v>2.1184000000000003</v>
      </c>
    </row>
    <row r="57" spans="1:18" x14ac:dyDescent="0.2">
      <c r="A57" t="s">
        <v>6</v>
      </c>
      <c r="B57" s="5">
        <v>100000</v>
      </c>
      <c r="C57" s="5">
        <v>5</v>
      </c>
      <c r="D57" s="5">
        <v>19</v>
      </c>
      <c r="E57" s="5">
        <v>5263.2</v>
      </c>
      <c r="G57" s="5">
        <f t="shared" si="22"/>
        <v>54</v>
      </c>
      <c r="H57" s="6" t="str">
        <f t="shared" ca="1" si="23"/>
        <v>IntervalStore query</v>
      </c>
      <c r="I57" s="6">
        <f t="shared" ca="1" si="24"/>
        <v>20000</v>
      </c>
      <c r="J57" s="6">
        <f t="shared" ca="1" si="2"/>
        <v>400000000</v>
      </c>
      <c r="K57" s="7">
        <f t="shared" ca="1" si="3"/>
        <v>9.9034875525361272</v>
      </c>
      <c r="L57" s="7"/>
      <c r="M57" s="8">
        <f ca="1">AVERAGE(OFFSET(D$3,($G57-1)*10,0):OFFSET(D$3,$G57*10-1,0))</f>
        <v>8.1999999999999993</v>
      </c>
      <c r="N57" s="8">
        <f ca="1">STDEV(OFFSET(D$3,($G57-1)*10,0):OFFSET(D$3,$G57*10-1,0))</f>
        <v>0.78881063774661553</v>
      </c>
      <c r="O57" s="8">
        <f ca="1">AVERAGE(OFFSET(E$3,($G57-1)*10,0):OFFSET(E$3,$G57*10-1,0))</f>
        <v>2457.9299999999998</v>
      </c>
      <c r="P57" s="8">
        <f ca="1">STDEV(OFFSET(E$3,($G57-1)*10,0):OFFSET(E$3,$G57*10-1,0))</f>
        <v>220.35184012039574</v>
      </c>
      <c r="Q57" s="1">
        <f t="shared" ca="1" si="25"/>
        <v>248.18832628012569</v>
      </c>
      <c r="R57" s="1">
        <f t="shared" ca="1" si="26"/>
        <v>61448.249999999993</v>
      </c>
    </row>
    <row r="58" spans="1:18" x14ac:dyDescent="0.2">
      <c r="A58" t="s">
        <v>6</v>
      </c>
      <c r="B58" s="5">
        <v>100000</v>
      </c>
      <c r="C58" s="5">
        <v>6</v>
      </c>
      <c r="D58" s="5">
        <v>20</v>
      </c>
      <c r="E58" s="5">
        <v>5000</v>
      </c>
      <c r="G58" s="5">
        <f t="shared" si="22"/>
        <v>55</v>
      </c>
      <c r="H58" s="6" t="str">
        <f t="shared" ca="1" si="23"/>
        <v>IntervalStore query</v>
      </c>
      <c r="I58" s="6">
        <f t="shared" ca="1" si="24"/>
        <v>30000</v>
      </c>
      <c r="J58" s="6">
        <f t="shared" ca="1" si="2"/>
        <v>900000000</v>
      </c>
      <c r="K58" s="7">
        <f t="shared" ca="1" si="3"/>
        <v>10.308952660644293</v>
      </c>
      <c r="L58" s="7"/>
      <c r="M58" s="8">
        <f ca="1">AVERAGE(OFFSET(D$3,($G58-1)*10,0):OFFSET(D$3,$G58*10-1,0))</f>
        <v>13.7</v>
      </c>
      <c r="N58" s="8">
        <f ca="1">STDEV(OFFSET(D$3,($G58-1)*10,0):OFFSET(D$3,$G58*10-1,0))</f>
        <v>0.8232726023485647</v>
      </c>
      <c r="O58" s="8">
        <f ca="1">AVERAGE(OFFSET(E$3,($G58-1)*10,0):OFFSET(E$3,$G58*10-1,0))</f>
        <v>2196.7200000000003</v>
      </c>
      <c r="P58" s="8">
        <f ca="1">STDEV(OFFSET(E$3,($G58-1)*10,0):OFFSET(E$3,$G58*10-1,0))</f>
        <v>128.09288990589766</v>
      </c>
      <c r="Q58" s="1">
        <f t="shared" ca="1" si="25"/>
        <v>213.0885718765837</v>
      </c>
      <c r="R58" s="1">
        <f t="shared" ca="1" si="26"/>
        <v>24408.000000000004</v>
      </c>
    </row>
    <row r="59" spans="1:18" x14ac:dyDescent="0.2">
      <c r="A59" t="s">
        <v>6</v>
      </c>
      <c r="B59" s="5">
        <v>100000</v>
      </c>
      <c r="C59" s="5">
        <v>7</v>
      </c>
      <c r="D59" s="5">
        <v>26</v>
      </c>
      <c r="E59" s="5">
        <v>3846.2</v>
      </c>
      <c r="G59" s="5">
        <f t="shared" si="22"/>
        <v>56</v>
      </c>
      <c r="H59" s="6" t="str">
        <f t="shared" ca="1" si="23"/>
        <v>IntervalStore query</v>
      </c>
      <c r="I59" s="6">
        <f t="shared" ca="1" si="24"/>
        <v>40000</v>
      </c>
      <c r="J59" s="6">
        <f t="shared" ca="1" si="2"/>
        <v>1600000000</v>
      </c>
      <c r="K59" s="7">
        <f t="shared" ca="1" si="3"/>
        <v>10.596634733096073</v>
      </c>
      <c r="L59" s="7"/>
      <c r="M59" s="8">
        <f ca="1">AVERAGE(OFFSET(D$3,($G59-1)*10,0):OFFSET(D$3,$G59*10-1,0))</f>
        <v>18.8</v>
      </c>
      <c r="N59" s="8">
        <f ca="1">STDEV(OFFSET(D$3,($G59-1)*10,0):OFFSET(D$3,$G59*10-1,0))</f>
        <v>1.1352924243950933</v>
      </c>
      <c r="O59" s="8">
        <f ca="1">AVERAGE(OFFSET(E$3,($G59-1)*10,0):OFFSET(E$3,$G59*10-1,0))</f>
        <v>2134.5500000000002</v>
      </c>
      <c r="P59" s="8">
        <f ca="1">STDEV(OFFSET(E$3,($G59-1)*10,0):OFFSET(E$3,$G59*10-1,0))</f>
        <v>126.94500340261084</v>
      </c>
      <c r="Q59" s="1">
        <f t="shared" ca="1" si="25"/>
        <v>201.43659319814432</v>
      </c>
      <c r="R59" s="1">
        <f t="shared" ca="1" si="26"/>
        <v>13340.9375</v>
      </c>
    </row>
    <row r="60" spans="1:18" x14ac:dyDescent="0.2">
      <c r="A60" t="s">
        <v>6</v>
      </c>
      <c r="B60" s="5">
        <v>100000</v>
      </c>
      <c r="C60" s="5">
        <v>8</v>
      </c>
      <c r="D60" s="5">
        <v>25</v>
      </c>
      <c r="E60" s="5">
        <v>4000</v>
      </c>
      <c r="G60" s="5">
        <f t="shared" si="22"/>
        <v>57</v>
      </c>
      <c r="H60" s="6" t="str">
        <f t="shared" ca="1" si="23"/>
        <v>IntervalStore query</v>
      </c>
      <c r="I60" s="6">
        <f t="shared" ca="1" si="24"/>
        <v>50000</v>
      </c>
      <c r="J60" s="6">
        <f t="shared" ca="1" si="2"/>
        <v>2500000000</v>
      </c>
      <c r="K60" s="7">
        <f t="shared" ca="1" si="3"/>
        <v>10.819778284410283</v>
      </c>
      <c r="L60" s="7"/>
      <c r="M60" s="8">
        <f ca="1">AVERAGE(OFFSET(D$3,($G60-1)*10,0):OFFSET(D$3,$G60*10-1,0))</f>
        <v>24</v>
      </c>
      <c r="N60" s="8">
        <f ca="1">STDEV(OFFSET(D$3,($G60-1)*10,0):OFFSET(D$3,$G60*10-1,0))</f>
        <v>1.6329931618554521</v>
      </c>
      <c r="O60" s="8">
        <f ca="1">AVERAGE(OFFSET(E$3,($G60-1)*10,0):OFFSET(E$3,$G60*10-1,0))</f>
        <v>2091.81</v>
      </c>
      <c r="P60" s="8">
        <f ca="1">STDEV(OFFSET(E$3,($G60-1)*10,0):OFFSET(E$3,$G60*10-1,0))</f>
        <v>138.87889568493352</v>
      </c>
      <c r="Q60" s="1">
        <f t="shared" ca="1" si="25"/>
        <v>193.33205773855755</v>
      </c>
      <c r="R60" s="1">
        <f t="shared" ca="1" si="26"/>
        <v>8367.24</v>
      </c>
    </row>
    <row r="61" spans="1:18" x14ac:dyDescent="0.2">
      <c r="A61" t="s">
        <v>6</v>
      </c>
      <c r="B61" s="5">
        <v>100000</v>
      </c>
      <c r="C61" s="5">
        <v>9</v>
      </c>
      <c r="D61" s="5">
        <v>29</v>
      </c>
      <c r="E61" s="5">
        <v>3448.3</v>
      </c>
      <c r="G61" s="5">
        <f t="shared" si="22"/>
        <v>58</v>
      </c>
      <c r="H61" s="6" t="str">
        <f t="shared" ca="1" si="23"/>
        <v>IntervalStore query</v>
      </c>
      <c r="I61" s="6">
        <f t="shared" ca="1" si="24"/>
        <v>60000</v>
      </c>
      <c r="J61" s="6">
        <f t="shared" ca="1" si="2"/>
        <v>3600000000</v>
      </c>
      <c r="K61" s="7">
        <f t="shared" ca="1" si="3"/>
        <v>11.002099841204238</v>
      </c>
      <c r="L61" s="7"/>
      <c r="M61" s="8">
        <f ca="1">AVERAGE(OFFSET(D$3,($G61-1)*10,0):OFFSET(D$3,$G61*10-1,0))</f>
        <v>29.6</v>
      </c>
      <c r="N61" s="8">
        <f ca="1">STDEV(OFFSET(D$3,($G61-1)*10,0):OFFSET(D$3,$G61*10-1,0))</f>
        <v>1.5055453054181622</v>
      </c>
      <c r="O61" s="8">
        <f ca="1">AVERAGE(OFFSET(E$3,($G61-1)*10,0):OFFSET(E$3,$G61*10-1,0))</f>
        <v>2031.81</v>
      </c>
      <c r="P61" s="8">
        <f ca="1">STDEV(OFFSET(E$3,($G61-1)*10,0):OFFSET(E$3,$G61*10-1,0))</f>
        <v>104.29817778316591</v>
      </c>
      <c r="Q61" s="1">
        <f t="shared" ca="1" si="25"/>
        <v>184.67474657797757</v>
      </c>
      <c r="R61" s="1">
        <f t="shared" ca="1" si="26"/>
        <v>5643.916666666667</v>
      </c>
    </row>
    <row r="62" spans="1:18" x14ac:dyDescent="0.2">
      <c r="A62" t="s">
        <v>6</v>
      </c>
      <c r="B62" s="5">
        <v>100000</v>
      </c>
      <c r="C62" s="5">
        <v>10</v>
      </c>
      <c r="D62" s="5">
        <v>24</v>
      </c>
      <c r="E62" s="5">
        <v>4166.7</v>
      </c>
      <c r="G62" s="5">
        <f t="shared" ref="G62:G74" si="27">G61+1</f>
        <v>59</v>
      </c>
      <c r="H62" s="6" t="str">
        <f t="shared" ref="H62:H74" ca="1" si="28">OFFSET(A$3,($G62-1)*$H$1,0)</f>
        <v>IntervalStore query</v>
      </c>
      <c r="I62" s="6">
        <f t="shared" ref="I62:I74" ca="1" si="29">OFFSET(B$3,($G62-1)*10,0)</f>
        <v>70000</v>
      </c>
      <c r="J62" s="6">
        <f t="shared" ca="1" si="2"/>
        <v>4900000000</v>
      </c>
      <c r="K62" s="7">
        <f t="shared" ca="1" si="3"/>
        <v>11.156250521031495</v>
      </c>
      <c r="L62" s="7"/>
      <c r="M62" s="8">
        <f ca="1">AVERAGE(OFFSET(D$3,($G62-1)*10,0):OFFSET(D$3,$G62*10-1,0))</f>
        <v>33.700000000000003</v>
      </c>
      <c r="N62" s="8">
        <f ca="1">STDEV(OFFSET(D$3,($G62-1)*10,0):OFFSET(D$3,$G62*10-1,0))</f>
        <v>1.4181364924121767</v>
      </c>
      <c r="O62" s="8">
        <f ca="1">AVERAGE(OFFSET(E$3,($G62-1)*10,0):OFFSET(E$3,$G62*10-1,0))</f>
        <v>2080.3000000000002</v>
      </c>
      <c r="P62" s="8">
        <f ca="1">STDEV(OFFSET(E$3,($G62-1)*10,0):OFFSET(E$3,$G62*10-1,0))</f>
        <v>83.48189424460044</v>
      </c>
      <c r="Q62" s="1">
        <f t="shared" ref="Q62:Q74" ca="1" si="30">O62/K62</f>
        <v>186.46945907841246</v>
      </c>
      <c r="R62" s="1">
        <f t="shared" ref="R62:R74" ca="1" si="31">O62/J62*10000000000</f>
        <v>4245.5102040816328</v>
      </c>
    </row>
    <row r="63" spans="1:18" x14ac:dyDescent="0.2">
      <c r="A63" t="s">
        <v>6</v>
      </c>
      <c r="B63" s="5">
        <v>200000</v>
      </c>
      <c r="C63" s="5">
        <v>1</v>
      </c>
      <c r="D63" s="5">
        <v>51</v>
      </c>
      <c r="E63" s="5">
        <v>3921.6</v>
      </c>
      <c r="G63" s="5">
        <f t="shared" si="27"/>
        <v>60</v>
      </c>
      <c r="H63" s="6" t="str">
        <f t="shared" ca="1" si="28"/>
        <v>IntervalStore query</v>
      </c>
      <c r="I63" s="6">
        <f t="shared" ca="1" si="29"/>
        <v>80000</v>
      </c>
      <c r="J63" s="6">
        <f t="shared" ca="1" si="2"/>
        <v>6400000000</v>
      </c>
      <c r="K63" s="7">
        <f t="shared" ca="1" si="3"/>
        <v>11.289781913656018</v>
      </c>
      <c r="L63" s="7"/>
      <c r="M63" s="8">
        <f ca="1">AVERAGE(OFFSET(D$3,($G63-1)*10,0):OFFSET(D$3,$G63*10-1,0))</f>
        <v>41.4</v>
      </c>
      <c r="N63" s="8">
        <f ca="1">STDEV(OFFSET(D$3,($G63-1)*10,0):OFFSET(D$3,$G63*10-1,0))</f>
        <v>1.7126976771553508</v>
      </c>
      <c r="O63" s="8">
        <f ca="1">AVERAGE(OFFSET(E$3,($G63-1)*10,0):OFFSET(E$3,$G63*10-1,0))</f>
        <v>1935.4099999999999</v>
      </c>
      <c r="P63" s="8">
        <f ca="1">STDEV(OFFSET(E$3,($G63-1)*10,0):OFFSET(E$3,$G63*10-1,0))</f>
        <v>81.601980504288179</v>
      </c>
      <c r="Q63" s="1">
        <f t="shared" ca="1" si="30"/>
        <v>171.43023796225376</v>
      </c>
      <c r="R63" s="1">
        <f t="shared" ca="1" si="31"/>
        <v>3024.0781249999995</v>
      </c>
    </row>
    <row r="64" spans="1:18" x14ac:dyDescent="0.2">
      <c r="A64" t="s">
        <v>6</v>
      </c>
      <c r="B64" s="5">
        <v>200000</v>
      </c>
      <c r="C64" s="5">
        <v>2</v>
      </c>
      <c r="D64" s="5">
        <v>45</v>
      </c>
      <c r="E64" s="5">
        <v>4444.3999999999996</v>
      </c>
      <c r="G64" s="5">
        <f t="shared" si="27"/>
        <v>61</v>
      </c>
      <c r="H64" s="6" t="str">
        <f t="shared" ca="1" si="28"/>
        <v>IntervalStore query</v>
      </c>
      <c r="I64" s="6">
        <f t="shared" ca="1" si="29"/>
        <v>90000</v>
      </c>
      <c r="J64" s="6">
        <f t="shared" ca="1" si="2"/>
        <v>8100000000</v>
      </c>
      <c r="K64" s="7">
        <f t="shared" ca="1" si="3"/>
        <v>11.407564949312402</v>
      </c>
      <c r="L64" s="7"/>
      <c r="M64" s="8">
        <f ca="1">AVERAGE(OFFSET(D$3,($G64-1)*10,0):OFFSET(D$3,$G64*10-1,0))</f>
        <v>50.4</v>
      </c>
      <c r="N64" s="8">
        <f ca="1">STDEV(OFFSET(D$3,($G64-1)*10,0):OFFSET(D$3,$G64*10-1,0))</f>
        <v>3.6575644598253874</v>
      </c>
      <c r="O64" s="8">
        <f ca="1">AVERAGE(OFFSET(E$3,($G64-1)*10,0):OFFSET(E$3,$G64*10-1,0))</f>
        <v>1794.9599999999998</v>
      </c>
      <c r="P64" s="8">
        <f ca="1">STDEV(OFFSET(E$3,($G64-1)*10,0):OFFSET(E$3,$G64*10-1,0))</f>
        <v>141.53418275769599</v>
      </c>
      <c r="Q64" s="1">
        <f t="shared" ca="1" si="30"/>
        <v>157.34821655415533</v>
      </c>
      <c r="R64" s="1">
        <f t="shared" ca="1" si="31"/>
        <v>2215.9999999999995</v>
      </c>
    </row>
    <row r="65" spans="1:18" x14ac:dyDescent="0.2">
      <c r="A65" t="s">
        <v>6</v>
      </c>
      <c r="B65" s="5">
        <v>200000</v>
      </c>
      <c r="C65" s="5">
        <v>3</v>
      </c>
      <c r="D65" s="5">
        <v>51</v>
      </c>
      <c r="E65" s="5">
        <v>3921.6</v>
      </c>
      <c r="G65" s="5">
        <f t="shared" si="27"/>
        <v>62</v>
      </c>
      <c r="H65" s="6" t="str">
        <f t="shared" ca="1" si="28"/>
        <v>IntervalStore query</v>
      </c>
      <c r="I65" s="6">
        <f t="shared" ca="1" si="29"/>
        <v>100000</v>
      </c>
      <c r="J65" s="6">
        <f t="shared" ca="1" si="2"/>
        <v>10000000000</v>
      </c>
      <c r="K65" s="7">
        <f t="shared" ca="1" si="3"/>
        <v>11.512925464970229</v>
      </c>
      <c r="L65" s="7"/>
      <c r="M65" s="8">
        <f ca="1">AVERAGE(OFFSET(D$3,($G65-1)*10,0):OFFSET(D$3,$G65*10-1,0))</f>
        <v>54.8</v>
      </c>
      <c r="N65" s="8">
        <f ca="1">STDEV(OFFSET(D$3,($G65-1)*10,0):OFFSET(D$3,$G65*10-1,0))</f>
        <v>2.6583202716502514</v>
      </c>
      <c r="O65" s="8">
        <f ca="1">AVERAGE(OFFSET(E$3,($G65-1)*10,0):OFFSET(E$3,$G65*10-1,0))</f>
        <v>1828.67</v>
      </c>
      <c r="P65" s="8">
        <f ca="1">STDEV(OFFSET(E$3,($G65-1)*10,0):OFFSET(E$3,$G65*10-1,0))</f>
        <v>88.175683848905962</v>
      </c>
      <c r="Q65" s="1">
        <f t="shared" ca="1" si="30"/>
        <v>158.83625804440391</v>
      </c>
      <c r="R65" s="1">
        <f t="shared" ca="1" si="31"/>
        <v>1828.6700000000003</v>
      </c>
    </row>
    <row r="66" spans="1:18" x14ac:dyDescent="0.2">
      <c r="A66" t="s">
        <v>6</v>
      </c>
      <c r="B66" s="5">
        <v>200000</v>
      </c>
      <c r="C66" s="5">
        <v>4</v>
      </c>
      <c r="D66" s="5">
        <v>47</v>
      </c>
      <c r="E66" s="5">
        <v>4255.3</v>
      </c>
      <c r="G66" s="5">
        <f t="shared" si="27"/>
        <v>63</v>
      </c>
      <c r="H66" s="6" t="str">
        <f t="shared" ca="1" si="28"/>
        <v>IntervalStore query</v>
      </c>
      <c r="I66" s="6">
        <f t="shared" ca="1" si="29"/>
        <v>200000</v>
      </c>
      <c r="J66" s="6">
        <f t="shared" ca="1" si="2"/>
        <v>40000000000</v>
      </c>
      <c r="K66" s="7">
        <f t="shared" ca="1" si="3"/>
        <v>12.206072645530174</v>
      </c>
      <c r="L66" s="7"/>
      <c r="M66" s="8">
        <f ca="1">AVERAGE(OFFSET(D$3,($G66-1)*10,0):OFFSET(D$3,$G66*10-1,0))</f>
        <v>152.1</v>
      </c>
      <c r="N66" s="8">
        <f ca="1">STDEV(OFFSET(D$3,($G66-1)*10,0):OFFSET(D$3,$G66*10-1,0))</f>
        <v>6.6741624526560965</v>
      </c>
      <c r="O66" s="8">
        <f ca="1">AVERAGE(OFFSET(E$3,($G66-1)*10,0):OFFSET(E$3,$G66*10-1,0))</f>
        <v>1317.2099999999998</v>
      </c>
      <c r="P66" s="8">
        <f ca="1">STDEV(OFFSET(E$3,($G66-1)*10,0):OFFSET(E$3,$G66*10-1,0))</f>
        <v>57.698728081494316</v>
      </c>
      <c r="Q66" s="1">
        <f t="shared" ca="1" si="30"/>
        <v>107.91431759029864</v>
      </c>
      <c r="R66" s="1">
        <f t="shared" ca="1" si="31"/>
        <v>329.30249999999995</v>
      </c>
    </row>
    <row r="67" spans="1:18" x14ac:dyDescent="0.2">
      <c r="A67" t="s">
        <v>6</v>
      </c>
      <c r="B67" s="5">
        <v>200000</v>
      </c>
      <c r="C67" s="5">
        <v>5</v>
      </c>
      <c r="D67" s="5">
        <v>49</v>
      </c>
      <c r="E67" s="5">
        <v>4081.6</v>
      </c>
      <c r="G67" s="5">
        <f t="shared" si="27"/>
        <v>64</v>
      </c>
      <c r="H67" s="6" t="str">
        <f t="shared" ca="1" si="28"/>
        <v>IntervalStore query</v>
      </c>
      <c r="I67" s="6">
        <f t="shared" ca="1" si="29"/>
        <v>300000</v>
      </c>
      <c r="J67" s="6">
        <f t="shared" ca="1" si="2"/>
        <v>90000000000</v>
      </c>
      <c r="K67" s="7">
        <f t="shared" ca="1" si="3"/>
        <v>12.611537753638338</v>
      </c>
      <c r="L67" s="7"/>
      <c r="M67" s="8">
        <f ca="1">AVERAGE(OFFSET(D$3,($G67-1)*10,0):OFFSET(D$3,$G67*10-1,0))</f>
        <v>258.3</v>
      </c>
      <c r="N67" s="8">
        <f ca="1">STDEV(OFFSET(D$3,($G67-1)*10,0):OFFSET(D$3,$G67*10-1,0))</f>
        <v>30.818645150117913</v>
      </c>
      <c r="O67" s="8">
        <f ca="1">AVERAGE(OFFSET(E$3,($G67-1)*10,0):OFFSET(E$3,$G67*10-1,0))</f>
        <v>1179.2</v>
      </c>
      <c r="P67" s="8">
        <f ca="1">STDEV(OFFSET(E$3,($G67-1)*10,0):OFFSET(E$3,$G67*10-1,0))</f>
        <v>167.42721801825792</v>
      </c>
      <c r="Q67" s="1">
        <f t="shared" ca="1" si="30"/>
        <v>93.501682589009363</v>
      </c>
      <c r="R67" s="1">
        <f t="shared" ca="1" si="31"/>
        <v>131.02222222222221</v>
      </c>
    </row>
    <row r="68" spans="1:18" x14ac:dyDescent="0.2">
      <c r="A68" t="s">
        <v>6</v>
      </c>
      <c r="B68" s="5">
        <v>200000</v>
      </c>
      <c r="C68" s="5">
        <v>6</v>
      </c>
      <c r="D68" s="5">
        <v>51</v>
      </c>
      <c r="E68" s="5">
        <v>3921.6</v>
      </c>
      <c r="G68" s="5">
        <f t="shared" si="27"/>
        <v>65</v>
      </c>
      <c r="H68" s="6" t="str">
        <f t="shared" ca="1" si="28"/>
        <v>IntervalStore query</v>
      </c>
      <c r="I68" s="6">
        <f t="shared" ca="1" si="29"/>
        <v>400000</v>
      </c>
      <c r="J68" s="6">
        <f t="shared" ca="1" si="2"/>
        <v>160000000000</v>
      </c>
      <c r="K68" s="7">
        <f t="shared" ca="1" si="3"/>
        <v>12.899219826090119</v>
      </c>
      <c r="L68" s="7"/>
      <c r="M68" s="8">
        <f ca="1">AVERAGE(OFFSET(D$3,($G68-1)*10,0):OFFSET(D$3,$G68*10-1,0))</f>
        <v>331.1</v>
      </c>
      <c r="N68" s="8">
        <f ca="1">STDEV(OFFSET(D$3,($G68-1)*10,0):OFFSET(D$3,$G68*10-1,0))</f>
        <v>27.634318438411967</v>
      </c>
      <c r="O68" s="8">
        <f ca="1">AVERAGE(OFFSET(E$3,($G68-1)*10,0):OFFSET(E$3,$G68*10-1,0))</f>
        <v>1215.3399999999999</v>
      </c>
      <c r="P68" s="8">
        <f ca="1">STDEV(OFFSET(E$3,($G68-1)*10,0):OFFSET(E$3,$G68*10-1,0))</f>
        <v>97.246036194569697</v>
      </c>
      <c r="Q68" s="1">
        <f t="shared" ca="1" si="30"/>
        <v>94.218101279415237</v>
      </c>
      <c r="R68" s="1">
        <f t="shared" ca="1" si="31"/>
        <v>75.958749999999995</v>
      </c>
    </row>
    <row r="69" spans="1:18" x14ac:dyDescent="0.2">
      <c r="A69" t="s">
        <v>6</v>
      </c>
      <c r="B69" s="5">
        <v>200000</v>
      </c>
      <c r="C69" s="5">
        <v>7</v>
      </c>
      <c r="D69" s="5">
        <v>52</v>
      </c>
      <c r="E69" s="5">
        <v>3846.2</v>
      </c>
      <c r="G69" s="5">
        <f t="shared" si="27"/>
        <v>66</v>
      </c>
      <c r="H69" s="6" t="str">
        <f t="shared" ca="1" si="28"/>
        <v>IntervalStore query</v>
      </c>
      <c r="I69" s="6">
        <f t="shared" ca="1" si="29"/>
        <v>500000</v>
      </c>
      <c r="J69" s="6">
        <f t="shared" ref="J69:J74" ca="1" si="32">I69*I69</f>
        <v>250000000000</v>
      </c>
      <c r="K69" s="7">
        <f t="shared" ref="K69:K74" ca="1" si="33">LN(I69)</f>
        <v>13.122363377404328</v>
      </c>
      <c r="L69" s="7"/>
      <c r="M69" s="8">
        <f ca="1">AVERAGE(OFFSET(D$3,($G69-1)*10,0):OFFSET(D$3,$G69*10-1,0))</f>
        <v>441.2</v>
      </c>
      <c r="N69" s="8">
        <f ca="1">STDEV(OFFSET(D$3,($G69-1)*10,0):OFFSET(D$3,$G69*10-1,0))</f>
        <v>52.446374729071913</v>
      </c>
      <c r="O69" s="8">
        <f ca="1">AVERAGE(OFFSET(E$3,($G69-1)*10,0):OFFSET(E$3,$G69*10-1,0))</f>
        <v>1151</v>
      </c>
      <c r="P69" s="8">
        <f ca="1">STDEV(OFFSET(E$3,($G69-1)*10,0):OFFSET(E$3,$G69*10-1,0))</f>
        <v>167.39536698752741</v>
      </c>
      <c r="Q69" s="1">
        <f t="shared" ca="1" si="30"/>
        <v>87.712858339369788</v>
      </c>
      <c r="R69" s="1">
        <f t="shared" ca="1" si="31"/>
        <v>46.04</v>
      </c>
    </row>
    <row r="70" spans="1:18" x14ac:dyDescent="0.2">
      <c r="A70" t="s">
        <v>6</v>
      </c>
      <c r="B70" s="5">
        <v>200000</v>
      </c>
      <c r="C70" s="5">
        <v>8</v>
      </c>
      <c r="D70" s="5">
        <v>52</v>
      </c>
      <c r="E70" s="5">
        <v>3846.2</v>
      </c>
      <c r="H70" s="6"/>
      <c r="I70" s="6"/>
      <c r="J70" s="6"/>
      <c r="K70" s="7"/>
      <c r="L70" s="7"/>
      <c r="M70" s="8"/>
      <c r="N70" s="8"/>
      <c r="O70" s="8"/>
      <c r="P70" s="8"/>
      <c r="R70" s="1"/>
    </row>
    <row r="71" spans="1:18" x14ac:dyDescent="0.2">
      <c r="A71" t="s">
        <v>6</v>
      </c>
      <c r="B71" s="5">
        <v>200000</v>
      </c>
      <c r="C71" s="5">
        <v>9</v>
      </c>
      <c r="D71" s="5">
        <v>49</v>
      </c>
      <c r="E71" s="5">
        <v>4081.6</v>
      </c>
      <c r="H71" s="6"/>
      <c r="I71" s="6"/>
      <c r="J71" s="6"/>
      <c r="K71" s="7"/>
      <c r="L71" s="7"/>
      <c r="M71" s="8"/>
      <c r="N71" s="8"/>
      <c r="O71" s="8"/>
      <c r="P71" s="8"/>
      <c r="R71" s="1"/>
    </row>
    <row r="72" spans="1:18" x14ac:dyDescent="0.2">
      <c r="A72" t="s">
        <v>6</v>
      </c>
      <c r="B72" s="5">
        <v>200000</v>
      </c>
      <c r="C72" s="5">
        <v>10</v>
      </c>
      <c r="D72" s="5">
        <v>49</v>
      </c>
      <c r="E72" s="5">
        <v>4081.6</v>
      </c>
      <c r="H72" s="6"/>
      <c r="I72" s="6"/>
      <c r="J72" s="6"/>
      <c r="K72" s="7"/>
      <c r="L72" s="7"/>
      <c r="M72" s="8"/>
      <c r="N72" s="8"/>
      <c r="O72" s="8"/>
      <c r="P72" s="8"/>
      <c r="R72" s="1"/>
    </row>
    <row r="73" spans="1:18" x14ac:dyDescent="0.2">
      <c r="A73" t="s">
        <v>6</v>
      </c>
      <c r="B73" s="5">
        <v>300000</v>
      </c>
      <c r="C73" s="5">
        <v>1</v>
      </c>
      <c r="D73" s="5">
        <v>83</v>
      </c>
      <c r="E73" s="5">
        <v>3614.5</v>
      </c>
      <c r="H73" s="6"/>
      <c r="I73" s="6"/>
      <c r="J73" s="6"/>
      <c r="K73" s="7"/>
      <c r="L73" s="7"/>
      <c r="M73" s="8"/>
      <c r="N73" s="8"/>
      <c r="O73" s="8"/>
      <c r="P73" s="8"/>
      <c r="R73" s="1"/>
    </row>
    <row r="74" spans="1:18" x14ac:dyDescent="0.2">
      <c r="A74" t="s">
        <v>6</v>
      </c>
      <c r="B74" s="5">
        <v>300000</v>
      </c>
      <c r="C74" s="5">
        <v>2</v>
      </c>
      <c r="D74" s="5">
        <v>86</v>
      </c>
      <c r="E74" s="5">
        <v>3488.4</v>
      </c>
      <c r="H74" s="6"/>
      <c r="I74" s="6"/>
      <c r="J74" s="6"/>
      <c r="K74" s="7"/>
      <c r="L74" s="7"/>
      <c r="M74" s="8"/>
      <c r="N74" s="8"/>
      <c r="O74" s="8"/>
      <c r="P74" s="8"/>
      <c r="R74" s="1"/>
    </row>
    <row r="75" spans="1:18" x14ac:dyDescent="0.2">
      <c r="A75" t="s">
        <v>6</v>
      </c>
      <c r="B75" s="5">
        <v>300000</v>
      </c>
      <c r="C75" s="5">
        <v>3</v>
      </c>
      <c r="D75" s="5">
        <v>85</v>
      </c>
      <c r="E75" s="5">
        <v>3529.4</v>
      </c>
    </row>
    <row r="76" spans="1:18" x14ac:dyDescent="0.2">
      <c r="A76" t="s">
        <v>6</v>
      </c>
      <c r="B76" s="5">
        <v>300000</v>
      </c>
      <c r="C76" s="5">
        <v>4</v>
      </c>
      <c r="D76" s="5">
        <v>81</v>
      </c>
      <c r="E76" s="5">
        <v>3703.7</v>
      </c>
    </row>
    <row r="77" spans="1:18" x14ac:dyDescent="0.2">
      <c r="A77" t="s">
        <v>6</v>
      </c>
      <c r="B77" s="5">
        <v>300000</v>
      </c>
      <c r="C77" s="5">
        <v>5</v>
      </c>
      <c r="D77" s="5">
        <v>80</v>
      </c>
      <c r="E77" s="5">
        <v>3750</v>
      </c>
    </row>
    <row r="78" spans="1:18" x14ac:dyDescent="0.2">
      <c r="A78" t="s">
        <v>6</v>
      </c>
      <c r="B78" s="5">
        <v>300000</v>
      </c>
      <c r="C78" s="5">
        <v>6</v>
      </c>
      <c r="D78" s="5">
        <v>92</v>
      </c>
      <c r="E78" s="5">
        <v>3260.9</v>
      </c>
    </row>
    <row r="79" spans="1:18" x14ac:dyDescent="0.2">
      <c r="A79" t="s">
        <v>6</v>
      </c>
      <c r="B79" s="5">
        <v>300000</v>
      </c>
      <c r="C79" s="5">
        <v>7</v>
      </c>
      <c r="D79" s="5">
        <v>94</v>
      </c>
      <c r="E79" s="5">
        <v>3191.5</v>
      </c>
    </row>
    <row r="80" spans="1:18" x14ac:dyDescent="0.2">
      <c r="A80" t="s">
        <v>6</v>
      </c>
      <c r="B80" s="5">
        <v>300000</v>
      </c>
      <c r="C80" s="5">
        <v>8</v>
      </c>
      <c r="D80" s="5">
        <v>100</v>
      </c>
      <c r="E80" s="5">
        <v>3000</v>
      </c>
    </row>
    <row r="81" spans="1:5" x14ac:dyDescent="0.2">
      <c r="A81" t="s">
        <v>6</v>
      </c>
      <c r="B81" s="5">
        <v>300000</v>
      </c>
      <c r="C81" s="5">
        <v>9</v>
      </c>
      <c r="D81" s="5">
        <v>94</v>
      </c>
      <c r="E81" s="5">
        <v>3191.5</v>
      </c>
    </row>
    <row r="82" spans="1:5" x14ac:dyDescent="0.2">
      <c r="A82" t="s">
        <v>6</v>
      </c>
      <c r="B82" s="5">
        <v>300000</v>
      </c>
      <c r="C82" s="5">
        <v>10</v>
      </c>
      <c r="D82" s="5">
        <v>96</v>
      </c>
      <c r="E82" s="5">
        <v>3125</v>
      </c>
    </row>
    <row r="83" spans="1:5" x14ac:dyDescent="0.2">
      <c r="A83" t="s">
        <v>6</v>
      </c>
      <c r="B83" s="5">
        <v>400000</v>
      </c>
      <c r="C83" s="5">
        <v>1</v>
      </c>
      <c r="D83" s="5">
        <v>113</v>
      </c>
      <c r="E83" s="5">
        <v>3539.8</v>
      </c>
    </row>
    <row r="84" spans="1:5" x14ac:dyDescent="0.2">
      <c r="A84" t="s">
        <v>6</v>
      </c>
      <c r="B84" s="5">
        <v>400000</v>
      </c>
      <c r="C84" s="5">
        <v>2</v>
      </c>
      <c r="D84" s="5">
        <v>124</v>
      </c>
      <c r="E84" s="5">
        <v>3225.8</v>
      </c>
    </row>
    <row r="85" spans="1:5" x14ac:dyDescent="0.2">
      <c r="A85" t="s">
        <v>6</v>
      </c>
      <c r="B85" s="5">
        <v>400000</v>
      </c>
      <c r="C85" s="5">
        <v>3</v>
      </c>
      <c r="D85" s="5">
        <v>116</v>
      </c>
      <c r="E85" s="5">
        <v>3448.3</v>
      </c>
    </row>
    <row r="86" spans="1:5" x14ac:dyDescent="0.2">
      <c r="A86" t="s">
        <v>6</v>
      </c>
      <c r="B86" s="5">
        <v>400000</v>
      </c>
      <c r="C86" s="5">
        <v>4</v>
      </c>
      <c r="D86" s="5">
        <v>119</v>
      </c>
      <c r="E86" s="5">
        <v>3361.3</v>
      </c>
    </row>
    <row r="87" spans="1:5" x14ac:dyDescent="0.2">
      <c r="A87" t="s">
        <v>6</v>
      </c>
      <c r="B87" s="5">
        <v>400000</v>
      </c>
      <c r="C87" s="5">
        <v>5</v>
      </c>
      <c r="D87" s="5">
        <v>119</v>
      </c>
      <c r="E87" s="5">
        <v>3361.3</v>
      </c>
    </row>
    <row r="88" spans="1:5" x14ac:dyDescent="0.2">
      <c r="A88" t="s">
        <v>6</v>
      </c>
      <c r="B88" s="5">
        <v>400000</v>
      </c>
      <c r="C88" s="5">
        <v>6</v>
      </c>
      <c r="D88" s="5">
        <v>114</v>
      </c>
      <c r="E88" s="5">
        <v>3508.8</v>
      </c>
    </row>
    <row r="89" spans="1:5" x14ac:dyDescent="0.2">
      <c r="A89" t="s">
        <v>6</v>
      </c>
      <c r="B89" s="5">
        <v>400000</v>
      </c>
      <c r="C89" s="5">
        <v>7</v>
      </c>
      <c r="D89" s="5">
        <v>119</v>
      </c>
      <c r="E89" s="5">
        <v>3361.3</v>
      </c>
    </row>
    <row r="90" spans="1:5" x14ac:dyDescent="0.2">
      <c r="A90" t="s">
        <v>6</v>
      </c>
      <c r="B90" s="5">
        <v>400000</v>
      </c>
      <c r="C90" s="5">
        <v>8</v>
      </c>
      <c r="D90" s="5">
        <v>114</v>
      </c>
      <c r="E90" s="5">
        <v>3508.8</v>
      </c>
    </row>
    <row r="91" spans="1:5" x14ac:dyDescent="0.2">
      <c r="A91" t="s">
        <v>6</v>
      </c>
      <c r="B91" s="5">
        <v>400000</v>
      </c>
      <c r="C91" s="5">
        <v>9</v>
      </c>
      <c r="D91" s="5">
        <v>114</v>
      </c>
      <c r="E91" s="5">
        <v>3508.8</v>
      </c>
    </row>
    <row r="92" spans="1:5" x14ac:dyDescent="0.2">
      <c r="A92" t="s">
        <v>6</v>
      </c>
      <c r="B92" s="5">
        <v>400000</v>
      </c>
      <c r="C92" s="5">
        <v>10</v>
      </c>
      <c r="D92" s="5">
        <v>114</v>
      </c>
      <c r="E92" s="5">
        <v>3508.8</v>
      </c>
    </row>
    <row r="93" spans="1:5" x14ac:dyDescent="0.2">
      <c r="A93" t="s">
        <v>6</v>
      </c>
      <c r="B93" s="5">
        <v>500000</v>
      </c>
      <c r="C93" s="5">
        <v>1</v>
      </c>
      <c r="D93" s="5">
        <v>152</v>
      </c>
      <c r="E93" s="5">
        <v>3289.5</v>
      </c>
    </row>
    <row r="94" spans="1:5" x14ac:dyDescent="0.2">
      <c r="A94" t="s">
        <v>6</v>
      </c>
      <c r="B94" s="5">
        <v>500000</v>
      </c>
      <c r="C94" s="5">
        <v>2</v>
      </c>
      <c r="D94" s="5">
        <v>145</v>
      </c>
      <c r="E94" s="5">
        <v>3448.3</v>
      </c>
    </row>
    <row r="95" spans="1:5" x14ac:dyDescent="0.2">
      <c r="A95" t="s">
        <v>6</v>
      </c>
      <c r="B95" s="5">
        <v>500000</v>
      </c>
      <c r="C95" s="5">
        <v>3</v>
      </c>
      <c r="D95" s="5">
        <v>153</v>
      </c>
      <c r="E95" s="5">
        <v>3268</v>
      </c>
    </row>
    <row r="96" spans="1:5" x14ac:dyDescent="0.2">
      <c r="A96" t="s">
        <v>6</v>
      </c>
      <c r="B96" s="5">
        <v>500000</v>
      </c>
      <c r="C96" s="5">
        <v>4</v>
      </c>
      <c r="D96" s="5">
        <v>143</v>
      </c>
      <c r="E96" s="5">
        <v>3496.5</v>
      </c>
    </row>
    <row r="97" spans="1:5" x14ac:dyDescent="0.2">
      <c r="A97" t="s">
        <v>6</v>
      </c>
      <c r="B97" s="5">
        <v>500000</v>
      </c>
      <c r="C97" s="5">
        <v>5</v>
      </c>
      <c r="D97" s="5">
        <v>154</v>
      </c>
      <c r="E97" s="5">
        <v>3246.8</v>
      </c>
    </row>
    <row r="98" spans="1:5" x14ac:dyDescent="0.2">
      <c r="A98" t="s">
        <v>6</v>
      </c>
      <c r="B98" s="5">
        <v>500000</v>
      </c>
      <c r="C98" s="5">
        <v>6</v>
      </c>
      <c r="D98" s="5">
        <v>158</v>
      </c>
      <c r="E98" s="5">
        <v>3164.6</v>
      </c>
    </row>
    <row r="99" spans="1:5" x14ac:dyDescent="0.2">
      <c r="A99" t="s">
        <v>6</v>
      </c>
      <c r="B99" s="5">
        <v>500000</v>
      </c>
      <c r="C99" s="5">
        <v>7</v>
      </c>
      <c r="D99" s="5">
        <v>171</v>
      </c>
      <c r="E99" s="5">
        <v>2924</v>
      </c>
    </row>
    <row r="100" spans="1:5" x14ac:dyDescent="0.2">
      <c r="A100" t="s">
        <v>6</v>
      </c>
      <c r="B100" s="5">
        <v>500000</v>
      </c>
      <c r="C100" s="5">
        <v>8</v>
      </c>
      <c r="D100" s="5">
        <v>163</v>
      </c>
      <c r="E100" s="5">
        <v>3067.5</v>
      </c>
    </row>
    <row r="101" spans="1:5" x14ac:dyDescent="0.2">
      <c r="A101" t="s">
        <v>6</v>
      </c>
      <c r="B101" s="5">
        <v>500000</v>
      </c>
      <c r="C101" s="5">
        <v>9</v>
      </c>
      <c r="D101" s="5">
        <v>175</v>
      </c>
      <c r="E101" s="5">
        <v>2857.1</v>
      </c>
    </row>
    <row r="102" spans="1:5" x14ac:dyDescent="0.2">
      <c r="A102" t="s">
        <v>6</v>
      </c>
      <c r="B102" s="5">
        <v>500000</v>
      </c>
      <c r="C102" s="5">
        <v>10</v>
      </c>
      <c r="D102" s="5">
        <v>168</v>
      </c>
      <c r="E102" s="5">
        <v>2976.2</v>
      </c>
    </row>
    <row r="103" spans="1:5" x14ac:dyDescent="0.2">
      <c r="A103" t="s">
        <v>7</v>
      </c>
      <c r="B103" s="5">
        <v>100000</v>
      </c>
      <c r="C103" s="5">
        <v>1</v>
      </c>
      <c r="D103" s="5">
        <v>352</v>
      </c>
      <c r="E103" s="5">
        <v>284.10000000000002</v>
      </c>
    </row>
    <row r="104" spans="1:5" x14ac:dyDescent="0.2">
      <c r="A104" t="s">
        <v>7</v>
      </c>
      <c r="B104" s="5">
        <v>100000</v>
      </c>
      <c r="C104" s="5">
        <v>2</v>
      </c>
      <c r="D104" s="5">
        <v>282</v>
      </c>
      <c r="E104" s="5">
        <v>354.6</v>
      </c>
    </row>
    <row r="105" spans="1:5" x14ac:dyDescent="0.2">
      <c r="A105" t="s">
        <v>7</v>
      </c>
      <c r="B105" s="5">
        <v>100000</v>
      </c>
      <c r="C105" s="5">
        <v>3</v>
      </c>
      <c r="D105" s="5">
        <v>285</v>
      </c>
      <c r="E105" s="5">
        <v>350.9</v>
      </c>
    </row>
    <row r="106" spans="1:5" x14ac:dyDescent="0.2">
      <c r="A106" t="s">
        <v>7</v>
      </c>
      <c r="B106" s="5">
        <v>100000</v>
      </c>
      <c r="C106" s="5">
        <v>4</v>
      </c>
      <c r="D106" s="5">
        <v>275</v>
      </c>
      <c r="E106" s="5">
        <v>363.6</v>
      </c>
    </row>
    <row r="107" spans="1:5" x14ac:dyDescent="0.2">
      <c r="A107" t="s">
        <v>7</v>
      </c>
      <c r="B107" s="5">
        <v>100000</v>
      </c>
      <c r="C107" s="5">
        <v>5</v>
      </c>
      <c r="D107" s="5">
        <v>274</v>
      </c>
      <c r="E107" s="5">
        <v>365</v>
      </c>
    </row>
    <row r="108" spans="1:5" x14ac:dyDescent="0.2">
      <c r="A108" t="s">
        <v>7</v>
      </c>
      <c r="B108" s="5">
        <v>100000</v>
      </c>
      <c r="C108" s="5">
        <v>6</v>
      </c>
      <c r="D108" s="5">
        <v>282</v>
      </c>
      <c r="E108" s="5">
        <v>354.6</v>
      </c>
    </row>
    <row r="109" spans="1:5" x14ac:dyDescent="0.2">
      <c r="A109" t="s">
        <v>7</v>
      </c>
      <c r="B109" s="5">
        <v>100000</v>
      </c>
      <c r="C109" s="5">
        <v>7</v>
      </c>
      <c r="D109" s="5">
        <v>289</v>
      </c>
      <c r="E109" s="5">
        <v>346</v>
      </c>
    </row>
    <row r="110" spans="1:5" x14ac:dyDescent="0.2">
      <c r="A110" t="s">
        <v>7</v>
      </c>
      <c r="B110" s="5">
        <v>100000</v>
      </c>
      <c r="C110" s="5">
        <v>8</v>
      </c>
      <c r="D110" s="5">
        <v>287</v>
      </c>
      <c r="E110" s="5">
        <v>348.4</v>
      </c>
    </row>
    <row r="111" spans="1:5" x14ac:dyDescent="0.2">
      <c r="A111" t="s">
        <v>7</v>
      </c>
      <c r="B111" s="5">
        <v>100000</v>
      </c>
      <c r="C111" s="5">
        <v>9</v>
      </c>
      <c r="D111" s="5">
        <v>283</v>
      </c>
      <c r="E111" s="5">
        <v>353.4</v>
      </c>
    </row>
    <row r="112" spans="1:5" x14ac:dyDescent="0.2">
      <c r="A112" t="s">
        <v>7</v>
      </c>
      <c r="B112" s="5">
        <v>100000</v>
      </c>
      <c r="C112" s="5">
        <v>10</v>
      </c>
      <c r="D112" s="5">
        <v>302</v>
      </c>
      <c r="E112" s="5">
        <v>331.1</v>
      </c>
    </row>
    <row r="113" spans="1:5" x14ac:dyDescent="0.2">
      <c r="A113" t="s">
        <v>7</v>
      </c>
      <c r="B113" s="5">
        <v>200000</v>
      </c>
      <c r="C113" s="5">
        <v>1</v>
      </c>
      <c r="D113" s="5">
        <v>1207</v>
      </c>
      <c r="E113" s="5">
        <v>165.7</v>
      </c>
    </row>
    <row r="114" spans="1:5" x14ac:dyDescent="0.2">
      <c r="A114" t="s">
        <v>7</v>
      </c>
      <c r="B114" s="5">
        <v>200000</v>
      </c>
      <c r="C114" s="5">
        <v>2</v>
      </c>
      <c r="D114" s="5">
        <v>1234</v>
      </c>
      <c r="E114" s="5">
        <v>162.1</v>
      </c>
    </row>
    <row r="115" spans="1:5" x14ac:dyDescent="0.2">
      <c r="A115" t="s">
        <v>7</v>
      </c>
      <c r="B115" s="5">
        <v>200000</v>
      </c>
      <c r="C115" s="5">
        <v>3</v>
      </c>
      <c r="D115" s="5">
        <v>1224</v>
      </c>
      <c r="E115" s="5">
        <v>163.4</v>
      </c>
    </row>
    <row r="116" spans="1:5" x14ac:dyDescent="0.2">
      <c r="A116" t="s">
        <v>7</v>
      </c>
      <c r="B116" s="5">
        <v>200000</v>
      </c>
      <c r="C116" s="5">
        <v>4</v>
      </c>
      <c r="D116" s="5">
        <v>1197</v>
      </c>
      <c r="E116" s="5">
        <v>167.1</v>
      </c>
    </row>
    <row r="117" spans="1:5" x14ac:dyDescent="0.2">
      <c r="A117" t="s">
        <v>7</v>
      </c>
      <c r="B117" s="5">
        <v>200000</v>
      </c>
      <c r="C117" s="5">
        <v>5</v>
      </c>
      <c r="D117" s="5">
        <v>1205</v>
      </c>
      <c r="E117" s="5">
        <v>166</v>
      </c>
    </row>
    <row r="118" spans="1:5" x14ac:dyDescent="0.2">
      <c r="A118" t="s">
        <v>7</v>
      </c>
      <c r="B118" s="5">
        <v>200000</v>
      </c>
      <c r="C118" s="5">
        <v>6</v>
      </c>
      <c r="D118" s="5">
        <v>1192</v>
      </c>
      <c r="E118" s="5">
        <v>167.8</v>
      </c>
    </row>
    <row r="119" spans="1:5" x14ac:dyDescent="0.2">
      <c r="A119" t="s">
        <v>7</v>
      </c>
      <c r="B119" s="5">
        <v>200000</v>
      </c>
      <c r="C119" s="5">
        <v>7</v>
      </c>
      <c r="D119" s="5">
        <v>1216</v>
      </c>
      <c r="E119" s="5">
        <v>164.5</v>
      </c>
    </row>
    <row r="120" spans="1:5" x14ac:dyDescent="0.2">
      <c r="A120" t="s">
        <v>7</v>
      </c>
      <c r="B120" s="5">
        <v>200000</v>
      </c>
      <c r="C120" s="5">
        <v>8</v>
      </c>
      <c r="D120" s="5">
        <v>1185</v>
      </c>
      <c r="E120" s="5">
        <v>168.8</v>
      </c>
    </row>
    <row r="121" spans="1:5" x14ac:dyDescent="0.2">
      <c r="A121" t="s">
        <v>7</v>
      </c>
      <c r="B121" s="5">
        <v>200000</v>
      </c>
      <c r="C121" s="5">
        <v>9</v>
      </c>
      <c r="D121" s="5">
        <v>1209</v>
      </c>
      <c r="E121" s="5">
        <v>165.4</v>
      </c>
    </row>
    <row r="122" spans="1:5" x14ac:dyDescent="0.2">
      <c r="A122" t="s">
        <v>7</v>
      </c>
      <c r="B122" s="5">
        <v>200000</v>
      </c>
      <c r="C122" s="5">
        <v>10</v>
      </c>
      <c r="D122" s="5">
        <v>1184</v>
      </c>
      <c r="E122" s="5">
        <v>168.9</v>
      </c>
    </row>
    <row r="123" spans="1:5" x14ac:dyDescent="0.2">
      <c r="A123" t="s">
        <v>7</v>
      </c>
      <c r="B123" s="5">
        <v>300000</v>
      </c>
      <c r="C123" s="5">
        <v>1</v>
      </c>
      <c r="D123" s="5">
        <v>2746</v>
      </c>
      <c r="E123" s="5">
        <v>109.2</v>
      </c>
    </row>
    <row r="124" spans="1:5" x14ac:dyDescent="0.2">
      <c r="A124" t="s">
        <v>7</v>
      </c>
      <c r="B124" s="5">
        <v>300000</v>
      </c>
      <c r="C124" s="5">
        <v>2</v>
      </c>
      <c r="D124" s="5">
        <v>2684</v>
      </c>
      <c r="E124" s="5">
        <v>111.8</v>
      </c>
    </row>
    <row r="125" spans="1:5" x14ac:dyDescent="0.2">
      <c r="A125" t="s">
        <v>7</v>
      </c>
      <c r="B125" s="5">
        <v>300000</v>
      </c>
      <c r="C125" s="5">
        <v>3</v>
      </c>
      <c r="D125" s="5">
        <v>2768</v>
      </c>
      <c r="E125" s="5">
        <v>108.4</v>
      </c>
    </row>
    <row r="126" spans="1:5" x14ac:dyDescent="0.2">
      <c r="A126" t="s">
        <v>7</v>
      </c>
      <c r="B126" s="5">
        <v>300000</v>
      </c>
      <c r="C126" s="5">
        <v>4</v>
      </c>
      <c r="D126" s="5">
        <v>2753</v>
      </c>
      <c r="E126" s="5">
        <v>109</v>
      </c>
    </row>
    <row r="127" spans="1:5" x14ac:dyDescent="0.2">
      <c r="A127" t="s">
        <v>7</v>
      </c>
      <c r="B127" s="5">
        <v>300000</v>
      </c>
      <c r="C127" s="5">
        <v>5</v>
      </c>
      <c r="D127" s="5">
        <v>2750</v>
      </c>
      <c r="E127" s="5">
        <v>109.1</v>
      </c>
    </row>
    <row r="128" spans="1:5" x14ac:dyDescent="0.2">
      <c r="A128" t="s">
        <v>7</v>
      </c>
      <c r="B128" s="5">
        <v>300000</v>
      </c>
      <c r="C128" s="5">
        <v>6</v>
      </c>
      <c r="D128" s="5">
        <v>2850</v>
      </c>
      <c r="E128" s="5">
        <v>105.3</v>
      </c>
    </row>
    <row r="129" spans="1:5" x14ac:dyDescent="0.2">
      <c r="A129" t="s">
        <v>7</v>
      </c>
      <c r="B129" s="5">
        <v>300000</v>
      </c>
      <c r="C129" s="5">
        <v>7</v>
      </c>
      <c r="D129" s="5">
        <v>2833</v>
      </c>
      <c r="E129" s="5">
        <v>105.9</v>
      </c>
    </row>
    <row r="130" spans="1:5" x14ac:dyDescent="0.2">
      <c r="A130" t="s">
        <v>7</v>
      </c>
      <c r="B130" s="5">
        <v>300000</v>
      </c>
      <c r="C130" s="5">
        <v>8</v>
      </c>
      <c r="D130" s="5">
        <v>2773</v>
      </c>
      <c r="E130" s="5">
        <v>108.2</v>
      </c>
    </row>
    <row r="131" spans="1:5" x14ac:dyDescent="0.2">
      <c r="A131" t="s">
        <v>7</v>
      </c>
      <c r="B131" s="5">
        <v>300000</v>
      </c>
      <c r="C131" s="5">
        <v>9</v>
      </c>
      <c r="D131" s="5">
        <v>2768</v>
      </c>
      <c r="E131" s="5">
        <v>108.4</v>
      </c>
    </row>
    <row r="132" spans="1:5" x14ac:dyDescent="0.2">
      <c r="A132" t="s">
        <v>7</v>
      </c>
      <c r="B132" s="5">
        <v>300000</v>
      </c>
      <c r="C132" s="5">
        <v>10</v>
      </c>
      <c r="D132" s="5">
        <v>2747</v>
      </c>
      <c r="E132" s="5">
        <v>109.2</v>
      </c>
    </row>
    <row r="133" spans="1:5" x14ac:dyDescent="0.2">
      <c r="A133" t="s">
        <v>7</v>
      </c>
      <c r="B133" s="5">
        <v>400000</v>
      </c>
      <c r="C133" s="5">
        <v>1</v>
      </c>
      <c r="D133" s="5">
        <v>4935</v>
      </c>
      <c r="E133" s="5">
        <v>81.099999999999994</v>
      </c>
    </row>
    <row r="134" spans="1:5" x14ac:dyDescent="0.2">
      <c r="A134" t="s">
        <v>7</v>
      </c>
      <c r="B134" s="5">
        <v>400000</v>
      </c>
      <c r="C134" s="5">
        <v>2</v>
      </c>
      <c r="D134" s="5">
        <v>4930</v>
      </c>
      <c r="E134" s="5">
        <v>81.099999999999994</v>
      </c>
    </row>
    <row r="135" spans="1:5" x14ac:dyDescent="0.2">
      <c r="A135" t="s">
        <v>7</v>
      </c>
      <c r="B135" s="5">
        <v>400000</v>
      </c>
      <c r="C135" s="5">
        <v>3</v>
      </c>
      <c r="D135" s="5">
        <v>4905</v>
      </c>
      <c r="E135" s="5">
        <v>81.5</v>
      </c>
    </row>
    <row r="136" spans="1:5" x14ac:dyDescent="0.2">
      <c r="A136" t="s">
        <v>7</v>
      </c>
      <c r="B136" s="5">
        <v>400000</v>
      </c>
      <c r="C136" s="5">
        <v>4</v>
      </c>
      <c r="D136" s="5">
        <v>4918</v>
      </c>
      <c r="E136" s="5">
        <v>81.3</v>
      </c>
    </row>
    <row r="137" spans="1:5" x14ac:dyDescent="0.2">
      <c r="A137" t="s">
        <v>7</v>
      </c>
      <c r="B137" s="5">
        <v>400000</v>
      </c>
      <c r="C137" s="5">
        <v>5</v>
      </c>
      <c r="D137" s="5">
        <v>4898</v>
      </c>
      <c r="E137" s="5">
        <v>81.7</v>
      </c>
    </row>
    <row r="138" spans="1:5" x14ac:dyDescent="0.2">
      <c r="A138" t="s">
        <v>7</v>
      </c>
      <c r="B138" s="5">
        <v>400000</v>
      </c>
      <c r="C138" s="5">
        <v>6</v>
      </c>
      <c r="D138" s="5">
        <v>4946</v>
      </c>
      <c r="E138" s="5">
        <v>80.900000000000006</v>
      </c>
    </row>
    <row r="139" spans="1:5" x14ac:dyDescent="0.2">
      <c r="A139" t="s">
        <v>7</v>
      </c>
      <c r="B139" s="5">
        <v>400000</v>
      </c>
      <c r="C139" s="5">
        <v>7</v>
      </c>
      <c r="D139" s="5">
        <v>4919</v>
      </c>
      <c r="E139" s="5">
        <v>81.3</v>
      </c>
    </row>
    <row r="140" spans="1:5" x14ac:dyDescent="0.2">
      <c r="A140" t="s">
        <v>7</v>
      </c>
      <c r="B140" s="5">
        <v>400000</v>
      </c>
      <c r="C140" s="5">
        <v>8</v>
      </c>
      <c r="D140" s="5">
        <v>4879</v>
      </c>
      <c r="E140" s="5">
        <v>82</v>
      </c>
    </row>
    <row r="141" spans="1:5" x14ac:dyDescent="0.2">
      <c r="A141" t="s">
        <v>7</v>
      </c>
      <c r="B141" s="5">
        <v>400000</v>
      </c>
      <c r="C141" s="5">
        <v>9</v>
      </c>
      <c r="D141" s="5">
        <v>5208</v>
      </c>
      <c r="E141" s="5">
        <v>76.8</v>
      </c>
    </row>
    <row r="142" spans="1:5" x14ac:dyDescent="0.2">
      <c r="A142" t="s">
        <v>7</v>
      </c>
      <c r="B142" s="5">
        <v>400000</v>
      </c>
      <c r="C142" s="5">
        <v>10</v>
      </c>
      <c r="D142" s="5">
        <v>5177</v>
      </c>
      <c r="E142" s="5">
        <v>77.3</v>
      </c>
    </row>
    <row r="143" spans="1:5" x14ac:dyDescent="0.2">
      <c r="A143" t="s">
        <v>7</v>
      </c>
      <c r="B143" s="5">
        <v>500000</v>
      </c>
      <c r="C143" s="5">
        <v>1</v>
      </c>
      <c r="D143" s="5">
        <v>7842</v>
      </c>
      <c r="E143" s="5">
        <v>63.8</v>
      </c>
    </row>
    <row r="144" spans="1:5" x14ac:dyDescent="0.2">
      <c r="A144" t="s">
        <v>7</v>
      </c>
      <c r="B144" s="5">
        <v>500000</v>
      </c>
      <c r="C144" s="5">
        <v>2</v>
      </c>
      <c r="D144" s="5">
        <v>7682</v>
      </c>
      <c r="E144" s="5">
        <v>65.099999999999994</v>
      </c>
    </row>
    <row r="145" spans="1:5" x14ac:dyDescent="0.2">
      <c r="A145" t="s">
        <v>7</v>
      </c>
      <c r="B145" s="5">
        <v>500000</v>
      </c>
      <c r="C145" s="5">
        <v>3</v>
      </c>
      <c r="D145" s="5">
        <v>7894</v>
      </c>
      <c r="E145" s="5">
        <v>63.3</v>
      </c>
    </row>
    <row r="146" spans="1:5" x14ac:dyDescent="0.2">
      <c r="A146" t="s">
        <v>7</v>
      </c>
      <c r="B146" s="5">
        <v>500000</v>
      </c>
      <c r="C146" s="5">
        <v>4</v>
      </c>
      <c r="D146" s="5">
        <v>7689</v>
      </c>
      <c r="E146" s="5">
        <v>65</v>
      </c>
    </row>
    <row r="147" spans="1:5" x14ac:dyDescent="0.2">
      <c r="A147" t="s">
        <v>7</v>
      </c>
      <c r="B147" s="5">
        <v>500000</v>
      </c>
      <c r="C147" s="5">
        <v>5</v>
      </c>
      <c r="D147" s="5">
        <v>7739</v>
      </c>
      <c r="E147" s="5">
        <v>64.599999999999994</v>
      </c>
    </row>
    <row r="148" spans="1:5" x14ac:dyDescent="0.2">
      <c r="A148" t="s">
        <v>7</v>
      </c>
      <c r="B148" s="5">
        <v>500000</v>
      </c>
      <c r="C148" s="5">
        <v>6</v>
      </c>
      <c r="D148" s="5">
        <v>7689</v>
      </c>
      <c r="E148" s="5">
        <v>65</v>
      </c>
    </row>
    <row r="149" spans="1:5" x14ac:dyDescent="0.2">
      <c r="A149" t="s">
        <v>7</v>
      </c>
      <c r="B149" s="5">
        <v>500000</v>
      </c>
      <c r="C149" s="5">
        <v>7</v>
      </c>
      <c r="D149" s="5">
        <v>7926</v>
      </c>
      <c r="E149" s="5">
        <v>63.1</v>
      </c>
    </row>
    <row r="150" spans="1:5" x14ac:dyDescent="0.2">
      <c r="A150" t="s">
        <v>7</v>
      </c>
      <c r="B150" s="5">
        <v>500000</v>
      </c>
      <c r="C150" s="5">
        <v>8</v>
      </c>
      <c r="D150" s="5">
        <v>7956</v>
      </c>
      <c r="E150" s="5">
        <v>62.8</v>
      </c>
    </row>
    <row r="151" spans="1:5" x14ac:dyDescent="0.2">
      <c r="A151" t="s">
        <v>7</v>
      </c>
      <c r="B151" s="5">
        <v>500000</v>
      </c>
      <c r="C151" s="5">
        <v>9</v>
      </c>
      <c r="D151" s="5">
        <v>7825</v>
      </c>
      <c r="E151" s="5">
        <v>63.9</v>
      </c>
    </row>
    <row r="152" spans="1:5" x14ac:dyDescent="0.2">
      <c r="A152" t="s">
        <v>7</v>
      </c>
      <c r="B152" s="5">
        <v>500000</v>
      </c>
      <c r="C152" s="5">
        <v>10</v>
      </c>
      <c r="D152" s="5">
        <v>7932</v>
      </c>
      <c r="E152" s="5">
        <v>63</v>
      </c>
    </row>
    <row r="153" spans="1:5" x14ac:dyDescent="0.2">
      <c r="A153" t="s">
        <v>8</v>
      </c>
      <c r="B153" s="5">
        <v>100000</v>
      </c>
      <c r="C153" s="5">
        <v>1</v>
      </c>
      <c r="D153" s="5">
        <v>384</v>
      </c>
      <c r="E153" s="5">
        <v>260.39999999999998</v>
      </c>
    </row>
    <row r="154" spans="1:5" x14ac:dyDescent="0.2">
      <c r="A154" t="s">
        <v>8</v>
      </c>
      <c r="B154" s="5">
        <v>100000</v>
      </c>
      <c r="C154" s="5">
        <v>2</v>
      </c>
      <c r="D154" s="5">
        <v>352</v>
      </c>
      <c r="E154" s="5">
        <v>284.10000000000002</v>
      </c>
    </row>
    <row r="155" spans="1:5" x14ac:dyDescent="0.2">
      <c r="A155" t="s">
        <v>8</v>
      </c>
      <c r="B155" s="5">
        <v>100000</v>
      </c>
      <c r="C155" s="5">
        <v>3</v>
      </c>
      <c r="D155" s="5">
        <v>349</v>
      </c>
      <c r="E155" s="5">
        <v>286.5</v>
      </c>
    </row>
    <row r="156" spans="1:5" x14ac:dyDescent="0.2">
      <c r="A156" t="s">
        <v>8</v>
      </c>
      <c r="B156" s="5">
        <v>100000</v>
      </c>
      <c r="C156" s="5">
        <v>4</v>
      </c>
      <c r="D156" s="5">
        <v>328</v>
      </c>
      <c r="E156" s="5">
        <v>304.89999999999998</v>
      </c>
    </row>
    <row r="157" spans="1:5" x14ac:dyDescent="0.2">
      <c r="A157" t="s">
        <v>8</v>
      </c>
      <c r="B157" s="5">
        <v>100000</v>
      </c>
      <c r="C157" s="5">
        <v>5</v>
      </c>
      <c r="D157" s="5">
        <v>339</v>
      </c>
      <c r="E157" s="5">
        <v>295</v>
      </c>
    </row>
    <row r="158" spans="1:5" x14ac:dyDescent="0.2">
      <c r="A158" t="s">
        <v>8</v>
      </c>
      <c r="B158" s="5">
        <v>100000</v>
      </c>
      <c r="C158" s="5">
        <v>6</v>
      </c>
      <c r="D158" s="5">
        <v>327</v>
      </c>
      <c r="E158" s="5">
        <v>305.8</v>
      </c>
    </row>
    <row r="159" spans="1:5" x14ac:dyDescent="0.2">
      <c r="A159" t="s">
        <v>8</v>
      </c>
      <c r="B159" s="5">
        <v>100000</v>
      </c>
      <c r="C159" s="5">
        <v>7</v>
      </c>
      <c r="D159" s="5">
        <v>341</v>
      </c>
      <c r="E159" s="5">
        <v>293.3</v>
      </c>
    </row>
    <row r="160" spans="1:5" x14ac:dyDescent="0.2">
      <c r="A160" t="s">
        <v>8</v>
      </c>
      <c r="B160" s="5">
        <v>100000</v>
      </c>
      <c r="C160" s="5">
        <v>8</v>
      </c>
      <c r="D160" s="5">
        <v>328</v>
      </c>
      <c r="E160" s="5">
        <v>304.89999999999998</v>
      </c>
    </row>
    <row r="161" spans="1:5" x14ac:dyDescent="0.2">
      <c r="A161" t="s">
        <v>8</v>
      </c>
      <c r="B161" s="5">
        <v>100000</v>
      </c>
      <c r="C161" s="5">
        <v>9</v>
      </c>
      <c r="D161" s="5">
        <v>345</v>
      </c>
      <c r="E161" s="5">
        <v>289.89999999999998</v>
      </c>
    </row>
    <row r="162" spans="1:5" x14ac:dyDescent="0.2">
      <c r="A162" t="s">
        <v>8</v>
      </c>
      <c r="B162" s="5">
        <v>100000</v>
      </c>
      <c r="C162" s="5">
        <v>10</v>
      </c>
      <c r="D162" s="5">
        <v>337</v>
      </c>
      <c r="E162" s="5">
        <v>296.7</v>
      </c>
    </row>
    <row r="163" spans="1:5" x14ac:dyDescent="0.2">
      <c r="A163" t="s">
        <v>8</v>
      </c>
      <c r="B163" s="5">
        <v>200000</v>
      </c>
      <c r="C163" s="5">
        <v>1</v>
      </c>
      <c r="D163" s="5">
        <v>1555</v>
      </c>
      <c r="E163" s="5">
        <v>128.6</v>
      </c>
    </row>
    <row r="164" spans="1:5" x14ac:dyDescent="0.2">
      <c r="A164" t="s">
        <v>8</v>
      </c>
      <c r="B164" s="5">
        <v>200000</v>
      </c>
      <c r="C164" s="5">
        <v>2</v>
      </c>
      <c r="D164" s="5">
        <v>1474</v>
      </c>
      <c r="E164" s="5">
        <v>135.69999999999999</v>
      </c>
    </row>
    <row r="165" spans="1:5" x14ac:dyDescent="0.2">
      <c r="A165" t="s">
        <v>8</v>
      </c>
      <c r="B165" s="5">
        <v>200000</v>
      </c>
      <c r="C165" s="5">
        <v>3</v>
      </c>
      <c r="D165" s="5">
        <v>1464</v>
      </c>
      <c r="E165" s="5">
        <v>136.6</v>
      </c>
    </row>
    <row r="166" spans="1:5" x14ac:dyDescent="0.2">
      <c r="A166" t="s">
        <v>8</v>
      </c>
      <c r="B166" s="5">
        <v>200000</v>
      </c>
      <c r="C166" s="5">
        <v>4</v>
      </c>
      <c r="D166" s="5">
        <v>1449</v>
      </c>
      <c r="E166" s="5">
        <v>138</v>
      </c>
    </row>
    <row r="167" spans="1:5" x14ac:dyDescent="0.2">
      <c r="A167" t="s">
        <v>8</v>
      </c>
      <c r="B167" s="5">
        <v>200000</v>
      </c>
      <c r="C167" s="5">
        <v>5</v>
      </c>
      <c r="D167" s="5">
        <v>1562</v>
      </c>
      <c r="E167" s="5">
        <v>128</v>
      </c>
    </row>
    <row r="168" spans="1:5" x14ac:dyDescent="0.2">
      <c r="A168" t="s">
        <v>8</v>
      </c>
      <c r="B168" s="5">
        <v>200000</v>
      </c>
      <c r="C168" s="5">
        <v>6</v>
      </c>
      <c r="D168" s="5">
        <v>1588</v>
      </c>
      <c r="E168" s="5">
        <v>125.9</v>
      </c>
    </row>
    <row r="169" spans="1:5" x14ac:dyDescent="0.2">
      <c r="A169" t="s">
        <v>8</v>
      </c>
      <c r="B169" s="5">
        <v>200000</v>
      </c>
      <c r="C169" s="5">
        <v>7</v>
      </c>
      <c r="D169" s="5">
        <v>1574</v>
      </c>
      <c r="E169" s="5">
        <v>127.1</v>
      </c>
    </row>
    <row r="170" spans="1:5" x14ac:dyDescent="0.2">
      <c r="A170" t="s">
        <v>8</v>
      </c>
      <c r="B170" s="5">
        <v>200000</v>
      </c>
      <c r="C170" s="5">
        <v>8</v>
      </c>
      <c r="D170" s="5">
        <v>1608</v>
      </c>
      <c r="E170" s="5">
        <v>124.4</v>
      </c>
    </row>
    <row r="171" spans="1:5" x14ac:dyDescent="0.2">
      <c r="A171" t="s">
        <v>8</v>
      </c>
      <c r="B171" s="5">
        <v>200000</v>
      </c>
      <c r="C171" s="5">
        <v>9</v>
      </c>
      <c r="D171" s="5">
        <v>1625</v>
      </c>
      <c r="E171" s="5">
        <v>123.1</v>
      </c>
    </row>
    <row r="172" spans="1:5" x14ac:dyDescent="0.2">
      <c r="A172" t="s">
        <v>8</v>
      </c>
      <c r="B172" s="5">
        <v>200000</v>
      </c>
      <c r="C172" s="5">
        <v>10</v>
      </c>
      <c r="D172" s="5">
        <v>1575</v>
      </c>
      <c r="E172" s="5">
        <v>127</v>
      </c>
    </row>
    <row r="173" spans="1:5" x14ac:dyDescent="0.2">
      <c r="A173" t="s">
        <v>8</v>
      </c>
      <c r="B173" s="5">
        <v>300000</v>
      </c>
      <c r="C173" s="5">
        <v>1</v>
      </c>
      <c r="D173" s="5">
        <v>3641</v>
      </c>
      <c r="E173" s="5">
        <v>82.4</v>
      </c>
    </row>
    <row r="174" spans="1:5" x14ac:dyDescent="0.2">
      <c r="A174" t="s">
        <v>8</v>
      </c>
      <c r="B174" s="5">
        <v>300000</v>
      </c>
      <c r="C174" s="5">
        <v>2</v>
      </c>
      <c r="D174" s="5">
        <v>3529</v>
      </c>
      <c r="E174" s="5">
        <v>85</v>
      </c>
    </row>
    <row r="175" spans="1:5" x14ac:dyDescent="0.2">
      <c r="A175" t="s">
        <v>8</v>
      </c>
      <c r="B175" s="5">
        <v>300000</v>
      </c>
      <c r="C175" s="5">
        <v>3</v>
      </c>
      <c r="D175" s="5">
        <v>3562</v>
      </c>
      <c r="E175" s="5">
        <v>84.2</v>
      </c>
    </row>
    <row r="176" spans="1:5" x14ac:dyDescent="0.2">
      <c r="A176" t="s">
        <v>8</v>
      </c>
      <c r="B176" s="5">
        <v>300000</v>
      </c>
      <c r="C176" s="5">
        <v>4</v>
      </c>
      <c r="D176" s="5">
        <v>3455</v>
      </c>
      <c r="E176" s="5">
        <v>86.8</v>
      </c>
    </row>
    <row r="177" spans="1:5" x14ac:dyDescent="0.2">
      <c r="A177" t="s">
        <v>8</v>
      </c>
      <c r="B177" s="5">
        <v>300000</v>
      </c>
      <c r="C177" s="5">
        <v>5</v>
      </c>
      <c r="D177" s="5">
        <v>3559</v>
      </c>
      <c r="E177" s="5">
        <v>84.3</v>
      </c>
    </row>
    <row r="178" spans="1:5" x14ac:dyDescent="0.2">
      <c r="A178" t="s">
        <v>8</v>
      </c>
      <c r="B178" s="5">
        <v>300000</v>
      </c>
      <c r="C178" s="5">
        <v>6</v>
      </c>
      <c r="D178" s="5">
        <v>3647</v>
      </c>
      <c r="E178" s="5">
        <v>82.3</v>
      </c>
    </row>
    <row r="179" spans="1:5" x14ac:dyDescent="0.2">
      <c r="A179" t="s">
        <v>8</v>
      </c>
      <c r="B179" s="5">
        <v>300000</v>
      </c>
      <c r="C179" s="5">
        <v>7</v>
      </c>
      <c r="D179" s="5">
        <v>3539</v>
      </c>
      <c r="E179" s="5">
        <v>84.8</v>
      </c>
    </row>
    <row r="180" spans="1:5" x14ac:dyDescent="0.2">
      <c r="A180" t="s">
        <v>8</v>
      </c>
      <c r="B180" s="5">
        <v>300000</v>
      </c>
      <c r="C180" s="5">
        <v>8</v>
      </c>
      <c r="D180" s="5">
        <v>3502</v>
      </c>
      <c r="E180" s="5">
        <v>85.7</v>
      </c>
    </row>
    <row r="181" spans="1:5" x14ac:dyDescent="0.2">
      <c r="A181" t="s">
        <v>8</v>
      </c>
      <c r="B181" s="5">
        <v>300000</v>
      </c>
      <c r="C181" s="5">
        <v>9</v>
      </c>
      <c r="D181" s="5">
        <v>3462</v>
      </c>
      <c r="E181" s="5">
        <v>86.7</v>
      </c>
    </row>
    <row r="182" spans="1:5" x14ac:dyDescent="0.2">
      <c r="A182" t="s">
        <v>8</v>
      </c>
      <c r="B182" s="5">
        <v>300000</v>
      </c>
      <c r="C182" s="5">
        <v>10</v>
      </c>
      <c r="D182" s="5">
        <v>3480</v>
      </c>
      <c r="E182" s="5">
        <v>86.2</v>
      </c>
    </row>
    <row r="183" spans="1:5" x14ac:dyDescent="0.2">
      <c r="A183" t="s">
        <v>8</v>
      </c>
      <c r="B183" s="5">
        <v>400000</v>
      </c>
      <c r="C183" s="5">
        <v>1</v>
      </c>
      <c r="D183" s="5">
        <v>6584</v>
      </c>
      <c r="E183" s="5">
        <v>60.8</v>
      </c>
    </row>
    <row r="184" spans="1:5" x14ac:dyDescent="0.2">
      <c r="A184" t="s">
        <v>8</v>
      </c>
      <c r="B184" s="5">
        <v>400000</v>
      </c>
      <c r="C184" s="5">
        <v>2</v>
      </c>
      <c r="D184" s="5">
        <v>6338</v>
      </c>
      <c r="E184" s="5">
        <v>63.1</v>
      </c>
    </row>
    <row r="185" spans="1:5" x14ac:dyDescent="0.2">
      <c r="A185" t="s">
        <v>8</v>
      </c>
      <c r="B185" s="5">
        <v>400000</v>
      </c>
      <c r="C185" s="5">
        <v>3</v>
      </c>
      <c r="D185" s="5">
        <v>6115</v>
      </c>
      <c r="E185" s="5">
        <v>65.400000000000006</v>
      </c>
    </row>
    <row r="186" spans="1:5" x14ac:dyDescent="0.2">
      <c r="A186" t="s">
        <v>8</v>
      </c>
      <c r="B186" s="5">
        <v>400000</v>
      </c>
      <c r="C186" s="5">
        <v>4</v>
      </c>
      <c r="D186" s="5">
        <v>6189</v>
      </c>
      <c r="E186" s="5">
        <v>64.599999999999994</v>
      </c>
    </row>
    <row r="187" spans="1:5" x14ac:dyDescent="0.2">
      <c r="A187" t="s">
        <v>8</v>
      </c>
      <c r="B187" s="5">
        <v>400000</v>
      </c>
      <c r="C187" s="5">
        <v>5</v>
      </c>
      <c r="D187" s="5">
        <v>6137</v>
      </c>
      <c r="E187" s="5">
        <v>65.2</v>
      </c>
    </row>
    <row r="188" spans="1:5" x14ac:dyDescent="0.2">
      <c r="A188" t="s">
        <v>8</v>
      </c>
      <c r="B188" s="5">
        <v>400000</v>
      </c>
      <c r="C188" s="5">
        <v>6</v>
      </c>
      <c r="D188" s="5">
        <v>6193</v>
      </c>
      <c r="E188" s="5">
        <v>64.599999999999994</v>
      </c>
    </row>
    <row r="189" spans="1:5" x14ac:dyDescent="0.2">
      <c r="A189" t="s">
        <v>8</v>
      </c>
      <c r="B189" s="5">
        <v>400000</v>
      </c>
      <c r="C189" s="5">
        <v>7</v>
      </c>
      <c r="D189" s="5">
        <v>6158</v>
      </c>
      <c r="E189" s="5">
        <v>65</v>
      </c>
    </row>
    <row r="190" spans="1:5" x14ac:dyDescent="0.2">
      <c r="A190" t="s">
        <v>8</v>
      </c>
      <c r="B190" s="5">
        <v>400000</v>
      </c>
      <c r="C190" s="5">
        <v>8</v>
      </c>
      <c r="D190" s="5">
        <v>6206</v>
      </c>
      <c r="E190" s="5">
        <v>64.5</v>
      </c>
    </row>
    <row r="191" spans="1:5" x14ac:dyDescent="0.2">
      <c r="A191" t="s">
        <v>8</v>
      </c>
      <c r="B191" s="5">
        <v>400000</v>
      </c>
      <c r="C191" s="5">
        <v>9</v>
      </c>
      <c r="D191" s="5">
        <v>6332</v>
      </c>
      <c r="E191" s="5">
        <v>63.2</v>
      </c>
    </row>
    <row r="192" spans="1:5" x14ac:dyDescent="0.2">
      <c r="A192" t="s">
        <v>8</v>
      </c>
      <c r="B192" s="5">
        <v>400000</v>
      </c>
      <c r="C192" s="5">
        <v>10</v>
      </c>
      <c r="D192" s="5">
        <v>6134</v>
      </c>
      <c r="E192" s="5">
        <v>65.2</v>
      </c>
    </row>
    <row r="193" spans="1:5" x14ac:dyDescent="0.2">
      <c r="A193" t="s">
        <v>8</v>
      </c>
      <c r="B193" s="5">
        <v>500000</v>
      </c>
      <c r="C193" s="5">
        <v>1</v>
      </c>
      <c r="D193" s="5">
        <v>9826</v>
      </c>
      <c r="E193" s="5">
        <v>50.9</v>
      </c>
    </row>
    <row r="194" spans="1:5" x14ac:dyDescent="0.2">
      <c r="A194" t="s">
        <v>8</v>
      </c>
      <c r="B194" s="5">
        <v>500000</v>
      </c>
      <c r="C194" s="5">
        <v>2</v>
      </c>
      <c r="D194" s="5">
        <v>9543</v>
      </c>
      <c r="E194" s="5">
        <v>52.4</v>
      </c>
    </row>
    <row r="195" spans="1:5" x14ac:dyDescent="0.2">
      <c r="A195" t="s">
        <v>8</v>
      </c>
      <c r="B195" s="5">
        <v>500000</v>
      </c>
      <c r="C195" s="5">
        <v>3</v>
      </c>
      <c r="D195" s="5">
        <v>9780</v>
      </c>
      <c r="E195" s="5">
        <v>51.1</v>
      </c>
    </row>
    <row r="196" spans="1:5" x14ac:dyDescent="0.2">
      <c r="A196" t="s">
        <v>8</v>
      </c>
      <c r="B196" s="5">
        <v>500000</v>
      </c>
      <c r="C196" s="5">
        <v>4</v>
      </c>
      <c r="D196" s="5">
        <v>9731</v>
      </c>
      <c r="E196" s="5">
        <v>51.4</v>
      </c>
    </row>
    <row r="197" spans="1:5" x14ac:dyDescent="0.2">
      <c r="A197" t="s">
        <v>8</v>
      </c>
      <c r="B197" s="5">
        <v>500000</v>
      </c>
      <c r="C197" s="5">
        <v>5</v>
      </c>
      <c r="D197" s="5">
        <v>9805</v>
      </c>
      <c r="E197" s="5">
        <v>51</v>
      </c>
    </row>
    <row r="198" spans="1:5" x14ac:dyDescent="0.2">
      <c r="A198" t="s">
        <v>8</v>
      </c>
      <c r="B198" s="5">
        <v>500000</v>
      </c>
      <c r="C198" s="5">
        <v>6</v>
      </c>
      <c r="D198" s="5">
        <v>9873</v>
      </c>
      <c r="E198" s="5">
        <v>50.6</v>
      </c>
    </row>
    <row r="199" spans="1:5" x14ac:dyDescent="0.2">
      <c r="A199" t="s">
        <v>8</v>
      </c>
      <c r="B199" s="5">
        <v>500000</v>
      </c>
      <c r="C199" s="5">
        <v>7</v>
      </c>
      <c r="D199" s="5">
        <v>9778</v>
      </c>
      <c r="E199" s="5">
        <v>51.1</v>
      </c>
    </row>
    <row r="200" spans="1:5" x14ac:dyDescent="0.2">
      <c r="A200" t="s">
        <v>8</v>
      </c>
      <c r="B200" s="5">
        <v>500000</v>
      </c>
      <c r="C200" s="5">
        <v>8</v>
      </c>
      <c r="D200" s="5">
        <v>9699</v>
      </c>
      <c r="E200" s="5">
        <v>51.6</v>
      </c>
    </row>
    <row r="201" spans="1:5" x14ac:dyDescent="0.2">
      <c r="A201" t="s">
        <v>8</v>
      </c>
      <c r="B201" s="5">
        <v>500000</v>
      </c>
      <c r="C201" s="5">
        <v>9</v>
      </c>
      <c r="D201" s="5">
        <v>9578</v>
      </c>
      <c r="E201" s="5">
        <v>52.2</v>
      </c>
    </row>
    <row r="202" spans="1:5" x14ac:dyDescent="0.2">
      <c r="A202" t="s">
        <v>8</v>
      </c>
      <c r="B202" s="5">
        <v>500000</v>
      </c>
      <c r="C202" s="5">
        <v>10</v>
      </c>
      <c r="D202" s="5">
        <v>9526</v>
      </c>
      <c r="E202" s="5">
        <v>52.5</v>
      </c>
    </row>
    <row r="203" spans="1:5" x14ac:dyDescent="0.2">
      <c r="A203" t="s">
        <v>10</v>
      </c>
      <c r="B203" s="5">
        <v>20000</v>
      </c>
      <c r="C203" s="5">
        <v>1</v>
      </c>
      <c r="D203" s="5">
        <v>1606</v>
      </c>
      <c r="E203" s="5">
        <v>12.5</v>
      </c>
    </row>
    <row r="204" spans="1:5" x14ac:dyDescent="0.2">
      <c r="A204" t="s">
        <v>10</v>
      </c>
      <c r="B204" s="5">
        <v>20000</v>
      </c>
      <c r="C204" s="5">
        <v>2</v>
      </c>
      <c r="D204" s="5">
        <v>1537</v>
      </c>
      <c r="E204" s="5">
        <v>13</v>
      </c>
    </row>
    <row r="205" spans="1:5" x14ac:dyDescent="0.2">
      <c r="A205" t="s">
        <v>10</v>
      </c>
      <c r="B205" s="5">
        <v>20000</v>
      </c>
      <c r="C205" s="5">
        <v>3</v>
      </c>
      <c r="D205" s="5">
        <v>1529</v>
      </c>
      <c r="E205" s="5">
        <v>13.1</v>
      </c>
    </row>
    <row r="206" spans="1:5" x14ac:dyDescent="0.2">
      <c r="A206" t="s">
        <v>10</v>
      </c>
      <c r="B206" s="5">
        <v>20000</v>
      </c>
      <c r="C206" s="5">
        <v>4</v>
      </c>
      <c r="D206" s="5">
        <v>1467</v>
      </c>
      <c r="E206" s="5">
        <v>13.6</v>
      </c>
    </row>
    <row r="207" spans="1:5" x14ac:dyDescent="0.2">
      <c r="A207" t="s">
        <v>10</v>
      </c>
      <c r="B207" s="5">
        <v>20000</v>
      </c>
      <c r="C207" s="5">
        <v>5</v>
      </c>
      <c r="D207" s="5">
        <v>1456</v>
      </c>
      <c r="E207" s="5">
        <v>13.7</v>
      </c>
    </row>
    <row r="208" spans="1:5" x14ac:dyDescent="0.2">
      <c r="A208" t="s">
        <v>10</v>
      </c>
      <c r="B208" s="5">
        <v>20000</v>
      </c>
      <c r="C208" s="5">
        <v>6</v>
      </c>
      <c r="D208" s="5">
        <v>1507</v>
      </c>
      <c r="E208" s="5">
        <v>13.3</v>
      </c>
    </row>
    <row r="209" spans="1:5" x14ac:dyDescent="0.2">
      <c r="A209" t="s">
        <v>10</v>
      </c>
      <c r="B209" s="5">
        <v>20000</v>
      </c>
      <c r="C209" s="5">
        <v>7</v>
      </c>
      <c r="D209" s="5">
        <v>1482</v>
      </c>
      <c r="E209" s="5">
        <v>13.5</v>
      </c>
    </row>
    <row r="210" spans="1:5" x14ac:dyDescent="0.2">
      <c r="A210" t="s">
        <v>10</v>
      </c>
      <c r="B210" s="5">
        <v>20000</v>
      </c>
      <c r="C210" s="5">
        <v>8</v>
      </c>
      <c r="D210" s="5">
        <v>1494</v>
      </c>
      <c r="E210" s="5">
        <v>13.4</v>
      </c>
    </row>
    <row r="211" spans="1:5" x14ac:dyDescent="0.2">
      <c r="A211" t="s">
        <v>10</v>
      </c>
      <c r="B211" s="5">
        <v>20000</v>
      </c>
      <c r="C211" s="5">
        <v>9</v>
      </c>
      <c r="D211" s="5">
        <v>1451</v>
      </c>
      <c r="E211" s="5">
        <v>13.8</v>
      </c>
    </row>
    <row r="212" spans="1:5" x14ac:dyDescent="0.2">
      <c r="A212" t="s">
        <v>10</v>
      </c>
      <c r="B212" s="5">
        <v>20000</v>
      </c>
      <c r="C212" s="5">
        <v>10</v>
      </c>
      <c r="D212" s="5">
        <v>1458</v>
      </c>
      <c r="E212" s="5">
        <v>13.7</v>
      </c>
    </row>
    <row r="213" spans="1:5" x14ac:dyDescent="0.2">
      <c r="A213" t="s">
        <v>10</v>
      </c>
      <c r="B213" s="5">
        <v>30000</v>
      </c>
      <c r="C213" s="5">
        <v>1</v>
      </c>
      <c r="D213" s="5">
        <v>3323</v>
      </c>
      <c r="E213" s="5">
        <v>9</v>
      </c>
    </row>
    <row r="214" spans="1:5" x14ac:dyDescent="0.2">
      <c r="A214" t="s">
        <v>10</v>
      </c>
      <c r="B214" s="5">
        <v>30000</v>
      </c>
      <c r="C214" s="5">
        <v>2</v>
      </c>
      <c r="D214" s="5">
        <v>3341</v>
      </c>
      <c r="E214" s="5">
        <v>9</v>
      </c>
    </row>
    <row r="215" spans="1:5" x14ac:dyDescent="0.2">
      <c r="A215" t="s">
        <v>10</v>
      </c>
      <c r="B215" s="5">
        <v>30000</v>
      </c>
      <c r="C215" s="5">
        <v>3</v>
      </c>
      <c r="D215" s="5">
        <v>3299</v>
      </c>
      <c r="E215" s="5">
        <v>9.1</v>
      </c>
    </row>
    <row r="216" spans="1:5" x14ac:dyDescent="0.2">
      <c r="A216" t="s">
        <v>10</v>
      </c>
      <c r="B216" s="5">
        <v>30000</v>
      </c>
      <c r="C216" s="5">
        <v>4</v>
      </c>
      <c r="D216" s="5">
        <v>3333</v>
      </c>
      <c r="E216" s="5">
        <v>9</v>
      </c>
    </row>
    <row r="217" spans="1:5" x14ac:dyDescent="0.2">
      <c r="A217" t="s">
        <v>10</v>
      </c>
      <c r="B217" s="5">
        <v>30000</v>
      </c>
      <c r="C217" s="5">
        <v>5</v>
      </c>
      <c r="D217" s="5">
        <v>3338</v>
      </c>
      <c r="E217" s="5">
        <v>9</v>
      </c>
    </row>
    <row r="218" spans="1:5" x14ac:dyDescent="0.2">
      <c r="A218" t="s">
        <v>10</v>
      </c>
      <c r="B218" s="5">
        <v>30000</v>
      </c>
      <c r="C218" s="5">
        <v>6</v>
      </c>
      <c r="D218" s="5">
        <v>3344</v>
      </c>
      <c r="E218" s="5">
        <v>9</v>
      </c>
    </row>
    <row r="219" spans="1:5" x14ac:dyDescent="0.2">
      <c r="A219" t="s">
        <v>10</v>
      </c>
      <c r="B219" s="5">
        <v>30000</v>
      </c>
      <c r="C219" s="5">
        <v>7</v>
      </c>
      <c r="D219" s="5">
        <v>3292</v>
      </c>
      <c r="E219" s="5">
        <v>9.1</v>
      </c>
    </row>
    <row r="220" spans="1:5" x14ac:dyDescent="0.2">
      <c r="A220" t="s">
        <v>10</v>
      </c>
      <c r="B220" s="5">
        <v>30000</v>
      </c>
      <c r="C220" s="5">
        <v>8</v>
      </c>
      <c r="D220" s="5">
        <v>3271</v>
      </c>
      <c r="E220" s="5">
        <v>9.1999999999999993</v>
      </c>
    </row>
    <row r="221" spans="1:5" x14ac:dyDescent="0.2">
      <c r="A221" t="s">
        <v>10</v>
      </c>
      <c r="B221" s="5">
        <v>30000</v>
      </c>
      <c r="C221" s="5">
        <v>9</v>
      </c>
      <c r="D221" s="5">
        <v>3332</v>
      </c>
      <c r="E221" s="5">
        <v>9</v>
      </c>
    </row>
    <row r="222" spans="1:5" x14ac:dyDescent="0.2">
      <c r="A222" t="s">
        <v>10</v>
      </c>
      <c r="B222" s="5">
        <v>30000</v>
      </c>
      <c r="C222" s="5">
        <v>10</v>
      </c>
      <c r="D222" s="5">
        <v>3273</v>
      </c>
      <c r="E222" s="5">
        <v>9.1999999999999993</v>
      </c>
    </row>
    <row r="223" spans="1:5" x14ac:dyDescent="0.2">
      <c r="A223" t="s">
        <v>10</v>
      </c>
      <c r="B223" s="5">
        <v>40000</v>
      </c>
      <c r="C223" s="5">
        <v>1</v>
      </c>
      <c r="D223" s="5">
        <v>5757</v>
      </c>
      <c r="E223" s="5">
        <v>6.9</v>
      </c>
    </row>
    <row r="224" spans="1:5" x14ac:dyDescent="0.2">
      <c r="A224" t="s">
        <v>10</v>
      </c>
      <c r="B224" s="5">
        <v>40000</v>
      </c>
      <c r="C224" s="5">
        <v>2</v>
      </c>
      <c r="D224" s="5">
        <v>5991</v>
      </c>
      <c r="E224" s="5">
        <v>6.7</v>
      </c>
    </row>
    <row r="225" spans="1:5" x14ac:dyDescent="0.2">
      <c r="A225" t="s">
        <v>10</v>
      </c>
      <c r="B225" s="5">
        <v>40000</v>
      </c>
      <c r="C225" s="5">
        <v>3</v>
      </c>
      <c r="D225" s="5">
        <v>5824</v>
      </c>
      <c r="E225" s="5">
        <v>6.9</v>
      </c>
    </row>
    <row r="226" spans="1:5" x14ac:dyDescent="0.2">
      <c r="A226" t="s">
        <v>10</v>
      </c>
      <c r="B226" s="5">
        <v>40000</v>
      </c>
      <c r="C226" s="5">
        <v>4</v>
      </c>
      <c r="D226" s="5">
        <v>5776</v>
      </c>
      <c r="E226" s="5">
        <v>6.9</v>
      </c>
    </row>
    <row r="227" spans="1:5" x14ac:dyDescent="0.2">
      <c r="A227" t="s">
        <v>10</v>
      </c>
      <c r="B227" s="5">
        <v>40000</v>
      </c>
      <c r="C227" s="5">
        <v>5</v>
      </c>
      <c r="D227" s="5">
        <v>5828</v>
      </c>
      <c r="E227" s="5">
        <v>6.9</v>
      </c>
    </row>
    <row r="228" spans="1:5" x14ac:dyDescent="0.2">
      <c r="A228" t="s">
        <v>10</v>
      </c>
      <c r="B228" s="5">
        <v>40000</v>
      </c>
      <c r="C228" s="5">
        <v>6</v>
      </c>
      <c r="D228" s="5">
        <v>5847</v>
      </c>
      <c r="E228" s="5">
        <v>6.8</v>
      </c>
    </row>
    <row r="229" spans="1:5" x14ac:dyDescent="0.2">
      <c r="A229" t="s">
        <v>10</v>
      </c>
      <c r="B229" s="5">
        <v>40000</v>
      </c>
      <c r="C229" s="5">
        <v>7</v>
      </c>
      <c r="D229" s="5">
        <v>5752</v>
      </c>
      <c r="E229" s="5">
        <v>7</v>
      </c>
    </row>
    <row r="230" spans="1:5" x14ac:dyDescent="0.2">
      <c r="A230" t="s">
        <v>10</v>
      </c>
      <c r="B230" s="5">
        <v>40000</v>
      </c>
      <c r="C230" s="5">
        <v>8</v>
      </c>
      <c r="D230" s="5">
        <v>5811</v>
      </c>
      <c r="E230" s="5">
        <v>6.9</v>
      </c>
    </row>
    <row r="231" spans="1:5" x14ac:dyDescent="0.2">
      <c r="A231" t="s">
        <v>10</v>
      </c>
      <c r="B231" s="5">
        <v>40000</v>
      </c>
      <c r="C231" s="5">
        <v>9</v>
      </c>
      <c r="D231" s="5">
        <v>5889</v>
      </c>
      <c r="E231" s="5">
        <v>6.8</v>
      </c>
    </row>
    <row r="232" spans="1:5" x14ac:dyDescent="0.2">
      <c r="A232" t="s">
        <v>10</v>
      </c>
      <c r="B232" s="5">
        <v>40000</v>
      </c>
      <c r="C232" s="5">
        <v>10</v>
      </c>
      <c r="D232" s="5">
        <v>5806</v>
      </c>
      <c r="E232" s="5">
        <v>6.9</v>
      </c>
    </row>
    <row r="233" spans="1:5" x14ac:dyDescent="0.2">
      <c r="A233" t="s">
        <v>10</v>
      </c>
      <c r="B233" s="5">
        <v>50000</v>
      </c>
      <c r="C233" s="5">
        <v>1</v>
      </c>
      <c r="D233" s="5">
        <v>9177</v>
      </c>
      <c r="E233" s="5">
        <v>5.4</v>
      </c>
    </row>
    <row r="234" spans="1:5" x14ac:dyDescent="0.2">
      <c r="A234" t="s">
        <v>10</v>
      </c>
      <c r="B234" s="5">
        <v>50000</v>
      </c>
      <c r="C234" s="5">
        <v>2</v>
      </c>
      <c r="D234" s="5">
        <v>9223</v>
      </c>
      <c r="E234" s="5">
        <v>5.4</v>
      </c>
    </row>
    <row r="235" spans="1:5" x14ac:dyDescent="0.2">
      <c r="A235" t="s">
        <v>10</v>
      </c>
      <c r="B235" s="5">
        <v>50000</v>
      </c>
      <c r="C235" s="5">
        <v>3</v>
      </c>
      <c r="D235" s="5">
        <v>9085</v>
      </c>
      <c r="E235" s="5">
        <v>5.5</v>
      </c>
    </row>
    <row r="236" spans="1:5" x14ac:dyDescent="0.2">
      <c r="A236" t="s">
        <v>10</v>
      </c>
      <c r="B236" s="5">
        <v>50000</v>
      </c>
      <c r="C236" s="5">
        <v>4</v>
      </c>
      <c r="D236" s="5">
        <v>9106</v>
      </c>
      <c r="E236" s="5">
        <v>5.5</v>
      </c>
    </row>
    <row r="237" spans="1:5" x14ac:dyDescent="0.2">
      <c r="A237" t="s">
        <v>10</v>
      </c>
      <c r="B237" s="5">
        <v>50000</v>
      </c>
      <c r="C237" s="5">
        <v>5</v>
      </c>
      <c r="D237" s="5">
        <v>9292</v>
      </c>
      <c r="E237" s="5">
        <v>5.4</v>
      </c>
    </row>
    <row r="238" spans="1:5" x14ac:dyDescent="0.2">
      <c r="A238" t="s">
        <v>10</v>
      </c>
      <c r="B238" s="5">
        <v>50000</v>
      </c>
      <c r="C238" s="5">
        <v>6</v>
      </c>
      <c r="D238" s="5">
        <v>9155</v>
      </c>
      <c r="E238" s="5">
        <v>5.5</v>
      </c>
    </row>
    <row r="239" spans="1:5" x14ac:dyDescent="0.2">
      <c r="A239" t="s">
        <v>10</v>
      </c>
      <c r="B239" s="5">
        <v>50000</v>
      </c>
      <c r="C239" s="5">
        <v>7</v>
      </c>
      <c r="D239" s="5">
        <v>9032</v>
      </c>
      <c r="E239" s="5">
        <v>5.5</v>
      </c>
    </row>
    <row r="240" spans="1:5" x14ac:dyDescent="0.2">
      <c r="A240" t="s">
        <v>10</v>
      </c>
      <c r="B240" s="5">
        <v>50000</v>
      </c>
      <c r="C240" s="5">
        <v>8</v>
      </c>
      <c r="D240" s="5">
        <v>9012</v>
      </c>
      <c r="E240" s="5">
        <v>5.5</v>
      </c>
    </row>
    <row r="241" spans="1:5" x14ac:dyDescent="0.2">
      <c r="A241" t="s">
        <v>10</v>
      </c>
      <c r="B241" s="5">
        <v>50000</v>
      </c>
      <c r="C241" s="5">
        <v>9</v>
      </c>
      <c r="D241" s="5">
        <v>9188</v>
      </c>
      <c r="E241" s="5">
        <v>5.4</v>
      </c>
    </row>
    <row r="242" spans="1:5" x14ac:dyDescent="0.2">
      <c r="A242" t="s">
        <v>10</v>
      </c>
      <c r="B242" s="5">
        <v>50000</v>
      </c>
      <c r="C242" s="5">
        <v>10</v>
      </c>
      <c r="D242" s="5">
        <v>9213</v>
      </c>
      <c r="E242" s="5">
        <v>5.4</v>
      </c>
    </row>
    <row r="243" spans="1:5" x14ac:dyDescent="0.2">
      <c r="A243" t="s">
        <v>10</v>
      </c>
      <c r="B243" s="5">
        <v>60000</v>
      </c>
      <c r="C243" s="5">
        <v>1</v>
      </c>
      <c r="D243" s="5">
        <v>13261</v>
      </c>
      <c r="E243" s="5">
        <v>4.5</v>
      </c>
    </row>
    <row r="244" spans="1:5" x14ac:dyDescent="0.2">
      <c r="A244" t="s">
        <v>10</v>
      </c>
      <c r="B244" s="5">
        <v>60000</v>
      </c>
      <c r="C244" s="5">
        <v>2</v>
      </c>
      <c r="D244" s="5">
        <v>13266</v>
      </c>
      <c r="E244" s="5">
        <v>4.5</v>
      </c>
    </row>
    <row r="245" spans="1:5" x14ac:dyDescent="0.2">
      <c r="A245" t="s">
        <v>10</v>
      </c>
      <c r="B245" s="5">
        <v>60000</v>
      </c>
      <c r="C245" s="5">
        <v>3</v>
      </c>
      <c r="D245" s="5">
        <v>12948</v>
      </c>
      <c r="E245" s="5">
        <v>4.5999999999999996</v>
      </c>
    </row>
    <row r="246" spans="1:5" x14ac:dyDescent="0.2">
      <c r="A246" t="s">
        <v>10</v>
      </c>
      <c r="B246" s="5">
        <v>60000</v>
      </c>
      <c r="C246" s="5">
        <v>4</v>
      </c>
      <c r="D246" s="5">
        <v>13112</v>
      </c>
      <c r="E246" s="5">
        <v>4.5999999999999996</v>
      </c>
    </row>
    <row r="247" spans="1:5" x14ac:dyDescent="0.2">
      <c r="A247" t="s">
        <v>10</v>
      </c>
      <c r="B247" s="5">
        <v>60000</v>
      </c>
      <c r="C247" s="5">
        <v>5</v>
      </c>
      <c r="D247" s="5">
        <v>13217</v>
      </c>
      <c r="E247" s="5">
        <v>4.5</v>
      </c>
    </row>
    <row r="248" spans="1:5" x14ac:dyDescent="0.2">
      <c r="A248" t="s">
        <v>10</v>
      </c>
      <c r="B248" s="5">
        <v>60000</v>
      </c>
      <c r="C248" s="5">
        <v>6</v>
      </c>
      <c r="D248" s="5">
        <v>13046</v>
      </c>
      <c r="E248" s="5">
        <v>4.5999999999999996</v>
      </c>
    </row>
    <row r="249" spans="1:5" x14ac:dyDescent="0.2">
      <c r="A249" t="s">
        <v>10</v>
      </c>
      <c r="B249" s="5">
        <v>60000</v>
      </c>
      <c r="C249" s="5">
        <v>7</v>
      </c>
      <c r="D249" s="5">
        <v>13103</v>
      </c>
      <c r="E249" s="5">
        <v>4.5999999999999996</v>
      </c>
    </row>
    <row r="250" spans="1:5" x14ac:dyDescent="0.2">
      <c r="A250" t="s">
        <v>10</v>
      </c>
      <c r="B250" s="5">
        <v>60000</v>
      </c>
      <c r="C250" s="5">
        <v>8</v>
      </c>
      <c r="D250" s="5">
        <v>13098</v>
      </c>
      <c r="E250" s="5">
        <v>4.5999999999999996</v>
      </c>
    </row>
    <row r="251" spans="1:5" x14ac:dyDescent="0.2">
      <c r="A251" t="s">
        <v>10</v>
      </c>
      <c r="B251" s="5">
        <v>60000</v>
      </c>
      <c r="C251" s="5">
        <v>9</v>
      </c>
      <c r="D251" s="5">
        <v>13763</v>
      </c>
      <c r="E251" s="5">
        <v>4.4000000000000004</v>
      </c>
    </row>
    <row r="252" spans="1:5" x14ac:dyDescent="0.2">
      <c r="A252" t="s">
        <v>10</v>
      </c>
      <c r="B252" s="5">
        <v>60000</v>
      </c>
      <c r="C252" s="5">
        <v>10</v>
      </c>
      <c r="D252" s="5">
        <v>13335</v>
      </c>
      <c r="E252" s="5">
        <v>4.5</v>
      </c>
    </row>
    <row r="253" spans="1:5" x14ac:dyDescent="0.2">
      <c r="A253" t="s">
        <v>9</v>
      </c>
      <c r="B253" s="5">
        <v>20000</v>
      </c>
      <c r="C253" s="5">
        <v>1</v>
      </c>
      <c r="D253" s="5">
        <v>17</v>
      </c>
      <c r="E253" s="5">
        <v>1176.5</v>
      </c>
    </row>
    <row r="254" spans="1:5" x14ac:dyDescent="0.2">
      <c r="A254" t="s">
        <v>9</v>
      </c>
      <c r="B254" s="5">
        <v>20000</v>
      </c>
      <c r="C254" s="5">
        <v>2</v>
      </c>
      <c r="D254" s="5">
        <v>11</v>
      </c>
      <c r="E254" s="5">
        <v>1818.2</v>
      </c>
    </row>
    <row r="255" spans="1:5" x14ac:dyDescent="0.2">
      <c r="A255" t="s">
        <v>9</v>
      </c>
      <c r="B255" s="5">
        <v>20000</v>
      </c>
      <c r="C255" s="5">
        <v>3</v>
      </c>
      <c r="D255" s="5">
        <v>12</v>
      </c>
      <c r="E255" s="5">
        <v>1666.7</v>
      </c>
    </row>
    <row r="256" spans="1:5" x14ac:dyDescent="0.2">
      <c r="A256" t="s">
        <v>9</v>
      </c>
      <c r="B256" s="5">
        <v>20000</v>
      </c>
      <c r="C256" s="5">
        <v>4</v>
      </c>
      <c r="D256" s="5">
        <v>11</v>
      </c>
      <c r="E256" s="5">
        <v>1818.2</v>
      </c>
    </row>
    <row r="257" spans="1:5" x14ac:dyDescent="0.2">
      <c r="A257" t="s">
        <v>9</v>
      </c>
      <c r="B257" s="5">
        <v>20000</v>
      </c>
      <c r="C257" s="5">
        <v>5</v>
      </c>
      <c r="D257" s="5">
        <v>10</v>
      </c>
      <c r="E257" s="5">
        <v>2000</v>
      </c>
    </row>
    <row r="258" spans="1:5" x14ac:dyDescent="0.2">
      <c r="A258" t="s">
        <v>9</v>
      </c>
      <c r="B258" s="5">
        <v>20000</v>
      </c>
      <c r="C258" s="5">
        <v>6</v>
      </c>
      <c r="D258" s="5">
        <v>10</v>
      </c>
      <c r="E258" s="5">
        <v>2000</v>
      </c>
    </row>
    <row r="259" spans="1:5" x14ac:dyDescent="0.2">
      <c r="A259" t="s">
        <v>9</v>
      </c>
      <c r="B259" s="5">
        <v>20000</v>
      </c>
      <c r="C259" s="5">
        <v>7</v>
      </c>
      <c r="D259" s="5">
        <v>10</v>
      </c>
      <c r="E259" s="5">
        <v>2000</v>
      </c>
    </row>
    <row r="260" spans="1:5" x14ac:dyDescent="0.2">
      <c r="A260" t="s">
        <v>9</v>
      </c>
      <c r="B260" s="5">
        <v>20000</v>
      </c>
      <c r="C260" s="5">
        <v>8</v>
      </c>
      <c r="D260" s="5">
        <v>13</v>
      </c>
      <c r="E260" s="5">
        <v>1538.5</v>
      </c>
    </row>
    <row r="261" spans="1:5" x14ac:dyDescent="0.2">
      <c r="A261" t="s">
        <v>9</v>
      </c>
      <c r="B261" s="5">
        <v>20000</v>
      </c>
      <c r="C261" s="5">
        <v>9</v>
      </c>
      <c r="D261" s="5">
        <v>10</v>
      </c>
      <c r="E261" s="5">
        <v>2000</v>
      </c>
    </row>
    <row r="262" spans="1:5" x14ac:dyDescent="0.2">
      <c r="A262" t="s">
        <v>9</v>
      </c>
      <c r="B262" s="5">
        <v>20000</v>
      </c>
      <c r="C262" s="5">
        <v>10</v>
      </c>
      <c r="D262" s="5">
        <v>10</v>
      </c>
      <c r="E262" s="5">
        <v>2000</v>
      </c>
    </row>
    <row r="263" spans="1:5" x14ac:dyDescent="0.2">
      <c r="A263" t="s">
        <v>9</v>
      </c>
      <c r="B263" s="5">
        <v>30000</v>
      </c>
      <c r="C263" s="5">
        <v>1</v>
      </c>
      <c r="D263" s="5">
        <v>17</v>
      </c>
      <c r="E263" s="5">
        <v>1764.7</v>
      </c>
    </row>
    <row r="264" spans="1:5" x14ac:dyDescent="0.2">
      <c r="A264" t="s">
        <v>9</v>
      </c>
      <c r="B264" s="5">
        <v>30000</v>
      </c>
      <c r="C264" s="5">
        <v>2</v>
      </c>
      <c r="D264" s="5">
        <v>16</v>
      </c>
      <c r="E264" s="5">
        <v>1875</v>
      </c>
    </row>
    <row r="265" spans="1:5" x14ac:dyDescent="0.2">
      <c r="A265" t="s">
        <v>9</v>
      </c>
      <c r="B265" s="5">
        <v>30000</v>
      </c>
      <c r="C265" s="5">
        <v>3</v>
      </c>
      <c r="D265" s="5">
        <v>15</v>
      </c>
      <c r="E265" s="5">
        <v>2000</v>
      </c>
    </row>
    <row r="266" spans="1:5" x14ac:dyDescent="0.2">
      <c r="A266" t="s">
        <v>9</v>
      </c>
      <c r="B266" s="5">
        <v>30000</v>
      </c>
      <c r="C266" s="5">
        <v>4</v>
      </c>
      <c r="D266" s="5">
        <v>18</v>
      </c>
      <c r="E266" s="5">
        <v>1666.7</v>
      </c>
    </row>
    <row r="267" spans="1:5" x14ac:dyDescent="0.2">
      <c r="A267" t="s">
        <v>9</v>
      </c>
      <c r="B267" s="5">
        <v>30000</v>
      </c>
      <c r="C267" s="5">
        <v>5</v>
      </c>
      <c r="D267" s="5">
        <v>15</v>
      </c>
      <c r="E267" s="5">
        <v>2000</v>
      </c>
    </row>
    <row r="268" spans="1:5" x14ac:dyDescent="0.2">
      <c r="A268" t="s">
        <v>9</v>
      </c>
      <c r="B268" s="5">
        <v>30000</v>
      </c>
      <c r="C268" s="5">
        <v>6</v>
      </c>
      <c r="D268" s="5">
        <v>16</v>
      </c>
      <c r="E268" s="5">
        <v>1875</v>
      </c>
    </row>
    <row r="269" spans="1:5" x14ac:dyDescent="0.2">
      <c r="A269" t="s">
        <v>9</v>
      </c>
      <c r="B269" s="5">
        <v>30000</v>
      </c>
      <c r="C269" s="5">
        <v>7</v>
      </c>
      <c r="D269" s="5">
        <v>16</v>
      </c>
      <c r="E269" s="5">
        <v>1875</v>
      </c>
    </row>
    <row r="270" spans="1:5" x14ac:dyDescent="0.2">
      <c r="A270" t="s">
        <v>9</v>
      </c>
      <c r="B270" s="5">
        <v>30000</v>
      </c>
      <c r="C270" s="5">
        <v>8</v>
      </c>
      <c r="D270" s="5">
        <v>17</v>
      </c>
      <c r="E270" s="5">
        <v>1764.7</v>
      </c>
    </row>
    <row r="271" spans="1:5" x14ac:dyDescent="0.2">
      <c r="A271" t="s">
        <v>9</v>
      </c>
      <c r="B271" s="5">
        <v>30000</v>
      </c>
      <c r="C271" s="5">
        <v>9</v>
      </c>
      <c r="D271" s="5">
        <v>23</v>
      </c>
      <c r="E271" s="5">
        <v>1304.3</v>
      </c>
    </row>
    <row r="272" spans="1:5" x14ac:dyDescent="0.2">
      <c r="A272" t="s">
        <v>9</v>
      </c>
      <c r="B272" s="5">
        <v>30000</v>
      </c>
      <c r="C272" s="5">
        <v>10</v>
      </c>
      <c r="D272" s="5">
        <v>26</v>
      </c>
      <c r="E272" s="5">
        <v>1153.8</v>
      </c>
    </row>
    <row r="273" spans="1:5" x14ac:dyDescent="0.2">
      <c r="A273" t="s">
        <v>9</v>
      </c>
      <c r="B273" s="5">
        <v>40000</v>
      </c>
      <c r="C273" s="5">
        <v>1</v>
      </c>
      <c r="D273" s="5">
        <v>25</v>
      </c>
      <c r="E273" s="5">
        <v>1600</v>
      </c>
    </row>
    <row r="274" spans="1:5" x14ac:dyDescent="0.2">
      <c r="A274" t="s">
        <v>9</v>
      </c>
      <c r="B274" s="5">
        <v>40000</v>
      </c>
      <c r="C274" s="5">
        <v>2</v>
      </c>
      <c r="D274" s="5">
        <v>25</v>
      </c>
      <c r="E274" s="5">
        <v>1600</v>
      </c>
    </row>
    <row r="275" spans="1:5" x14ac:dyDescent="0.2">
      <c r="A275" t="s">
        <v>9</v>
      </c>
      <c r="B275" s="5">
        <v>40000</v>
      </c>
      <c r="C275" s="5">
        <v>3</v>
      </c>
      <c r="D275" s="5">
        <v>22</v>
      </c>
      <c r="E275" s="5">
        <v>1818.2</v>
      </c>
    </row>
    <row r="276" spans="1:5" x14ac:dyDescent="0.2">
      <c r="A276" t="s">
        <v>9</v>
      </c>
      <c r="B276" s="5">
        <v>40000</v>
      </c>
      <c r="C276" s="5">
        <v>4</v>
      </c>
      <c r="D276" s="5">
        <v>21</v>
      </c>
      <c r="E276" s="5">
        <v>1904.8</v>
      </c>
    </row>
    <row r="277" spans="1:5" x14ac:dyDescent="0.2">
      <c r="A277" t="s">
        <v>9</v>
      </c>
      <c r="B277" s="5">
        <v>40000</v>
      </c>
      <c r="C277" s="5">
        <v>5</v>
      </c>
      <c r="D277" s="5">
        <v>29</v>
      </c>
      <c r="E277" s="5">
        <v>1379.3</v>
      </c>
    </row>
    <row r="278" spans="1:5" x14ac:dyDescent="0.2">
      <c r="A278" t="s">
        <v>9</v>
      </c>
      <c r="B278" s="5">
        <v>40000</v>
      </c>
      <c r="C278" s="5">
        <v>6</v>
      </c>
      <c r="D278" s="5">
        <v>20</v>
      </c>
      <c r="E278" s="5">
        <v>2000</v>
      </c>
    </row>
    <row r="279" spans="1:5" x14ac:dyDescent="0.2">
      <c r="A279" t="s">
        <v>9</v>
      </c>
      <c r="B279" s="5">
        <v>40000</v>
      </c>
      <c r="C279" s="5">
        <v>7</v>
      </c>
      <c r="D279" s="5">
        <v>23</v>
      </c>
      <c r="E279" s="5">
        <v>1739.1</v>
      </c>
    </row>
    <row r="280" spans="1:5" x14ac:dyDescent="0.2">
      <c r="A280" t="s">
        <v>9</v>
      </c>
      <c r="B280" s="5">
        <v>40000</v>
      </c>
      <c r="C280" s="5">
        <v>8</v>
      </c>
      <c r="D280" s="5">
        <v>24</v>
      </c>
      <c r="E280" s="5">
        <v>1666.7</v>
      </c>
    </row>
    <row r="281" spans="1:5" x14ac:dyDescent="0.2">
      <c r="A281" t="s">
        <v>9</v>
      </c>
      <c r="B281" s="5">
        <v>40000</v>
      </c>
      <c r="C281" s="5">
        <v>9</v>
      </c>
      <c r="D281" s="5">
        <v>22</v>
      </c>
      <c r="E281" s="5">
        <v>1818.2</v>
      </c>
    </row>
    <row r="282" spans="1:5" x14ac:dyDescent="0.2">
      <c r="A282" t="s">
        <v>9</v>
      </c>
      <c r="B282" s="5">
        <v>40000</v>
      </c>
      <c r="C282" s="5">
        <v>10</v>
      </c>
      <c r="D282" s="5">
        <v>23</v>
      </c>
      <c r="E282" s="5">
        <v>1739.1</v>
      </c>
    </row>
    <row r="283" spans="1:5" x14ac:dyDescent="0.2">
      <c r="A283" t="s">
        <v>9</v>
      </c>
      <c r="B283" s="5">
        <v>50000</v>
      </c>
      <c r="C283" s="5">
        <v>1</v>
      </c>
      <c r="D283" s="5">
        <v>42</v>
      </c>
      <c r="E283" s="5">
        <v>1190.5</v>
      </c>
    </row>
    <row r="284" spans="1:5" x14ac:dyDescent="0.2">
      <c r="A284" t="s">
        <v>9</v>
      </c>
      <c r="B284" s="5">
        <v>50000</v>
      </c>
      <c r="C284" s="5">
        <v>2</v>
      </c>
      <c r="D284" s="5">
        <v>52</v>
      </c>
      <c r="E284" s="5">
        <v>961.5</v>
      </c>
    </row>
    <row r="285" spans="1:5" x14ac:dyDescent="0.2">
      <c r="A285" t="s">
        <v>9</v>
      </c>
      <c r="B285" s="5">
        <v>50000</v>
      </c>
      <c r="C285" s="5">
        <v>3</v>
      </c>
      <c r="D285" s="5">
        <v>39</v>
      </c>
      <c r="E285" s="5">
        <v>1282.0999999999999</v>
      </c>
    </row>
    <row r="286" spans="1:5" x14ac:dyDescent="0.2">
      <c r="A286" t="s">
        <v>9</v>
      </c>
      <c r="B286" s="5">
        <v>50000</v>
      </c>
      <c r="C286" s="5">
        <v>4</v>
      </c>
      <c r="D286" s="5">
        <v>28</v>
      </c>
      <c r="E286" s="5">
        <v>1785.7</v>
      </c>
    </row>
    <row r="287" spans="1:5" x14ac:dyDescent="0.2">
      <c r="A287" t="s">
        <v>9</v>
      </c>
      <c r="B287" s="5">
        <v>50000</v>
      </c>
      <c r="C287" s="5">
        <v>5</v>
      </c>
      <c r="D287" s="5">
        <v>28</v>
      </c>
      <c r="E287" s="5">
        <v>1785.7</v>
      </c>
    </row>
    <row r="288" spans="1:5" x14ac:dyDescent="0.2">
      <c r="A288" t="s">
        <v>9</v>
      </c>
      <c r="B288" s="5">
        <v>50000</v>
      </c>
      <c r="C288" s="5">
        <v>6</v>
      </c>
      <c r="D288" s="5">
        <v>32</v>
      </c>
      <c r="E288" s="5">
        <v>1562.5</v>
      </c>
    </row>
    <row r="289" spans="1:5" x14ac:dyDescent="0.2">
      <c r="A289" t="s">
        <v>9</v>
      </c>
      <c r="B289" s="5">
        <v>50000</v>
      </c>
      <c r="C289" s="5">
        <v>7</v>
      </c>
      <c r="D289" s="5">
        <v>28</v>
      </c>
      <c r="E289" s="5">
        <v>1785.7</v>
      </c>
    </row>
    <row r="290" spans="1:5" x14ac:dyDescent="0.2">
      <c r="A290" t="s">
        <v>9</v>
      </c>
      <c r="B290" s="5">
        <v>50000</v>
      </c>
      <c r="C290" s="5">
        <v>8</v>
      </c>
      <c r="D290" s="5">
        <v>28</v>
      </c>
      <c r="E290" s="5">
        <v>1785.7</v>
      </c>
    </row>
    <row r="291" spans="1:5" x14ac:dyDescent="0.2">
      <c r="A291" t="s">
        <v>9</v>
      </c>
      <c r="B291" s="5">
        <v>50000</v>
      </c>
      <c r="C291" s="5">
        <v>9</v>
      </c>
      <c r="D291" s="5">
        <v>30</v>
      </c>
      <c r="E291" s="5">
        <v>1666.7</v>
      </c>
    </row>
    <row r="292" spans="1:5" x14ac:dyDescent="0.2">
      <c r="A292" t="s">
        <v>9</v>
      </c>
      <c r="B292" s="5">
        <v>50000</v>
      </c>
      <c r="C292" s="5">
        <v>10</v>
      </c>
      <c r="D292" s="5">
        <v>29</v>
      </c>
      <c r="E292" s="5">
        <v>1724.1</v>
      </c>
    </row>
    <row r="293" spans="1:5" x14ac:dyDescent="0.2">
      <c r="A293" t="s">
        <v>9</v>
      </c>
      <c r="B293" s="5">
        <v>60000</v>
      </c>
      <c r="C293" s="5">
        <v>1</v>
      </c>
      <c r="D293" s="5">
        <v>33</v>
      </c>
      <c r="E293" s="5">
        <v>1818.2</v>
      </c>
    </row>
    <row r="294" spans="1:5" x14ac:dyDescent="0.2">
      <c r="A294" t="s">
        <v>9</v>
      </c>
      <c r="B294" s="5">
        <v>60000</v>
      </c>
      <c r="C294" s="5">
        <v>2</v>
      </c>
      <c r="D294" s="5">
        <v>33</v>
      </c>
      <c r="E294" s="5">
        <v>1818.2</v>
      </c>
    </row>
    <row r="295" spans="1:5" x14ac:dyDescent="0.2">
      <c r="A295" t="s">
        <v>9</v>
      </c>
      <c r="B295" s="5">
        <v>60000</v>
      </c>
      <c r="C295" s="5">
        <v>3</v>
      </c>
      <c r="D295" s="5">
        <v>32</v>
      </c>
      <c r="E295" s="5">
        <v>1875</v>
      </c>
    </row>
    <row r="296" spans="1:5" x14ac:dyDescent="0.2">
      <c r="A296" t="s">
        <v>9</v>
      </c>
      <c r="B296" s="5">
        <v>60000</v>
      </c>
      <c r="C296" s="5">
        <v>4</v>
      </c>
      <c r="D296" s="5">
        <v>33</v>
      </c>
      <c r="E296" s="5">
        <v>1818.2</v>
      </c>
    </row>
    <row r="297" spans="1:5" x14ac:dyDescent="0.2">
      <c r="A297" t="s">
        <v>9</v>
      </c>
      <c r="B297" s="5">
        <v>60000</v>
      </c>
      <c r="C297" s="5">
        <v>5</v>
      </c>
      <c r="D297" s="5">
        <v>34</v>
      </c>
      <c r="E297" s="5">
        <v>1764.7</v>
      </c>
    </row>
    <row r="298" spans="1:5" x14ac:dyDescent="0.2">
      <c r="A298" t="s">
        <v>9</v>
      </c>
      <c r="B298" s="5">
        <v>60000</v>
      </c>
      <c r="C298" s="5">
        <v>6</v>
      </c>
      <c r="D298" s="5">
        <v>35</v>
      </c>
      <c r="E298" s="5">
        <v>1714.3</v>
      </c>
    </row>
    <row r="299" spans="1:5" x14ac:dyDescent="0.2">
      <c r="A299" t="s">
        <v>9</v>
      </c>
      <c r="B299" s="5">
        <v>60000</v>
      </c>
      <c r="C299" s="5">
        <v>7</v>
      </c>
      <c r="D299" s="5">
        <v>33</v>
      </c>
      <c r="E299" s="5">
        <v>1818.2</v>
      </c>
    </row>
    <row r="300" spans="1:5" x14ac:dyDescent="0.2">
      <c r="A300" t="s">
        <v>9</v>
      </c>
      <c r="B300" s="5">
        <v>60000</v>
      </c>
      <c r="C300" s="5">
        <v>8</v>
      </c>
      <c r="D300" s="5">
        <v>51</v>
      </c>
      <c r="E300" s="5">
        <v>1176.5</v>
      </c>
    </row>
    <row r="301" spans="1:5" x14ac:dyDescent="0.2">
      <c r="A301" t="s">
        <v>9</v>
      </c>
      <c r="B301" s="5">
        <v>60000</v>
      </c>
      <c r="C301" s="5">
        <v>9</v>
      </c>
      <c r="D301" s="5">
        <v>58</v>
      </c>
      <c r="E301" s="5">
        <v>1034.5</v>
      </c>
    </row>
    <row r="302" spans="1:5" x14ac:dyDescent="0.2">
      <c r="A302" t="s">
        <v>9</v>
      </c>
      <c r="B302" s="5">
        <v>60000</v>
      </c>
      <c r="C302" s="5">
        <v>10</v>
      </c>
      <c r="D302" s="5">
        <v>59</v>
      </c>
      <c r="E302" s="5">
        <v>1016.9</v>
      </c>
    </row>
    <row r="303" spans="1:5" x14ac:dyDescent="0.2">
      <c r="A303" t="s">
        <v>9</v>
      </c>
      <c r="B303" s="5">
        <v>70000</v>
      </c>
      <c r="C303" s="5">
        <v>1</v>
      </c>
      <c r="D303" s="5">
        <v>64</v>
      </c>
      <c r="E303" s="5">
        <v>1093.8</v>
      </c>
    </row>
    <row r="304" spans="1:5" x14ac:dyDescent="0.2">
      <c r="A304" t="s">
        <v>9</v>
      </c>
      <c r="B304" s="5">
        <v>70000</v>
      </c>
      <c r="C304" s="5">
        <v>2</v>
      </c>
      <c r="D304" s="5">
        <v>70</v>
      </c>
      <c r="E304" s="5">
        <v>1000</v>
      </c>
    </row>
    <row r="305" spans="1:5" x14ac:dyDescent="0.2">
      <c r="A305" t="s">
        <v>9</v>
      </c>
      <c r="B305" s="5">
        <v>70000</v>
      </c>
      <c r="C305" s="5">
        <v>3</v>
      </c>
      <c r="D305" s="5">
        <v>47</v>
      </c>
      <c r="E305" s="5">
        <v>1489.4</v>
      </c>
    </row>
    <row r="306" spans="1:5" x14ac:dyDescent="0.2">
      <c r="A306" t="s">
        <v>9</v>
      </c>
      <c r="B306" s="5">
        <v>70000</v>
      </c>
      <c r="C306" s="5">
        <v>4</v>
      </c>
      <c r="D306" s="5">
        <v>48</v>
      </c>
      <c r="E306" s="5">
        <v>1458.3</v>
      </c>
    </row>
    <row r="307" spans="1:5" x14ac:dyDescent="0.2">
      <c r="A307" t="s">
        <v>9</v>
      </c>
      <c r="B307" s="5">
        <v>70000</v>
      </c>
      <c r="C307" s="5">
        <v>5</v>
      </c>
      <c r="D307" s="5">
        <v>47</v>
      </c>
      <c r="E307" s="5">
        <v>1489.4</v>
      </c>
    </row>
    <row r="308" spans="1:5" x14ac:dyDescent="0.2">
      <c r="A308" t="s">
        <v>9</v>
      </c>
      <c r="B308" s="5">
        <v>70000</v>
      </c>
      <c r="C308" s="5">
        <v>6</v>
      </c>
      <c r="D308" s="5">
        <v>50</v>
      </c>
      <c r="E308" s="5">
        <v>1400</v>
      </c>
    </row>
    <row r="309" spans="1:5" x14ac:dyDescent="0.2">
      <c r="A309" t="s">
        <v>9</v>
      </c>
      <c r="B309" s="5">
        <v>70000</v>
      </c>
      <c r="C309" s="5">
        <v>7</v>
      </c>
      <c r="D309" s="5">
        <v>49</v>
      </c>
      <c r="E309" s="5">
        <v>1428.6</v>
      </c>
    </row>
    <row r="310" spans="1:5" x14ac:dyDescent="0.2">
      <c r="A310" t="s">
        <v>9</v>
      </c>
      <c r="B310" s="5">
        <v>70000</v>
      </c>
      <c r="C310" s="5">
        <v>8</v>
      </c>
      <c r="D310" s="5">
        <v>49</v>
      </c>
      <c r="E310" s="5">
        <v>1428.6</v>
      </c>
    </row>
    <row r="311" spans="1:5" x14ac:dyDescent="0.2">
      <c r="A311" t="s">
        <v>9</v>
      </c>
      <c r="B311" s="5">
        <v>70000</v>
      </c>
      <c r="C311" s="5">
        <v>9</v>
      </c>
      <c r="D311" s="5">
        <v>43</v>
      </c>
      <c r="E311" s="5">
        <v>1627.9</v>
      </c>
    </row>
    <row r="312" spans="1:5" x14ac:dyDescent="0.2">
      <c r="A312" t="s">
        <v>9</v>
      </c>
      <c r="B312" s="5">
        <v>70000</v>
      </c>
      <c r="C312" s="5">
        <v>10</v>
      </c>
      <c r="D312" s="5">
        <v>53</v>
      </c>
      <c r="E312" s="5">
        <v>1320.8</v>
      </c>
    </row>
    <row r="313" spans="1:5" x14ac:dyDescent="0.2">
      <c r="A313" t="s">
        <v>9</v>
      </c>
      <c r="B313" s="5">
        <v>80000</v>
      </c>
      <c r="C313" s="5">
        <v>1</v>
      </c>
      <c r="D313" s="5">
        <v>48</v>
      </c>
      <c r="E313" s="5">
        <v>1666.7</v>
      </c>
    </row>
    <row r="314" spans="1:5" x14ac:dyDescent="0.2">
      <c r="A314" t="s">
        <v>9</v>
      </c>
      <c r="B314" s="5">
        <v>80000</v>
      </c>
      <c r="C314" s="5">
        <v>2</v>
      </c>
      <c r="D314" s="5">
        <v>57</v>
      </c>
      <c r="E314" s="5">
        <v>1403.5</v>
      </c>
    </row>
    <row r="315" spans="1:5" x14ac:dyDescent="0.2">
      <c r="A315" t="s">
        <v>9</v>
      </c>
      <c r="B315" s="5">
        <v>80000</v>
      </c>
      <c r="C315" s="5">
        <v>3</v>
      </c>
      <c r="D315" s="5">
        <v>52</v>
      </c>
      <c r="E315" s="5">
        <v>1538.5</v>
      </c>
    </row>
    <row r="316" spans="1:5" x14ac:dyDescent="0.2">
      <c r="A316" t="s">
        <v>9</v>
      </c>
      <c r="B316" s="5">
        <v>80000</v>
      </c>
      <c r="C316" s="5">
        <v>4</v>
      </c>
      <c r="D316" s="5">
        <v>55</v>
      </c>
      <c r="E316" s="5">
        <v>1454.5</v>
      </c>
    </row>
    <row r="317" spans="1:5" x14ac:dyDescent="0.2">
      <c r="A317" t="s">
        <v>9</v>
      </c>
      <c r="B317" s="5">
        <v>80000</v>
      </c>
      <c r="C317" s="5">
        <v>5</v>
      </c>
      <c r="D317" s="5">
        <v>54</v>
      </c>
      <c r="E317" s="5">
        <v>1481.5</v>
      </c>
    </row>
    <row r="318" spans="1:5" x14ac:dyDescent="0.2">
      <c r="A318" t="s">
        <v>9</v>
      </c>
      <c r="B318" s="5">
        <v>80000</v>
      </c>
      <c r="C318" s="5">
        <v>6</v>
      </c>
      <c r="D318" s="5">
        <v>57</v>
      </c>
      <c r="E318" s="5">
        <v>1403.5</v>
      </c>
    </row>
    <row r="319" spans="1:5" x14ac:dyDescent="0.2">
      <c r="A319" t="s">
        <v>9</v>
      </c>
      <c r="B319" s="5">
        <v>80000</v>
      </c>
      <c r="C319" s="5">
        <v>7</v>
      </c>
      <c r="D319" s="5">
        <v>53</v>
      </c>
      <c r="E319" s="5">
        <v>1509.4</v>
      </c>
    </row>
    <row r="320" spans="1:5" x14ac:dyDescent="0.2">
      <c r="A320" t="s">
        <v>9</v>
      </c>
      <c r="B320" s="5">
        <v>80000</v>
      </c>
      <c r="C320" s="5">
        <v>8</v>
      </c>
      <c r="D320" s="5">
        <v>58</v>
      </c>
      <c r="E320" s="5">
        <v>1379.3</v>
      </c>
    </row>
    <row r="321" spans="1:5" x14ac:dyDescent="0.2">
      <c r="A321" t="s">
        <v>9</v>
      </c>
      <c r="B321" s="5">
        <v>80000</v>
      </c>
      <c r="C321" s="5">
        <v>9</v>
      </c>
      <c r="D321" s="5">
        <v>54</v>
      </c>
      <c r="E321" s="5">
        <v>1481.5</v>
      </c>
    </row>
    <row r="322" spans="1:5" x14ac:dyDescent="0.2">
      <c r="A322" t="s">
        <v>9</v>
      </c>
      <c r="B322" s="5">
        <v>80000</v>
      </c>
      <c r="C322" s="5">
        <v>10</v>
      </c>
      <c r="D322" s="5">
        <v>56</v>
      </c>
      <c r="E322" s="5">
        <v>1428.6</v>
      </c>
    </row>
    <row r="323" spans="1:5" x14ac:dyDescent="0.2">
      <c r="A323" t="s">
        <v>9</v>
      </c>
      <c r="B323" s="5">
        <v>90000</v>
      </c>
      <c r="C323" s="5">
        <v>1</v>
      </c>
      <c r="D323" s="5">
        <v>61</v>
      </c>
      <c r="E323" s="5">
        <v>1475.4</v>
      </c>
    </row>
    <row r="324" spans="1:5" x14ac:dyDescent="0.2">
      <c r="A324" t="s">
        <v>9</v>
      </c>
      <c r="B324" s="5">
        <v>90000</v>
      </c>
      <c r="C324" s="5">
        <v>2</v>
      </c>
      <c r="D324" s="5">
        <v>57</v>
      </c>
      <c r="E324" s="5">
        <v>1578.9</v>
      </c>
    </row>
    <row r="325" spans="1:5" x14ac:dyDescent="0.2">
      <c r="A325" t="s">
        <v>9</v>
      </c>
      <c r="B325" s="5">
        <v>90000</v>
      </c>
      <c r="C325" s="5">
        <v>3</v>
      </c>
      <c r="D325" s="5">
        <v>64</v>
      </c>
      <c r="E325" s="5">
        <v>1406.3</v>
      </c>
    </row>
    <row r="326" spans="1:5" x14ac:dyDescent="0.2">
      <c r="A326" t="s">
        <v>9</v>
      </c>
      <c r="B326" s="5">
        <v>90000</v>
      </c>
      <c r="C326" s="5">
        <v>4</v>
      </c>
      <c r="D326" s="5">
        <v>64</v>
      </c>
      <c r="E326" s="5">
        <v>1406.3</v>
      </c>
    </row>
    <row r="327" spans="1:5" x14ac:dyDescent="0.2">
      <c r="A327" t="s">
        <v>9</v>
      </c>
      <c r="B327" s="5">
        <v>90000</v>
      </c>
      <c r="C327" s="5">
        <v>5</v>
      </c>
      <c r="D327" s="5">
        <v>61</v>
      </c>
      <c r="E327" s="5">
        <v>1475.4</v>
      </c>
    </row>
    <row r="328" spans="1:5" x14ac:dyDescent="0.2">
      <c r="A328" t="s">
        <v>9</v>
      </c>
      <c r="B328" s="5">
        <v>90000</v>
      </c>
      <c r="C328" s="5">
        <v>6</v>
      </c>
      <c r="D328" s="5">
        <v>64</v>
      </c>
      <c r="E328" s="5">
        <v>1406.3</v>
      </c>
    </row>
    <row r="329" spans="1:5" x14ac:dyDescent="0.2">
      <c r="A329" t="s">
        <v>9</v>
      </c>
      <c r="B329" s="5">
        <v>90000</v>
      </c>
      <c r="C329" s="5">
        <v>7</v>
      </c>
      <c r="D329" s="5">
        <v>63</v>
      </c>
      <c r="E329" s="5">
        <v>1428.6</v>
      </c>
    </row>
    <row r="330" spans="1:5" x14ac:dyDescent="0.2">
      <c r="A330" t="s">
        <v>9</v>
      </c>
      <c r="B330" s="5">
        <v>90000</v>
      </c>
      <c r="C330" s="5">
        <v>8</v>
      </c>
      <c r="D330" s="5">
        <v>69</v>
      </c>
      <c r="E330" s="5">
        <v>1304.3</v>
      </c>
    </row>
    <row r="331" spans="1:5" x14ac:dyDescent="0.2">
      <c r="A331" t="s">
        <v>9</v>
      </c>
      <c r="B331" s="5">
        <v>90000</v>
      </c>
      <c r="C331" s="5">
        <v>9</v>
      </c>
      <c r="D331" s="5">
        <v>68</v>
      </c>
      <c r="E331" s="5">
        <v>1323.5</v>
      </c>
    </row>
    <row r="332" spans="1:5" x14ac:dyDescent="0.2">
      <c r="A332" t="s">
        <v>9</v>
      </c>
      <c r="B332" s="5">
        <v>90000</v>
      </c>
      <c r="C332" s="5">
        <v>10</v>
      </c>
      <c r="D332" s="5">
        <v>63</v>
      </c>
      <c r="E332" s="5">
        <v>1428.6</v>
      </c>
    </row>
    <row r="333" spans="1:5" x14ac:dyDescent="0.2">
      <c r="A333" t="s">
        <v>9</v>
      </c>
      <c r="B333" s="5">
        <v>100000</v>
      </c>
      <c r="C333" s="5">
        <v>1</v>
      </c>
      <c r="D333" s="5">
        <v>73</v>
      </c>
      <c r="E333" s="5">
        <v>1369.9</v>
      </c>
    </row>
    <row r="334" spans="1:5" x14ac:dyDescent="0.2">
      <c r="A334" t="s">
        <v>9</v>
      </c>
      <c r="B334" s="5">
        <v>100000</v>
      </c>
      <c r="C334" s="5">
        <v>2</v>
      </c>
      <c r="D334" s="5">
        <v>77</v>
      </c>
      <c r="E334" s="5">
        <v>1298.7</v>
      </c>
    </row>
    <row r="335" spans="1:5" x14ac:dyDescent="0.2">
      <c r="A335" t="s">
        <v>9</v>
      </c>
      <c r="B335" s="5">
        <v>100000</v>
      </c>
      <c r="C335" s="5">
        <v>3</v>
      </c>
      <c r="D335" s="5">
        <v>68</v>
      </c>
      <c r="E335" s="5">
        <v>1470.6</v>
      </c>
    </row>
    <row r="336" spans="1:5" x14ac:dyDescent="0.2">
      <c r="A336" t="s">
        <v>9</v>
      </c>
      <c r="B336" s="5">
        <v>100000</v>
      </c>
      <c r="C336" s="5">
        <v>4</v>
      </c>
      <c r="D336" s="5">
        <v>73</v>
      </c>
      <c r="E336" s="5">
        <v>1369.9</v>
      </c>
    </row>
    <row r="337" spans="1:5" x14ac:dyDescent="0.2">
      <c r="A337" t="s">
        <v>9</v>
      </c>
      <c r="B337" s="5">
        <v>100000</v>
      </c>
      <c r="C337" s="5">
        <v>5</v>
      </c>
      <c r="D337" s="5">
        <v>72</v>
      </c>
      <c r="E337" s="5">
        <v>1388.9</v>
      </c>
    </row>
    <row r="338" spans="1:5" x14ac:dyDescent="0.2">
      <c r="A338" t="s">
        <v>9</v>
      </c>
      <c r="B338" s="5">
        <v>100000</v>
      </c>
      <c r="C338" s="5">
        <v>6</v>
      </c>
      <c r="D338" s="5">
        <v>69</v>
      </c>
      <c r="E338" s="5">
        <v>1449.3</v>
      </c>
    </row>
    <row r="339" spans="1:5" x14ac:dyDescent="0.2">
      <c r="A339" t="s">
        <v>9</v>
      </c>
      <c r="B339" s="5">
        <v>100000</v>
      </c>
      <c r="C339" s="5">
        <v>7</v>
      </c>
      <c r="D339" s="5">
        <v>73</v>
      </c>
      <c r="E339" s="5">
        <v>1369.9</v>
      </c>
    </row>
    <row r="340" spans="1:5" x14ac:dyDescent="0.2">
      <c r="A340" t="s">
        <v>9</v>
      </c>
      <c r="B340" s="5">
        <v>100000</v>
      </c>
      <c r="C340" s="5">
        <v>8</v>
      </c>
      <c r="D340" s="5">
        <v>72</v>
      </c>
      <c r="E340" s="5">
        <v>1388.9</v>
      </c>
    </row>
    <row r="341" spans="1:5" x14ac:dyDescent="0.2">
      <c r="A341" t="s">
        <v>9</v>
      </c>
      <c r="B341" s="5">
        <v>100000</v>
      </c>
      <c r="C341" s="5">
        <v>9</v>
      </c>
      <c r="D341" s="5">
        <v>74</v>
      </c>
      <c r="E341" s="5">
        <v>1351.4</v>
      </c>
    </row>
    <row r="342" spans="1:5" x14ac:dyDescent="0.2">
      <c r="A342" t="s">
        <v>9</v>
      </c>
      <c r="B342" s="5">
        <v>100000</v>
      </c>
      <c r="C342" s="5">
        <v>10</v>
      </c>
      <c r="D342" s="5">
        <v>72</v>
      </c>
      <c r="E342" s="5">
        <v>1388.9</v>
      </c>
    </row>
    <row r="343" spans="1:5" x14ac:dyDescent="0.2">
      <c r="A343" t="s">
        <v>9</v>
      </c>
      <c r="B343" s="5">
        <v>200000</v>
      </c>
      <c r="C343" s="5">
        <v>1</v>
      </c>
      <c r="D343" s="5">
        <v>201</v>
      </c>
      <c r="E343" s="5">
        <v>995</v>
      </c>
    </row>
    <row r="344" spans="1:5" x14ac:dyDescent="0.2">
      <c r="A344" t="s">
        <v>9</v>
      </c>
      <c r="B344" s="5">
        <v>200000</v>
      </c>
      <c r="C344" s="5">
        <v>2</v>
      </c>
      <c r="D344" s="5">
        <v>173</v>
      </c>
      <c r="E344" s="5">
        <v>1156.0999999999999</v>
      </c>
    </row>
    <row r="345" spans="1:5" x14ac:dyDescent="0.2">
      <c r="A345" t="s">
        <v>9</v>
      </c>
      <c r="B345" s="5">
        <v>200000</v>
      </c>
      <c r="C345" s="5">
        <v>3</v>
      </c>
      <c r="D345" s="5">
        <v>181</v>
      </c>
      <c r="E345" s="5">
        <v>1105</v>
      </c>
    </row>
    <row r="346" spans="1:5" x14ac:dyDescent="0.2">
      <c r="A346" t="s">
        <v>9</v>
      </c>
      <c r="B346" s="5">
        <v>200000</v>
      </c>
      <c r="C346" s="5">
        <v>4</v>
      </c>
      <c r="D346" s="5">
        <v>152</v>
      </c>
      <c r="E346" s="5">
        <v>1315.8</v>
      </c>
    </row>
    <row r="347" spans="1:5" x14ac:dyDescent="0.2">
      <c r="A347" t="s">
        <v>9</v>
      </c>
      <c r="B347" s="5">
        <v>200000</v>
      </c>
      <c r="C347" s="5">
        <v>5</v>
      </c>
      <c r="D347" s="5">
        <v>184</v>
      </c>
      <c r="E347" s="5">
        <v>1087</v>
      </c>
    </row>
    <row r="348" spans="1:5" x14ac:dyDescent="0.2">
      <c r="A348" t="s">
        <v>9</v>
      </c>
      <c r="B348" s="5">
        <v>200000</v>
      </c>
      <c r="C348" s="5">
        <v>6</v>
      </c>
      <c r="D348" s="5">
        <v>175</v>
      </c>
      <c r="E348" s="5">
        <v>1142.9000000000001</v>
      </c>
    </row>
    <row r="349" spans="1:5" x14ac:dyDescent="0.2">
      <c r="A349" t="s">
        <v>9</v>
      </c>
      <c r="B349" s="5">
        <v>200000</v>
      </c>
      <c r="C349" s="5">
        <v>7</v>
      </c>
      <c r="D349" s="5">
        <v>175</v>
      </c>
      <c r="E349" s="5">
        <v>1142.9000000000001</v>
      </c>
    </row>
    <row r="350" spans="1:5" x14ac:dyDescent="0.2">
      <c r="A350" t="s">
        <v>9</v>
      </c>
      <c r="B350" s="5">
        <v>200000</v>
      </c>
      <c r="C350" s="5">
        <v>8</v>
      </c>
      <c r="D350" s="5">
        <v>143</v>
      </c>
      <c r="E350" s="5">
        <v>1398.6</v>
      </c>
    </row>
    <row r="351" spans="1:5" x14ac:dyDescent="0.2">
      <c r="A351" t="s">
        <v>9</v>
      </c>
      <c r="B351" s="5">
        <v>200000</v>
      </c>
      <c r="C351" s="5">
        <v>9</v>
      </c>
      <c r="D351" s="5">
        <v>178</v>
      </c>
      <c r="E351" s="5">
        <v>1123.5999999999999</v>
      </c>
    </row>
    <row r="352" spans="1:5" x14ac:dyDescent="0.2">
      <c r="A352" t="s">
        <v>9</v>
      </c>
      <c r="B352" s="5">
        <v>200000</v>
      </c>
      <c r="C352" s="5">
        <v>10</v>
      </c>
      <c r="D352" s="5">
        <v>188</v>
      </c>
      <c r="E352" s="5">
        <v>1063.8</v>
      </c>
    </row>
    <row r="353" spans="1:5" x14ac:dyDescent="0.2">
      <c r="A353" t="s">
        <v>9</v>
      </c>
      <c r="B353" s="5">
        <v>300000</v>
      </c>
      <c r="C353" s="5">
        <v>1</v>
      </c>
      <c r="D353" s="5">
        <v>325</v>
      </c>
      <c r="E353" s="5">
        <v>923.1</v>
      </c>
    </row>
    <row r="354" spans="1:5" x14ac:dyDescent="0.2">
      <c r="A354" t="s">
        <v>9</v>
      </c>
      <c r="B354" s="5">
        <v>300000</v>
      </c>
      <c r="C354" s="5">
        <v>2</v>
      </c>
      <c r="D354" s="5">
        <v>299</v>
      </c>
      <c r="E354" s="5">
        <v>1003.3</v>
      </c>
    </row>
    <row r="355" spans="1:5" x14ac:dyDescent="0.2">
      <c r="A355" t="s">
        <v>9</v>
      </c>
      <c r="B355" s="5">
        <v>300000</v>
      </c>
      <c r="C355" s="5">
        <v>3</v>
      </c>
      <c r="D355" s="5">
        <v>306</v>
      </c>
      <c r="E355" s="5">
        <v>980.4</v>
      </c>
    </row>
    <row r="356" spans="1:5" x14ac:dyDescent="0.2">
      <c r="A356" t="s">
        <v>9</v>
      </c>
      <c r="B356" s="5">
        <v>300000</v>
      </c>
      <c r="C356" s="5">
        <v>4</v>
      </c>
      <c r="D356" s="5">
        <v>319</v>
      </c>
      <c r="E356" s="5">
        <v>940.4</v>
      </c>
    </row>
    <row r="357" spans="1:5" x14ac:dyDescent="0.2">
      <c r="A357" t="s">
        <v>9</v>
      </c>
      <c r="B357" s="5">
        <v>300000</v>
      </c>
      <c r="C357" s="5">
        <v>5</v>
      </c>
      <c r="D357" s="5">
        <v>398</v>
      </c>
      <c r="E357" s="5">
        <v>753.8</v>
      </c>
    </row>
    <row r="358" spans="1:5" x14ac:dyDescent="0.2">
      <c r="A358" t="s">
        <v>9</v>
      </c>
      <c r="B358" s="5">
        <v>300000</v>
      </c>
      <c r="C358" s="5">
        <v>6</v>
      </c>
      <c r="D358" s="5">
        <v>350</v>
      </c>
      <c r="E358" s="5">
        <v>857.1</v>
      </c>
    </row>
    <row r="359" spans="1:5" x14ac:dyDescent="0.2">
      <c r="A359" t="s">
        <v>9</v>
      </c>
      <c r="B359" s="5">
        <v>300000</v>
      </c>
      <c r="C359" s="5">
        <v>7</v>
      </c>
      <c r="D359" s="5">
        <v>303</v>
      </c>
      <c r="E359" s="5">
        <v>990.1</v>
      </c>
    </row>
    <row r="360" spans="1:5" x14ac:dyDescent="0.2">
      <c r="A360" t="s">
        <v>9</v>
      </c>
      <c r="B360" s="5">
        <v>300000</v>
      </c>
      <c r="C360" s="5">
        <v>8</v>
      </c>
      <c r="D360" s="5">
        <v>309</v>
      </c>
      <c r="E360" s="5">
        <v>970.9</v>
      </c>
    </row>
    <row r="361" spans="1:5" x14ac:dyDescent="0.2">
      <c r="A361" t="s">
        <v>9</v>
      </c>
      <c r="B361" s="5">
        <v>300000</v>
      </c>
      <c r="C361" s="5">
        <v>9</v>
      </c>
      <c r="D361" s="5">
        <v>303</v>
      </c>
      <c r="E361" s="5">
        <v>990.1</v>
      </c>
    </row>
    <row r="362" spans="1:5" x14ac:dyDescent="0.2">
      <c r="A362" t="s">
        <v>9</v>
      </c>
      <c r="B362" s="5">
        <v>300000</v>
      </c>
      <c r="C362" s="5">
        <v>10</v>
      </c>
      <c r="D362" s="5">
        <v>312</v>
      </c>
      <c r="E362" s="5">
        <v>961.5</v>
      </c>
    </row>
    <row r="363" spans="1:5" x14ac:dyDescent="0.2">
      <c r="A363" t="s">
        <v>9</v>
      </c>
      <c r="B363" s="5">
        <v>400000</v>
      </c>
      <c r="C363" s="5">
        <v>1</v>
      </c>
      <c r="D363" s="5">
        <v>338</v>
      </c>
      <c r="E363" s="5">
        <v>1183.4000000000001</v>
      </c>
    </row>
    <row r="364" spans="1:5" x14ac:dyDescent="0.2">
      <c r="A364" t="s">
        <v>9</v>
      </c>
      <c r="B364" s="5">
        <v>400000</v>
      </c>
      <c r="C364" s="5">
        <v>2</v>
      </c>
      <c r="D364" s="5">
        <v>443</v>
      </c>
      <c r="E364" s="5">
        <v>902.9</v>
      </c>
    </row>
    <row r="365" spans="1:5" x14ac:dyDescent="0.2">
      <c r="A365" t="s">
        <v>9</v>
      </c>
      <c r="B365" s="5">
        <v>400000</v>
      </c>
      <c r="C365" s="5">
        <v>3</v>
      </c>
      <c r="D365" s="5">
        <v>443</v>
      </c>
      <c r="E365" s="5">
        <v>902.9</v>
      </c>
    </row>
    <row r="366" spans="1:5" x14ac:dyDescent="0.2">
      <c r="A366" t="s">
        <v>9</v>
      </c>
      <c r="B366" s="5">
        <v>400000</v>
      </c>
      <c r="C366" s="5">
        <v>4</v>
      </c>
      <c r="D366" s="5">
        <v>372</v>
      </c>
      <c r="E366" s="5">
        <v>1075.3</v>
      </c>
    </row>
    <row r="367" spans="1:5" x14ac:dyDescent="0.2">
      <c r="A367" t="s">
        <v>9</v>
      </c>
      <c r="B367" s="5">
        <v>400000</v>
      </c>
      <c r="C367" s="5">
        <v>5</v>
      </c>
      <c r="D367" s="5">
        <v>444</v>
      </c>
      <c r="E367" s="5">
        <v>900.9</v>
      </c>
    </row>
    <row r="368" spans="1:5" x14ac:dyDescent="0.2">
      <c r="A368" t="s">
        <v>9</v>
      </c>
      <c r="B368" s="5">
        <v>400000</v>
      </c>
      <c r="C368" s="5">
        <v>6</v>
      </c>
      <c r="D368" s="5">
        <v>452</v>
      </c>
      <c r="E368" s="5">
        <v>885</v>
      </c>
    </row>
    <row r="369" spans="1:5" x14ac:dyDescent="0.2">
      <c r="A369" t="s">
        <v>9</v>
      </c>
      <c r="B369" s="5">
        <v>400000</v>
      </c>
      <c r="C369" s="5">
        <v>7</v>
      </c>
      <c r="D369" s="5">
        <v>484</v>
      </c>
      <c r="E369" s="5">
        <v>826.4</v>
      </c>
    </row>
    <row r="370" spans="1:5" x14ac:dyDescent="0.2">
      <c r="A370" t="s">
        <v>9</v>
      </c>
      <c r="B370" s="5">
        <v>400000</v>
      </c>
      <c r="C370" s="5">
        <v>8</v>
      </c>
      <c r="D370" s="5">
        <v>445</v>
      </c>
      <c r="E370" s="5">
        <v>898.9</v>
      </c>
    </row>
    <row r="371" spans="1:5" x14ac:dyDescent="0.2">
      <c r="A371" t="s">
        <v>9</v>
      </c>
      <c r="B371" s="5">
        <v>400000</v>
      </c>
      <c r="C371" s="5">
        <v>9</v>
      </c>
      <c r="D371" s="5">
        <v>451</v>
      </c>
      <c r="E371" s="5">
        <v>886.9</v>
      </c>
    </row>
    <row r="372" spans="1:5" x14ac:dyDescent="0.2">
      <c r="A372" t="s">
        <v>9</v>
      </c>
      <c r="B372" s="5">
        <v>400000</v>
      </c>
      <c r="C372" s="5">
        <v>10</v>
      </c>
      <c r="D372" s="5">
        <v>458</v>
      </c>
      <c r="E372" s="5">
        <v>873.4</v>
      </c>
    </row>
    <row r="373" spans="1:5" x14ac:dyDescent="0.2">
      <c r="A373" t="s">
        <v>9</v>
      </c>
      <c r="B373" s="5">
        <v>500000</v>
      </c>
      <c r="C373" s="5">
        <v>1</v>
      </c>
      <c r="D373" s="5">
        <v>610</v>
      </c>
      <c r="E373" s="5">
        <v>819.7</v>
      </c>
    </row>
    <row r="374" spans="1:5" x14ac:dyDescent="0.2">
      <c r="A374" t="s">
        <v>9</v>
      </c>
      <c r="B374" s="5">
        <v>500000</v>
      </c>
      <c r="C374" s="5">
        <v>2</v>
      </c>
      <c r="D374" s="5">
        <v>595</v>
      </c>
      <c r="E374" s="5">
        <v>840.3</v>
      </c>
    </row>
    <row r="375" spans="1:5" x14ac:dyDescent="0.2">
      <c r="A375" t="s">
        <v>9</v>
      </c>
      <c r="B375" s="5">
        <v>500000</v>
      </c>
      <c r="C375" s="5">
        <v>3</v>
      </c>
      <c r="D375" s="5">
        <v>399</v>
      </c>
      <c r="E375" s="5">
        <v>1253.0999999999999</v>
      </c>
    </row>
    <row r="376" spans="1:5" x14ac:dyDescent="0.2">
      <c r="A376" t="s">
        <v>9</v>
      </c>
      <c r="B376" s="5">
        <v>500000</v>
      </c>
      <c r="C376" s="5">
        <v>4</v>
      </c>
      <c r="D376" s="5">
        <v>626</v>
      </c>
      <c r="E376" s="5">
        <v>798.7</v>
      </c>
    </row>
    <row r="377" spans="1:5" x14ac:dyDescent="0.2">
      <c r="A377" t="s">
        <v>9</v>
      </c>
      <c r="B377" s="5">
        <v>500000</v>
      </c>
      <c r="C377" s="5">
        <v>5</v>
      </c>
      <c r="D377" s="5">
        <v>549</v>
      </c>
      <c r="E377" s="5">
        <v>910.7</v>
      </c>
    </row>
    <row r="378" spans="1:5" x14ac:dyDescent="0.2">
      <c r="A378" t="s">
        <v>9</v>
      </c>
      <c r="B378" s="5">
        <v>500000</v>
      </c>
      <c r="C378" s="5">
        <v>6</v>
      </c>
      <c r="D378" s="5">
        <v>641</v>
      </c>
      <c r="E378" s="5">
        <v>780</v>
      </c>
    </row>
    <row r="379" spans="1:5" x14ac:dyDescent="0.2">
      <c r="A379" t="s">
        <v>9</v>
      </c>
      <c r="B379" s="5">
        <v>500000</v>
      </c>
      <c r="C379" s="5">
        <v>7</v>
      </c>
      <c r="D379" s="5">
        <v>583</v>
      </c>
      <c r="E379" s="5">
        <v>857.6</v>
      </c>
    </row>
    <row r="380" spans="1:5" x14ac:dyDescent="0.2">
      <c r="A380" t="s">
        <v>9</v>
      </c>
      <c r="B380" s="5">
        <v>500000</v>
      </c>
      <c r="C380" s="5">
        <v>8</v>
      </c>
      <c r="D380" s="5">
        <v>613</v>
      </c>
      <c r="E380" s="5">
        <v>815.7</v>
      </c>
    </row>
    <row r="381" spans="1:5" x14ac:dyDescent="0.2">
      <c r="A381" t="s">
        <v>9</v>
      </c>
      <c r="B381" s="5">
        <v>500000</v>
      </c>
      <c r="C381" s="5">
        <v>9</v>
      </c>
      <c r="D381" s="5">
        <v>608</v>
      </c>
      <c r="E381" s="5">
        <v>822.4</v>
      </c>
    </row>
    <row r="382" spans="1:5" x14ac:dyDescent="0.2">
      <c r="A382" t="s">
        <v>9</v>
      </c>
      <c r="B382" s="5">
        <v>500000</v>
      </c>
      <c r="C382" s="5">
        <v>10</v>
      </c>
      <c r="D382" s="5">
        <v>580</v>
      </c>
      <c r="E382" s="5">
        <v>862.1</v>
      </c>
    </row>
    <row r="383" spans="1:5" x14ac:dyDescent="0.2">
      <c r="A383" t="s">
        <v>30</v>
      </c>
      <c r="B383" s="5">
        <v>100000</v>
      </c>
      <c r="C383" s="5">
        <v>1</v>
      </c>
      <c r="D383" s="5">
        <v>33</v>
      </c>
      <c r="E383" s="5">
        <v>3030.3</v>
      </c>
    </row>
    <row r="384" spans="1:5" x14ac:dyDescent="0.2">
      <c r="A384" t="s">
        <v>30</v>
      </c>
      <c r="B384" s="5">
        <v>100000</v>
      </c>
      <c r="C384" s="5">
        <v>2</v>
      </c>
      <c r="D384" s="5">
        <v>22</v>
      </c>
      <c r="E384" s="5">
        <v>4545.5</v>
      </c>
    </row>
    <row r="385" spans="1:5" x14ac:dyDescent="0.2">
      <c r="A385" t="s">
        <v>30</v>
      </c>
      <c r="B385" s="5">
        <v>100000</v>
      </c>
      <c r="C385" s="5">
        <v>3</v>
      </c>
      <c r="D385" s="5">
        <v>25</v>
      </c>
      <c r="E385" s="5">
        <v>4000</v>
      </c>
    </row>
    <row r="386" spans="1:5" x14ac:dyDescent="0.2">
      <c r="A386" t="s">
        <v>30</v>
      </c>
      <c r="B386" s="5">
        <v>100000</v>
      </c>
      <c r="C386" s="5">
        <v>4</v>
      </c>
      <c r="D386" s="5">
        <v>24</v>
      </c>
      <c r="E386" s="5">
        <v>4166.7</v>
      </c>
    </row>
    <row r="387" spans="1:5" x14ac:dyDescent="0.2">
      <c r="A387" t="s">
        <v>30</v>
      </c>
      <c r="B387" s="5">
        <v>100000</v>
      </c>
      <c r="C387" s="5">
        <v>5</v>
      </c>
      <c r="D387" s="5">
        <v>19</v>
      </c>
      <c r="E387" s="5">
        <v>5263.2</v>
      </c>
    </row>
    <row r="388" spans="1:5" x14ac:dyDescent="0.2">
      <c r="A388" t="s">
        <v>30</v>
      </c>
      <c r="B388" s="5">
        <v>100000</v>
      </c>
      <c r="C388" s="5">
        <v>6</v>
      </c>
      <c r="D388" s="5">
        <v>20</v>
      </c>
      <c r="E388" s="5">
        <v>5000</v>
      </c>
    </row>
    <row r="389" spans="1:5" x14ac:dyDescent="0.2">
      <c r="A389" t="s">
        <v>30</v>
      </c>
      <c r="B389" s="5">
        <v>100000</v>
      </c>
      <c r="C389" s="5">
        <v>7</v>
      </c>
      <c r="D389" s="5">
        <v>19</v>
      </c>
      <c r="E389" s="5">
        <v>5263.2</v>
      </c>
    </row>
    <row r="390" spans="1:5" x14ac:dyDescent="0.2">
      <c r="A390" t="s">
        <v>30</v>
      </c>
      <c r="B390" s="5">
        <v>100000</v>
      </c>
      <c r="C390" s="5">
        <v>8</v>
      </c>
      <c r="D390" s="5">
        <v>20</v>
      </c>
      <c r="E390" s="5">
        <v>5000</v>
      </c>
    </row>
    <row r="391" spans="1:5" x14ac:dyDescent="0.2">
      <c r="A391" t="s">
        <v>30</v>
      </c>
      <c r="B391" s="5">
        <v>100000</v>
      </c>
      <c r="C391" s="5">
        <v>9</v>
      </c>
      <c r="D391" s="5">
        <v>20</v>
      </c>
      <c r="E391" s="5">
        <v>5000</v>
      </c>
    </row>
    <row r="392" spans="1:5" x14ac:dyDescent="0.2">
      <c r="A392" t="s">
        <v>30</v>
      </c>
      <c r="B392" s="5">
        <v>100000</v>
      </c>
      <c r="C392" s="5">
        <v>10</v>
      </c>
      <c r="D392" s="5">
        <v>22</v>
      </c>
      <c r="E392" s="5">
        <v>4545.5</v>
      </c>
    </row>
    <row r="393" spans="1:5" x14ac:dyDescent="0.2">
      <c r="A393" t="s">
        <v>30</v>
      </c>
      <c r="B393" s="5">
        <v>200000</v>
      </c>
      <c r="C393" s="5">
        <v>1</v>
      </c>
      <c r="D393" s="5">
        <v>54</v>
      </c>
      <c r="E393" s="5">
        <v>3703.7</v>
      </c>
    </row>
    <row r="394" spans="1:5" x14ac:dyDescent="0.2">
      <c r="A394" t="s">
        <v>30</v>
      </c>
      <c r="B394" s="5">
        <v>200000</v>
      </c>
      <c r="C394" s="5">
        <v>2</v>
      </c>
      <c r="D394" s="5">
        <v>56</v>
      </c>
      <c r="E394" s="5">
        <v>3571.4</v>
      </c>
    </row>
    <row r="395" spans="1:5" x14ac:dyDescent="0.2">
      <c r="A395" t="s">
        <v>30</v>
      </c>
      <c r="B395" s="5">
        <v>200000</v>
      </c>
      <c r="C395" s="5">
        <v>3</v>
      </c>
      <c r="D395" s="5">
        <v>49</v>
      </c>
      <c r="E395" s="5">
        <v>4081.6</v>
      </c>
    </row>
    <row r="396" spans="1:5" x14ac:dyDescent="0.2">
      <c r="A396" t="s">
        <v>30</v>
      </c>
      <c r="B396" s="5">
        <v>200000</v>
      </c>
      <c r="C396" s="5">
        <v>4</v>
      </c>
      <c r="D396" s="5">
        <v>51</v>
      </c>
      <c r="E396" s="5">
        <v>3921.6</v>
      </c>
    </row>
    <row r="397" spans="1:5" x14ac:dyDescent="0.2">
      <c r="A397" t="s">
        <v>30</v>
      </c>
      <c r="B397" s="5">
        <v>200000</v>
      </c>
      <c r="C397" s="5">
        <v>5</v>
      </c>
      <c r="D397" s="5">
        <v>47</v>
      </c>
      <c r="E397" s="5">
        <v>4255.3</v>
      </c>
    </row>
    <row r="398" spans="1:5" x14ac:dyDescent="0.2">
      <c r="A398" t="s">
        <v>30</v>
      </c>
      <c r="B398" s="5">
        <v>200000</v>
      </c>
      <c r="C398" s="5">
        <v>6</v>
      </c>
      <c r="D398" s="5">
        <v>46</v>
      </c>
      <c r="E398" s="5">
        <v>4347.8</v>
      </c>
    </row>
    <row r="399" spans="1:5" x14ac:dyDescent="0.2">
      <c r="A399" t="s">
        <v>30</v>
      </c>
      <c r="B399" s="5">
        <v>200000</v>
      </c>
      <c r="C399" s="5">
        <v>7</v>
      </c>
      <c r="D399" s="5">
        <v>53</v>
      </c>
      <c r="E399" s="5">
        <v>3773.6</v>
      </c>
    </row>
    <row r="400" spans="1:5" x14ac:dyDescent="0.2">
      <c r="A400" t="s">
        <v>30</v>
      </c>
      <c r="B400" s="5">
        <v>200000</v>
      </c>
      <c r="C400" s="5">
        <v>8</v>
      </c>
      <c r="D400" s="5">
        <v>57</v>
      </c>
      <c r="E400" s="5">
        <v>3508.8</v>
      </c>
    </row>
    <row r="401" spans="1:5" x14ac:dyDescent="0.2">
      <c r="A401" t="s">
        <v>30</v>
      </c>
      <c r="B401" s="5">
        <v>200000</v>
      </c>
      <c r="C401" s="5">
        <v>9</v>
      </c>
      <c r="D401" s="5">
        <v>57</v>
      </c>
      <c r="E401" s="5">
        <v>3508.8</v>
      </c>
    </row>
    <row r="402" spans="1:5" x14ac:dyDescent="0.2">
      <c r="A402" t="s">
        <v>30</v>
      </c>
      <c r="B402" s="5">
        <v>200000</v>
      </c>
      <c r="C402" s="5">
        <v>10</v>
      </c>
      <c r="D402" s="5">
        <v>57</v>
      </c>
      <c r="E402" s="5">
        <v>3508.8</v>
      </c>
    </row>
    <row r="403" spans="1:5" x14ac:dyDescent="0.2">
      <c r="A403" t="s">
        <v>30</v>
      </c>
      <c r="B403" s="5">
        <v>300000</v>
      </c>
      <c r="C403" s="5">
        <v>1</v>
      </c>
      <c r="D403" s="5">
        <v>78</v>
      </c>
      <c r="E403" s="5">
        <v>3846.2</v>
      </c>
    </row>
    <row r="404" spans="1:5" x14ac:dyDescent="0.2">
      <c r="A404" t="s">
        <v>30</v>
      </c>
      <c r="B404" s="5">
        <v>300000</v>
      </c>
      <c r="C404" s="5">
        <v>2</v>
      </c>
      <c r="D404" s="5">
        <v>84</v>
      </c>
      <c r="E404" s="5">
        <v>3571.4</v>
      </c>
    </row>
    <row r="405" spans="1:5" x14ac:dyDescent="0.2">
      <c r="A405" t="s">
        <v>30</v>
      </c>
      <c r="B405" s="5">
        <v>300000</v>
      </c>
      <c r="C405" s="5">
        <v>3</v>
      </c>
      <c r="D405" s="5">
        <v>79</v>
      </c>
      <c r="E405" s="5">
        <v>3797.5</v>
      </c>
    </row>
    <row r="406" spans="1:5" x14ac:dyDescent="0.2">
      <c r="A406" t="s">
        <v>30</v>
      </c>
      <c r="B406" s="5">
        <v>300000</v>
      </c>
      <c r="C406" s="5">
        <v>4</v>
      </c>
      <c r="D406" s="5">
        <v>77</v>
      </c>
      <c r="E406" s="5">
        <v>3896.1</v>
      </c>
    </row>
    <row r="407" spans="1:5" x14ac:dyDescent="0.2">
      <c r="A407" t="s">
        <v>30</v>
      </c>
      <c r="B407" s="5">
        <v>300000</v>
      </c>
      <c r="C407" s="5">
        <v>5</v>
      </c>
      <c r="D407" s="5">
        <v>79</v>
      </c>
      <c r="E407" s="5">
        <v>3797.5</v>
      </c>
    </row>
    <row r="408" spans="1:5" x14ac:dyDescent="0.2">
      <c r="A408" t="s">
        <v>30</v>
      </c>
      <c r="B408" s="5">
        <v>300000</v>
      </c>
      <c r="C408" s="5">
        <v>6</v>
      </c>
      <c r="D408" s="5">
        <v>81</v>
      </c>
      <c r="E408" s="5">
        <v>3703.7</v>
      </c>
    </row>
    <row r="409" spans="1:5" x14ac:dyDescent="0.2">
      <c r="A409" t="s">
        <v>30</v>
      </c>
      <c r="B409" s="5">
        <v>300000</v>
      </c>
      <c r="C409" s="5">
        <v>7</v>
      </c>
      <c r="D409" s="5">
        <v>81</v>
      </c>
      <c r="E409" s="5">
        <v>3703.7</v>
      </c>
    </row>
    <row r="410" spans="1:5" x14ac:dyDescent="0.2">
      <c r="A410" t="s">
        <v>30</v>
      </c>
      <c r="B410" s="5">
        <v>300000</v>
      </c>
      <c r="C410" s="5">
        <v>8</v>
      </c>
      <c r="D410" s="5">
        <v>95</v>
      </c>
      <c r="E410" s="5">
        <v>3157.9</v>
      </c>
    </row>
    <row r="411" spans="1:5" x14ac:dyDescent="0.2">
      <c r="A411" t="s">
        <v>30</v>
      </c>
      <c r="B411" s="5">
        <v>300000</v>
      </c>
      <c r="C411" s="5">
        <v>9</v>
      </c>
      <c r="D411" s="5">
        <v>92</v>
      </c>
      <c r="E411" s="5">
        <v>3260.9</v>
      </c>
    </row>
    <row r="412" spans="1:5" x14ac:dyDescent="0.2">
      <c r="A412" t="s">
        <v>30</v>
      </c>
      <c r="B412" s="5">
        <v>300000</v>
      </c>
      <c r="C412" s="5">
        <v>10</v>
      </c>
      <c r="D412" s="5">
        <v>95</v>
      </c>
      <c r="E412" s="5">
        <v>3157.9</v>
      </c>
    </row>
    <row r="413" spans="1:5" x14ac:dyDescent="0.2">
      <c r="A413" t="s">
        <v>30</v>
      </c>
      <c r="B413" s="5">
        <v>400000</v>
      </c>
      <c r="C413" s="5">
        <v>1</v>
      </c>
      <c r="D413" s="5">
        <v>115</v>
      </c>
      <c r="E413" s="5">
        <v>3478.3</v>
      </c>
    </row>
    <row r="414" spans="1:5" x14ac:dyDescent="0.2">
      <c r="A414" t="s">
        <v>30</v>
      </c>
      <c r="B414" s="5">
        <v>400000</v>
      </c>
      <c r="C414" s="5">
        <v>2</v>
      </c>
      <c r="D414" s="5">
        <v>115</v>
      </c>
      <c r="E414" s="5">
        <v>3478.3</v>
      </c>
    </row>
    <row r="415" spans="1:5" x14ac:dyDescent="0.2">
      <c r="A415" t="s">
        <v>30</v>
      </c>
      <c r="B415" s="5">
        <v>400000</v>
      </c>
      <c r="C415" s="5">
        <v>3</v>
      </c>
      <c r="D415" s="5">
        <v>113</v>
      </c>
      <c r="E415" s="5">
        <v>3539.8</v>
      </c>
    </row>
    <row r="416" spans="1:5" x14ac:dyDescent="0.2">
      <c r="A416" t="s">
        <v>30</v>
      </c>
      <c r="B416" s="5">
        <v>400000</v>
      </c>
      <c r="C416" s="5">
        <v>4</v>
      </c>
      <c r="D416" s="5">
        <v>113</v>
      </c>
      <c r="E416" s="5">
        <v>3539.8</v>
      </c>
    </row>
    <row r="417" spans="1:5" x14ac:dyDescent="0.2">
      <c r="A417" t="s">
        <v>30</v>
      </c>
      <c r="B417" s="5">
        <v>400000</v>
      </c>
      <c r="C417" s="5">
        <v>5</v>
      </c>
      <c r="D417" s="5">
        <v>101</v>
      </c>
      <c r="E417" s="5">
        <v>3960.4</v>
      </c>
    </row>
    <row r="418" spans="1:5" x14ac:dyDescent="0.2">
      <c r="A418" t="s">
        <v>30</v>
      </c>
      <c r="B418" s="5">
        <v>400000</v>
      </c>
      <c r="C418" s="5">
        <v>6</v>
      </c>
      <c r="D418" s="5">
        <v>116</v>
      </c>
      <c r="E418" s="5">
        <v>3448.3</v>
      </c>
    </row>
    <row r="419" spans="1:5" x14ac:dyDescent="0.2">
      <c r="A419" t="s">
        <v>30</v>
      </c>
      <c r="B419" s="5">
        <v>400000</v>
      </c>
      <c r="C419" s="5">
        <v>7</v>
      </c>
      <c r="D419" s="5">
        <v>115</v>
      </c>
      <c r="E419" s="5">
        <v>3478.3</v>
      </c>
    </row>
    <row r="420" spans="1:5" x14ac:dyDescent="0.2">
      <c r="A420" t="s">
        <v>30</v>
      </c>
      <c r="B420" s="5">
        <v>400000</v>
      </c>
      <c r="C420" s="5">
        <v>8</v>
      </c>
      <c r="D420" s="5">
        <v>120</v>
      </c>
      <c r="E420" s="5">
        <v>3333.3</v>
      </c>
    </row>
    <row r="421" spans="1:5" x14ac:dyDescent="0.2">
      <c r="A421" t="s">
        <v>30</v>
      </c>
      <c r="B421" s="5">
        <v>400000</v>
      </c>
      <c r="C421" s="5">
        <v>9</v>
      </c>
      <c r="D421" s="5">
        <v>116</v>
      </c>
      <c r="E421" s="5">
        <v>3448.3</v>
      </c>
    </row>
    <row r="422" spans="1:5" x14ac:dyDescent="0.2">
      <c r="A422" t="s">
        <v>30</v>
      </c>
      <c r="B422" s="5">
        <v>400000</v>
      </c>
      <c r="C422" s="5">
        <v>10</v>
      </c>
      <c r="D422" s="5">
        <v>115</v>
      </c>
      <c r="E422" s="5">
        <v>3478.3</v>
      </c>
    </row>
    <row r="423" spans="1:5" x14ac:dyDescent="0.2">
      <c r="A423" t="s">
        <v>30</v>
      </c>
      <c r="B423" s="5">
        <v>500000</v>
      </c>
      <c r="C423" s="5">
        <v>1</v>
      </c>
      <c r="D423" s="5">
        <v>168</v>
      </c>
      <c r="E423" s="5">
        <v>2976.2</v>
      </c>
    </row>
    <row r="424" spans="1:5" x14ac:dyDescent="0.2">
      <c r="A424" t="s">
        <v>30</v>
      </c>
      <c r="B424" s="5">
        <v>500000</v>
      </c>
      <c r="C424" s="5">
        <v>2</v>
      </c>
      <c r="D424" s="5">
        <v>156</v>
      </c>
      <c r="E424" s="5">
        <v>3205.1</v>
      </c>
    </row>
    <row r="425" spans="1:5" x14ac:dyDescent="0.2">
      <c r="A425" t="s">
        <v>30</v>
      </c>
      <c r="B425" s="5">
        <v>500000</v>
      </c>
      <c r="C425" s="5">
        <v>3</v>
      </c>
      <c r="D425" s="5">
        <v>164</v>
      </c>
      <c r="E425" s="5">
        <v>3048.8</v>
      </c>
    </row>
    <row r="426" spans="1:5" x14ac:dyDescent="0.2">
      <c r="A426" t="s">
        <v>30</v>
      </c>
      <c r="B426" s="5">
        <v>500000</v>
      </c>
      <c r="C426" s="5">
        <v>4</v>
      </c>
      <c r="D426" s="5">
        <v>153</v>
      </c>
      <c r="E426" s="5">
        <v>3268</v>
      </c>
    </row>
    <row r="427" spans="1:5" x14ac:dyDescent="0.2">
      <c r="A427" t="s">
        <v>30</v>
      </c>
      <c r="B427" s="5">
        <v>500000</v>
      </c>
      <c r="C427" s="5">
        <v>5</v>
      </c>
      <c r="D427" s="5">
        <v>143</v>
      </c>
      <c r="E427" s="5">
        <v>3496.5</v>
      </c>
    </row>
    <row r="428" spans="1:5" x14ac:dyDescent="0.2">
      <c r="A428" t="s">
        <v>30</v>
      </c>
      <c r="B428" s="5">
        <v>500000</v>
      </c>
      <c r="C428" s="5">
        <v>6</v>
      </c>
      <c r="D428" s="5">
        <v>141</v>
      </c>
      <c r="E428" s="5">
        <v>3546.1</v>
      </c>
    </row>
    <row r="429" spans="1:5" x14ac:dyDescent="0.2">
      <c r="A429" t="s">
        <v>30</v>
      </c>
      <c r="B429" s="5">
        <v>500000</v>
      </c>
      <c r="C429" s="5">
        <v>7</v>
      </c>
      <c r="D429" s="5">
        <v>148</v>
      </c>
      <c r="E429" s="5">
        <v>3378.4</v>
      </c>
    </row>
    <row r="430" spans="1:5" x14ac:dyDescent="0.2">
      <c r="A430" t="s">
        <v>30</v>
      </c>
      <c r="B430" s="5">
        <v>500000</v>
      </c>
      <c r="C430" s="5">
        <v>8</v>
      </c>
      <c r="D430" s="5">
        <v>139</v>
      </c>
      <c r="E430" s="5">
        <v>3597.1</v>
      </c>
    </row>
    <row r="431" spans="1:5" x14ac:dyDescent="0.2">
      <c r="A431" t="s">
        <v>30</v>
      </c>
      <c r="B431" s="5">
        <v>500000</v>
      </c>
      <c r="C431" s="5">
        <v>9</v>
      </c>
      <c r="D431" s="5">
        <v>146</v>
      </c>
      <c r="E431" s="5">
        <v>3424.7</v>
      </c>
    </row>
    <row r="432" spans="1:5" x14ac:dyDescent="0.2">
      <c r="A432" t="s">
        <v>30</v>
      </c>
      <c r="B432" s="5">
        <v>500000</v>
      </c>
      <c r="C432" s="5">
        <v>10</v>
      </c>
      <c r="D432" s="5">
        <v>176</v>
      </c>
      <c r="E432" s="5">
        <v>2840.9</v>
      </c>
    </row>
    <row r="433" spans="1:5" x14ac:dyDescent="0.2">
      <c r="A433" t="s">
        <v>31</v>
      </c>
      <c r="B433" s="5">
        <v>100000</v>
      </c>
      <c r="C433" s="5">
        <v>1</v>
      </c>
      <c r="D433" s="5">
        <v>295</v>
      </c>
      <c r="E433" s="5">
        <v>339</v>
      </c>
    </row>
    <row r="434" spans="1:5" x14ac:dyDescent="0.2">
      <c r="A434" t="s">
        <v>31</v>
      </c>
      <c r="B434" s="5">
        <v>100000</v>
      </c>
      <c r="C434" s="5">
        <v>2</v>
      </c>
      <c r="D434" s="5">
        <v>246</v>
      </c>
      <c r="E434" s="5">
        <v>406.5</v>
      </c>
    </row>
    <row r="435" spans="1:5" x14ac:dyDescent="0.2">
      <c r="A435" t="s">
        <v>31</v>
      </c>
      <c r="B435" s="5">
        <v>100000</v>
      </c>
      <c r="C435" s="5">
        <v>3</v>
      </c>
      <c r="D435" s="5">
        <v>247</v>
      </c>
      <c r="E435" s="5">
        <v>404.9</v>
      </c>
    </row>
    <row r="436" spans="1:5" x14ac:dyDescent="0.2">
      <c r="A436" t="s">
        <v>31</v>
      </c>
      <c r="B436" s="5">
        <v>100000</v>
      </c>
      <c r="C436" s="5">
        <v>4</v>
      </c>
      <c r="D436" s="5">
        <v>257</v>
      </c>
      <c r="E436" s="5">
        <v>389.1</v>
      </c>
    </row>
    <row r="437" spans="1:5" x14ac:dyDescent="0.2">
      <c r="A437" t="s">
        <v>31</v>
      </c>
      <c r="B437" s="5">
        <v>100000</v>
      </c>
      <c r="C437" s="5">
        <v>5</v>
      </c>
      <c r="D437" s="5">
        <v>250</v>
      </c>
      <c r="E437" s="5">
        <v>400</v>
      </c>
    </row>
    <row r="438" spans="1:5" x14ac:dyDescent="0.2">
      <c r="A438" t="s">
        <v>31</v>
      </c>
      <c r="B438" s="5">
        <v>100000</v>
      </c>
      <c r="C438" s="5">
        <v>6</v>
      </c>
      <c r="D438" s="5">
        <v>257</v>
      </c>
      <c r="E438" s="5">
        <v>389.1</v>
      </c>
    </row>
    <row r="439" spans="1:5" x14ac:dyDescent="0.2">
      <c r="A439" t="s">
        <v>31</v>
      </c>
      <c r="B439" s="5">
        <v>100000</v>
      </c>
      <c r="C439" s="5">
        <v>7</v>
      </c>
      <c r="D439" s="5">
        <v>250</v>
      </c>
      <c r="E439" s="5">
        <v>400</v>
      </c>
    </row>
    <row r="440" spans="1:5" x14ac:dyDescent="0.2">
      <c r="A440" t="s">
        <v>31</v>
      </c>
      <c r="B440" s="5">
        <v>100000</v>
      </c>
      <c r="C440" s="5">
        <v>8</v>
      </c>
      <c r="D440" s="5">
        <v>253</v>
      </c>
      <c r="E440" s="5">
        <v>395.3</v>
      </c>
    </row>
    <row r="441" spans="1:5" x14ac:dyDescent="0.2">
      <c r="A441" t="s">
        <v>31</v>
      </c>
      <c r="B441" s="5">
        <v>100000</v>
      </c>
      <c r="C441" s="5">
        <v>9</v>
      </c>
      <c r="D441" s="5">
        <v>254</v>
      </c>
      <c r="E441" s="5">
        <v>393.7</v>
      </c>
    </row>
    <row r="442" spans="1:5" x14ac:dyDescent="0.2">
      <c r="A442" t="s">
        <v>31</v>
      </c>
      <c r="B442" s="5">
        <v>100000</v>
      </c>
      <c r="C442" s="5">
        <v>10</v>
      </c>
      <c r="D442" s="5">
        <v>252</v>
      </c>
      <c r="E442" s="5">
        <v>396.8</v>
      </c>
    </row>
    <row r="443" spans="1:5" x14ac:dyDescent="0.2">
      <c r="A443" t="s">
        <v>31</v>
      </c>
      <c r="B443" s="5">
        <v>200000</v>
      </c>
      <c r="C443" s="5">
        <v>1</v>
      </c>
      <c r="D443" s="5">
        <v>1078</v>
      </c>
      <c r="E443" s="5">
        <v>185.5</v>
      </c>
    </row>
    <row r="444" spans="1:5" x14ac:dyDescent="0.2">
      <c r="A444" t="s">
        <v>31</v>
      </c>
      <c r="B444" s="5">
        <v>200000</v>
      </c>
      <c r="C444" s="5">
        <v>2</v>
      </c>
      <c r="D444" s="5">
        <v>1138</v>
      </c>
      <c r="E444" s="5">
        <v>175.7</v>
      </c>
    </row>
    <row r="445" spans="1:5" x14ac:dyDescent="0.2">
      <c r="A445" t="s">
        <v>31</v>
      </c>
      <c r="B445" s="5">
        <v>200000</v>
      </c>
      <c r="C445" s="5">
        <v>3</v>
      </c>
      <c r="D445" s="5">
        <v>1079</v>
      </c>
      <c r="E445" s="5">
        <v>185.4</v>
      </c>
    </row>
    <row r="446" spans="1:5" x14ac:dyDescent="0.2">
      <c r="A446" t="s">
        <v>31</v>
      </c>
      <c r="B446" s="5">
        <v>200000</v>
      </c>
      <c r="C446" s="5">
        <v>4</v>
      </c>
      <c r="D446" s="5">
        <v>1093</v>
      </c>
      <c r="E446" s="5">
        <v>183</v>
      </c>
    </row>
    <row r="447" spans="1:5" x14ac:dyDescent="0.2">
      <c r="A447" t="s">
        <v>31</v>
      </c>
      <c r="B447" s="5">
        <v>200000</v>
      </c>
      <c r="C447" s="5">
        <v>5</v>
      </c>
      <c r="D447" s="5">
        <v>1072</v>
      </c>
      <c r="E447" s="5">
        <v>186.6</v>
      </c>
    </row>
    <row r="448" spans="1:5" x14ac:dyDescent="0.2">
      <c r="A448" t="s">
        <v>31</v>
      </c>
      <c r="B448" s="5">
        <v>200000</v>
      </c>
      <c r="C448" s="5">
        <v>6</v>
      </c>
      <c r="D448" s="5">
        <v>1073</v>
      </c>
      <c r="E448" s="5">
        <v>186.4</v>
      </c>
    </row>
    <row r="449" spans="1:5" x14ac:dyDescent="0.2">
      <c r="A449" t="s">
        <v>31</v>
      </c>
      <c r="B449" s="5">
        <v>200000</v>
      </c>
      <c r="C449" s="5">
        <v>7</v>
      </c>
      <c r="D449" s="5">
        <v>1177</v>
      </c>
      <c r="E449" s="5">
        <v>169.9</v>
      </c>
    </row>
    <row r="450" spans="1:5" x14ac:dyDescent="0.2">
      <c r="A450" t="s">
        <v>31</v>
      </c>
      <c r="B450" s="5">
        <v>200000</v>
      </c>
      <c r="C450" s="5">
        <v>8</v>
      </c>
      <c r="D450" s="5">
        <v>1137</v>
      </c>
      <c r="E450" s="5">
        <v>175.9</v>
      </c>
    </row>
    <row r="451" spans="1:5" x14ac:dyDescent="0.2">
      <c r="A451" t="s">
        <v>31</v>
      </c>
      <c r="B451" s="5">
        <v>200000</v>
      </c>
      <c r="C451" s="5">
        <v>9</v>
      </c>
      <c r="D451" s="5">
        <v>1128</v>
      </c>
      <c r="E451" s="5">
        <v>177.3</v>
      </c>
    </row>
    <row r="452" spans="1:5" x14ac:dyDescent="0.2">
      <c r="A452" t="s">
        <v>31</v>
      </c>
      <c r="B452" s="5">
        <v>200000</v>
      </c>
      <c r="C452" s="5">
        <v>10</v>
      </c>
      <c r="D452" s="5">
        <v>1145</v>
      </c>
      <c r="E452" s="5">
        <v>174.7</v>
      </c>
    </row>
    <row r="453" spans="1:5" x14ac:dyDescent="0.2">
      <c r="A453" t="s">
        <v>31</v>
      </c>
      <c r="B453" s="5">
        <v>300000</v>
      </c>
      <c r="C453" s="5">
        <v>1</v>
      </c>
      <c r="D453" s="5">
        <v>2730</v>
      </c>
      <c r="E453" s="5">
        <v>109.9</v>
      </c>
    </row>
    <row r="454" spans="1:5" x14ac:dyDescent="0.2">
      <c r="A454" t="s">
        <v>31</v>
      </c>
      <c r="B454" s="5">
        <v>300000</v>
      </c>
      <c r="C454" s="5">
        <v>2</v>
      </c>
      <c r="D454" s="5">
        <v>2592</v>
      </c>
      <c r="E454" s="5">
        <v>115.7</v>
      </c>
    </row>
    <row r="455" spans="1:5" x14ac:dyDescent="0.2">
      <c r="A455" t="s">
        <v>31</v>
      </c>
      <c r="B455" s="5">
        <v>300000</v>
      </c>
      <c r="C455" s="5">
        <v>3</v>
      </c>
      <c r="D455" s="5">
        <v>2601</v>
      </c>
      <c r="E455" s="5">
        <v>115.3</v>
      </c>
    </row>
    <row r="456" spans="1:5" x14ac:dyDescent="0.2">
      <c r="A456" t="s">
        <v>31</v>
      </c>
      <c r="B456" s="5">
        <v>300000</v>
      </c>
      <c r="C456" s="5">
        <v>4</v>
      </c>
      <c r="D456" s="5">
        <v>2666</v>
      </c>
      <c r="E456" s="5">
        <v>112.5</v>
      </c>
    </row>
    <row r="457" spans="1:5" x14ac:dyDescent="0.2">
      <c r="A457" t="s">
        <v>31</v>
      </c>
      <c r="B457" s="5">
        <v>300000</v>
      </c>
      <c r="C457" s="5">
        <v>5</v>
      </c>
      <c r="D457" s="5">
        <v>2620</v>
      </c>
      <c r="E457" s="5">
        <v>114.5</v>
      </c>
    </row>
    <row r="458" spans="1:5" x14ac:dyDescent="0.2">
      <c r="A458" t="s">
        <v>31</v>
      </c>
      <c r="B458" s="5">
        <v>300000</v>
      </c>
      <c r="C458" s="5">
        <v>6</v>
      </c>
      <c r="D458" s="5">
        <v>2573</v>
      </c>
      <c r="E458" s="5">
        <v>116.6</v>
      </c>
    </row>
    <row r="459" spans="1:5" x14ac:dyDescent="0.2">
      <c r="A459" t="s">
        <v>31</v>
      </c>
      <c r="B459" s="5">
        <v>300000</v>
      </c>
      <c r="C459" s="5">
        <v>7</v>
      </c>
      <c r="D459" s="5">
        <v>2658</v>
      </c>
      <c r="E459" s="5">
        <v>112.9</v>
      </c>
    </row>
    <row r="460" spans="1:5" x14ac:dyDescent="0.2">
      <c r="A460" t="s">
        <v>31</v>
      </c>
      <c r="B460" s="5">
        <v>300000</v>
      </c>
      <c r="C460" s="5">
        <v>8</v>
      </c>
      <c r="D460" s="5">
        <v>2646</v>
      </c>
      <c r="E460" s="5">
        <v>113.4</v>
      </c>
    </row>
    <row r="461" spans="1:5" x14ac:dyDescent="0.2">
      <c r="A461" t="s">
        <v>31</v>
      </c>
      <c r="B461" s="5">
        <v>300000</v>
      </c>
      <c r="C461" s="5">
        <v>9</v>
      </c>
      <c r="D461" s="5">
        <v>2640</v>
      </c>
      <c r="E461" s="5">
        <v>113.6</v>
      </c>
    </row>
    <row r="462" spans="1:5" x14ac:dyDescent="0.2">
      <c r="A462" t="s">
        <v>31</v>
      </c>
      <c r="B462" s="5">
        <v>300000</v>
      </c>
      <c r="C462" s="5">
        <v>10</v>
      </c>
      <c r="D462" s="5">
        <v>2550</v>
      </c>
      <c r="E462" s="5">
        <v>117.6</v>
      </c>
    </row>
    <row r="463" spans="1:5" x14ac:dyDescent="0.2">
      <c r="A463" t="s">
        <v>31</v>
      </c>
      <c r="B463" s="5">
        <v>400000</v>
      </c>
      <c r="C463" s="5">
        <v>1</v>
      </c>
      <c r="D463" s="5">
        <v>4755</v>
      </c>
      <c r="E463" s="5">
        <v>84.1</v>
      </c>
    </row>
    <row r="464" spans="1:5" x14ac:dyDescent="0.2">
      <c r="A464" t="s">
        <v>31</v>
      </c>
      <c r="B464" s="5">
        <v>400000</v>
      </c>
      <c r="C464" s="5">
        <v>2</v>
      </c>
      <c r="D464" s="5">
        <v>4838</v>
      </c>
      <c r="E464" s="5">
        <v>82.7</v>
      </c>
    </row>
    <row r="465" spans="1:5" x14ac:dyDescent="0.2">
      <c r="A465" t="s">
        <v>31</v>
      </c>
      <c r="B465" s="5">
        <v>400000</v>
      </c>
      <c r="C465" s="5">
        <v>3</v>
      </c>
      <c r="D465" s="5">
        <v>4942</v>
      </c>
      <c r="E465" s="5">
        <v>80.900000000000006</v>
      </c>
    </row>
    <row r="466" spans="1:5" x14ac:dyDescent="0.2">
      <c r="A466" t="s">
        <v>31</v>
      </c>
      <c r="B466" s="5">
        <v>400000</v>
      </c>
      <c r="C466" s="5">
        <v>4</v>
      </c>
      <c r="D466" s="5">
        <v>4885</v>
      </c>
      <c r="E466" s="5">
        <v>81.900000000000006</v>
      </c>
    </row>
    <row r="467" spans="1:5" x14ac:dyDescent="0.2">
      <c r="A467" t="s">
        <v>31</v>
      </c>
      <c r="B467" s="5">
        <v>400000</v>
      </c>
      <c r="C467" s="5">
        <v>5</v>
      </c>
      <c r="D467" s="5">
        <v>4921</v>
      </c>
      <c r="E467" s="5">
        <v>81.3</v>
      </c>
    </row>
    <row r="468" spans="1:5" x14ac:dyDescent="0.2">
      <c r="A468" t="s">
        <v>31</v>
      </c>
      <c r="B468" s="5">
        <v>400000</v>
      </c>
      <c r="C468" s="5">
        <v>6</v>
      </c>
      <c r="D468" s="5">
        <v>4956</v>
      </c>
      <c r="E468" s="5">
        <v>80.7</v>
      </c>
    </row>
    <row r="469" spans="1:5" x14ac:dyDescent="0.2">
      <c r="A469" t="s">
        <v>31</v>
      </c>
      <c r="B469" s="5">
        <v>400000</v>
      </c>
      <c r="C469" s="5">
        <v>7</v>
      </c>
      <c r="D469" s="5">
        <v>4923</v>
      </c>
      <c r="E469" s="5">
        <v>81.3</v>
      </c>
    </row>
    <row r="470" spans="1:5" x14ac:dyDescent="0.2">
      <c r="A470" t="s">
        <v>31</v>
      </c>
      <c r="B470" s="5">
        <v>400000</v>
      </c>
      <c r="C470" s="5">
        <v>8</v>
      </c>
      <c r="D470" s="5">
        <v>4883</v>
      </c>
      <c r="E470" s="5">
        <v>81.900000000000006</v>
      </c>
    </row>
    <row r="471" spans="1:5" x14ac:dyDescent="0.2">
      <c r="A471" t="s">
        <v>31</v>
      </c>
      <c r="B471" s="5">
        <v>400000</v>
      </c>
      <c r="C471" s="5">
        <v>9</v>
      </c>
      <c r="D471" s="5">
        <v>4891</v>
      </c>
      <c r="E471" s="5">
        <v>81.8</v>
      </c>
    </row>
    <row r="472" spans="1:5" x14ac:dyDescent="0.2">
      <c r="A472" t="s">
        <v>31</v>
      </c>
      <c r="B472" s="5">
        <v>400000</v>
      </c>
      <c r="C472" s="5">
        <v>10</v>
      </c>
      <c r="D472" s="5">
        <v>4886</v>
      </c>
      <c r="E472" s="5">
        <v>81.900000000000006</v>
      </c>
    </row>
    <row r="473" spans="1:5" x14ac:dyDescent="0.2">
      <c r="A473" t="s">
        <v>31</v>
      </c>
      <c r="B473" s="5">
        <v>500000</v>
      </c>
      <c r="C473" s="5">
        <v>1</v>
      </c>
      <c r="D473" s="5">
        <v>7516</v>
      </c>
      <c r="E473" s="5">
        <v>66.5</v>
      </c>
    </row>
    <row r="474" spans="1:5" x14ac:dyDescent="0.2">
      <c r="A474" t="s">
        <v>31</v>
      </c>
      <c r="B474" s="5">
        <v>500000</v>
      </c>
      <c r="C474" s="5">
        <v>2</v>
      </c>
      <c r="D474" s="5">
        <v>7299</v>
      </c>
      <c r="E474" s="5">
        <v>68.5</v>
      </c>
    </row>
    <row r="475" spans="1:5" x14ac:dyDescent="0.2">
      <c r="A475" t="s">
        <v>31</v>
      </c>
      <c r="B475" s="5">
        <v>500000</v>
      </c>
      <c r="C475" s="5">
        <v>3</v>
      </c>
      <c r="D475" s="5">
        <v>7261</v>
      </c>
      <c r="E475" s="5">
        <v>68.900000000000006</v>
      </c>
    </row>
    <row r="476" spans="1:5" x14ac:dyDescent="0.2">
      <c r="A476" t="s">
        <v>31</v>
      </c>
      <c r="B476" s="5">
        <v>500000</v>
      </c>
      <c r="C476" s="5">
        <v>4</v>
      </c>
      <c r="D476" s="5">
        <v>7733</v>
      </c>
      <c r="E476" s="5">
        <v>64.7</v>
      </c>
    </row>
    <row r="477" spans="1:5" x14ac:dyDescent="0.2">
      <c r="A477" t="s">
        <v>31</v>
      </c>
      <c r="B477" s="5">
        <v>500000</v>
      </c>
      <c r="C477" s="5">
        <v>5</v>
      </c>
      <c r="D477" s="5">
        <v>7672</v>
      </c>
      <c r="E477" s="5">
        <v>65.2</v>
      </c>
    </row>
    <row r="478" spans="1:5" x14ac:dyDescent="0.2">
      <c r="A478" t="s">
        <v>31</v>
      </c>
      <c r="B478" s="5">
        <v>500000</v>
      </c>
      <c r="C478" s="5">
        <v>6</v>
      </c>
      <c r="D478" s="5">
        <v>7442</v>
      </c>
      <c r="E478" s="5">
        <v>67.2</v>
      </c>
    </row>
    <row r="479" spans="1:5" x14ac:dyDescent="0.2">
      <c r="A479" t="s">
        <v>31</v>
      </c>
      <c r="B479" s="5">
        <v>500000</v>
      </c>
      <c r="C479" s="5">
        <v>7</v>
      </c>
      <c r="D479" s="5">
        <v>7267</v>
      </c>
      <c r="E479" s="5">
        <v>68.8</v>
      </c>
    </row>
    <row r="480" spans="1:5" x14ac:dyDescent="0.2">
      <c r="A480" t="s">
        <v>31</v>
      </c>
      <c r="B480" s="5">
        <v>500000</v>
      </c>
      <c r="C480" s="5">
        <v>8</v>
      </c>
      <c r="D480" s="5">
        <v>7404</v>
      </c>
      <c r="E480" s="5">
        <v>67.5</v>
      </c>
    </row>
    <row r="481" spans="1:5" x14ac:dyDescent="0.2">
      <c r="A481" t="s">
        <v>31</v>
      </c>
      <c r="B481" s="5">
        <v>500000</v>
      </c>
      <c r="C481" s="5">
        <v>9</v>
      </c>
      <c r="D481" s="5">
        <v>7341</v>
      </c>
      <c r="E481" s="5">
        <v>68.099999999999994</v>
      </c>
    </row>
    <row r="482" spans="1:5" x14ac:dyDescent="0.2">
      <c r="A482" t="s">
        <v>31</v>
      </c>
      <c r="B482" s="5">
        <v>500000</v>
      </c>
      <c r="C482" s="5">
        <v>10</v>
      </c>
      <c r="D482" s="5">
        <v>7230</v>
      </c>
      <c r="E482" s="5">
        <v>69.2</v>
      </c>
    </row>
    <row r="483" spans="1:5" x14ac:dyDescent="0.2">
      <c r="A483" t="s">
        <v>32</v>
      </c>
      <c r="B483" s="5">
        <v>100000</v>
      </c>
      <c r="C483" s="5">
        <v>1</v>
      </c>
      <c r="D483" s="5">
        <v>315</v>
      </c>
      <c r="E483" s="5">
        <v>317.5</v>
      </c>
    </row>
    <row r="484" spans="1:5" x14ac:dyDescent="0.2">
      <c r="A484" t="s">
        <v>32</v>
      </c>
      <c r="B484" s="5">
        <v>100000</v>
      </c>
      <c r="C484" s="5">
        <v>2</v>
      </c>
      <c r="D484" s="5">
        <v>313</v>
      </c>
      <c r="E484" s="5">
        <v>319.5</v>
      </c>
    </row>
    <row r="485" spans="1:5" x14ac:dyDescent="0.2">
      <c r="A485" t="s">
        <v>32</v>
      </c>
      <c r="B485" s="5">
        <v>100000</v>
      </c>
      <c r="C485" s="5">
        <v>3</v>
      </c>
      <c r="D485" s="5">
        <v>313</v>
      </c>
      <c r="E485" s="5">
        <v>319.5</v>
      </c>
    </row>
    <row r="486" spans="1:5" x14ac:dyDescent="0.2">
      <c r="A486" t="s">
        <v>32</v>
      </c>
      <c r="B486" s="5">
        <v>100000</v>
      </c>
      <c r="C486" s="5">
        <v>4</v>
      </c>
      <c r="D486" s="5">
        <v>316</v>
      </c>
      <c r="E486" s="5">
        <v>316.5</v>
      </c>
    </row>
    <row r="487" spans="1:5" x14ac:dyDescent="0.2">
      <c r="A487" t="s">
        <v>32</v>
      </c>
      <c r="B487" s="5">
        <v>100000</v>
      </c>
      <c r="C487" s="5">
        <v>5</v>
      </c>
      <c r="D487" s="5">
        <v>309</v>
      </c>
      <c r="E487" s="5">
        <v>323.60000000000002</v>
      </c>
    </row>
    <row r="488" spans="1:5" x14ac:dyDescent="0.2">
      <c r="A488" t="s">
        <v>32</v>
      </c>
      <c r="B488" s="5">
        <v>100000</v>
      </c>
      <c r="C488" s="5">
        <v>6</v>
      </c>
      <c r="D488" s="5">
        <v>306</v>
      </c>
      <c r="E488" s="5">
        <v>326.8</v>
      </c>
    </row>
    <row r="489" spans="1:5" x14ac:dyDescent="0.2">
      <c r="A489" t="s">
        <v>32</v>
      </c>
      <c r="B489" s="5">
        <v>100000</v>
      </c>
      <c r="C489" s="5">
        <v>7</v>
      </c>
      <c r="D489" s="5">
        <v>313</v>
      </c>
      <c r="E489" s="5">
        <v>319.5</v>
      </c>
    </row>
    <row r="490" spans="1:5" x14ac:dyDescent="0.2">
      <c r="A490" t="s">
        <v>32</v>
      </c>
      <c r="B490" s="5">
        <v>100000</v>
      </c>
      <c r="C490" s="5">
        <v>8</v>
      </c>
      <c r="D490" s="5">
        <v>309</v>
      </c>
      <c r="E490" s="5">
        <v>323.60000000000002</v>
      </c>
    </row>
    <row r="491" spans="1:5" x14ac:dyDescent="0.2">
      <c r="A491" t="s">
        <v>32</v>
      </c>
      <c r="B491" s="5">
        <v>100000</v>
      </c>
      <c r="C491" s="5">
        <v>9</v>
      </c>
      <c r="D491" s="5">
        <v>307</v>
      </c>
      <c r="E491" s="5">
        <v>325.7</v>
      </c>
    </row>
    <row r="492" spans="1:5" x14ac:dyDescent="0.2">
      <c r="A492" t="s">
        <v>32</v>
      </c>
      <c r="B492" s="5">
        <v>100000</v>
      </c>
      <c r="C492" s="5">
        <v>10</v>
      </c>
      <c r="D492" s="5">
        <v>316</v>
      </c>
      <c r="E492" s="5">
        <v>316.5</v>
      </c>
    </row>
    <row r="493" spans="1:5" x14ac:dyDescent="0.2">
      <c r="A493" t="s">
        <v>32</v>
      </c>
      <c r="B493" s="5">
        <v>200000</v>
      </c>
      <c r="C493" s="5">
        <v>1</v>
      </c>
      <c r="D493" s="5">
        <v>1391</v>
      </c>
      <c r="E493" s="5">
        <v>143.80000000000001</v>
      </c>
    </row>
    <row r="494" spans="1:5" x14ac:dyDescent="0.2">
      <c r="A494" t="s">
        <v>32</v>
      </c>
      <c r="B494" s="5">
        <v>200000</v>
      </c>
      <c r="C494" s="5">
        <v>2</v>
      </c>
      <c r="D494" s="5">
        <v>1386</v>
      </c>
      <c r="E494" s="5">
        <v>144.30000000000001</v>
      </c>
    </row>
    <row r="495" spans="1:5" x14ac:dyDescent="0.2">
      <c r="A495" t="s">
        <v>32</v>
      </c>
      <c r="B495" s="5">
        <v>200000</v>
      </c>
      <c r="C495" s="5">
        <v>3</v>
      </c>
      <c r="D495" s="5">
        <v>1366</v>
      </c>
      <c r="E495" s="5">
        <v>146.4</v>
      </c>
    </row>
    <row r="496" spans="1:5" x14ac:dyDescent="0.2">
      <c r="A496" t="s">
        <v>32</v>
      </c>
      <c r="B496" s="5">
        <v>200000</v>
      </c>
      <c r="C496" s="5">
        <v>4</v>
      </c>
      <c r="D496" s="5">
        <v>1375</v>
      </c>
      <c r="E496" s="5">
        <v>145.5</v>
      </c>
    </row>
    <row r="497" spans="1:5" x14ac:dyDescent="0.2">
      <c r="A497" t="s">
        <v>32</v>
      </c>
      <c r="B497" s="5">
        <v>200000</v>
      </c>
      <c r="C497" s="5">
        <v>5</v>
      </c>
      <c r="D497" s="5">
        <v>1366</v>
      </c>
      <c r="E497" s="5">
        <v>146.4</v>
      </c>
    </row>
    <row r="498" spans="1:5" x14ac:dyDescent="0.2">
      <c r="A498" t="s">
        <v>32</v>
      </c>
      <c r="B498" s="5">
        <v>200000</v>
      </c>
      <c r="C498" s="5">
        <v>6</v>
      </c>
      <c r="D498" s="5">
        <v>1383</v>
      </c>
      <c r="E498" s="5">
        <v>144.6</v>
      </c>
    </row>
    <row r="499" spans="1:5" x14ac:dyDescent="0.2">
      <c r="A499" t="s">
        <v>32</v>
      </c>
      <c r="B499" s="5">
        <v>200000</v>
      </c>
      <c r="C499" s="5">
        <v>7</v>
      </c>
      <c r="D499" s="5">
        <v>1374</v>
      </c>
      <c r="E499" s="5">
        <v>145.6</v>
      </c>
    </row>
    <row r="500" spans="1:5" x14ac:dyDescent="0.2">
      <c r="A500" t="s">
        <v>32</v>
      </c>
      <c r="B500" s="5">
        <v>200000</v>
      </c>
      <c r="C500" s="5">
        <v>8</v>
      </c>
      <c r="D500" s="5">
        <v>1424</v>
      </c>
      <c r="E500" s="5">
        <v>140.4</v>
      </c>
    </row>
    <row r="501" spans="1:5" x14ac:dyDescent="0.2">
      <c r="A501" t="s">
        <v>32</v>
      </c>
      <c r="B501" s="5">
        <v>200000</v>
      </c>
      <c r="C501" s="5">
        <v>9</v>
      </c>
      <c r="D501" s="5">
        <v>1379</v>
      </c>
      <c r="E501" s="5">
        <v>145</v>
      </c>
    </row>
    <row r="502" spans="1:5" x14ac:dyDescent="0.2">
      <c r="A502" t="s">
        <v>32</v>
      </c>
      <c r="B502" s="5">
        <v>200000</v>
      </c>
      <c r="C502" s="5">
        <v>10</v>
      </c>
      <c r="D502" s="5">
        <v>1379</v>
      </c>
      <c r="E502" s="5">
        <v>145</v>
      </c>
    </row>
    <row r="503" spans="1:5" x14ac:dyDescent="0.2">
      <c r="A503" t="s">
        <v>32</v>
      </c>
      <c r="B503" s="5">
        <v>300000</v>
      </c>
      <c r="C503" s="5">
        <v>1</v>
      </c>
      <c r="D503" s="5">
        <v>3230</v>
      </c>
      <c r="E503" s="5">
        <v>92.9</v>
      </c>
    </row>
    <row r="504" spans="1:5" x14ac:dyDescent="0.2">
      <c r="A504" t="s">
        <v>32</v>
      </c>
      <c r="B504" s="5">
        <v>300000</v>
      </c>
      <c r="C504" s="5">
        <v>2</v>
      </c>
      <c r="D504" s="5">
        <v>3179</v>
      </c>
      <c r="E504" s="5">
        <v>94.4</v>
      </c>
    </row>
    <row r="505" spans="1:5" x14ac:dyDescent="0.2">
      <c r="A505" t="s">
        <v>32</v>
      </c>
      <c r="B505" s="5">
        <v>300000</v>
      </c>
      <c r="C505" s="5">
        <v>3</v>
      </c>
      <c r="D505" s="5">
        <v>3212</v>
      </c>
      <c r="E505" s="5">
        <v>93.4</v>
      </c>
    </row>
    <row r="506" spans="1:5" x14ac:dyDescent="0.2">
      <c r="A506" t="s">
        <v>32</v>
      </c>
      <c r="B506" s="5">
        <v>300000</v>
      </c>
      <c r="C506" s="5">
        <v>4</v>
      </c>
      <c r="D506" s="5">
        <v>3223</v>
      </c>
      <c r="E506" s="5">
        <v>93.1</v>
      </c>
    </row>
    <row r="507" spans="1:5" x14ac:dyDescent="0.2">
      <c r="A507" t="s">
        <v>32</v>
      </c>
      <c r="B507" s="5">
        <v>300000</v>
      </c>
      <c r="C507" s="5">
        <v>5</v>
      </c>
      <c r="D507" s="5">
        <v>3277</v>
      </c>
      <c r="E507" s="5">
        <v>91.5</v>
      </c>
    </row>
    <row r="508" spans="1:5" x14ac:dyDescent="0.2">
      <c r="A508" t="s">
        <v>32</v>
      </c>
      <c r="B508" s="5">
        <v>300000</v>
      </c>
      <c r="C508" s="5">
        <v>6</v>
      </c>
      <c r="D508" s="5">
        <v>3229</v>
      </c>
      <c r="E508" s="5">
        <v>92.9</v>
      </c>
    </row>
    <row r="509" spans="1:5" x14ac:dyDescent="0.2">
      <c r="A509" t="s">
        <v>32</v>
      </c>
      <c r="B509" s="5">
        <v>300000</v>
      </c>
      <c r="C509" s="5">
        <v>7</v>
      </c>
      <c r="D509" s="5">
        <v>3241</v>
      </c>
      <c r="E509" s="5">
        <v>92.6</v>
      </c>
    </row>
    <row r="510" spans="1:5" x14ac:dyDescent="0.2">
      <c r="A510" t="s">
        <v>32</v>
      </c>
      <c r="B510" s="5">
        <v>300000</v>
      </c>
      <c r="C510" s="5">
        <v>8</v>
      </c>
      <c r="D510" s="5">
        <v>3244</v>
      </c>
      <c r="E510" s="5">
        <v>92.5</v>
      </c>
    </row>
    <row r="511" spans="1:5" x14ac:dyDescent="0.2">
      <c r="A511" t="s">
        <v>32</v>
      </c>
      <c r="B511" s="5">
        <v>300000</v>
      </c>
      <c r="C511" s="5">
        <v>9</v>
      </c>
      <c r="D511" s="5">
        <v>3237</v>
      </c>
      <c r="E511" s="5">
        <v>92.7</v>
      </c>
    </row>
    <row r="512" spans="1:5" x14ac:dyDescent="0.2">
      <c r="A512" t="s">
        <v>32</v>
      </c>
      <c r="B512" s="5">
        <v>300000</v>
      </c>
      <c r="C512" s="5">
        <v>10</v>
      </c>
      <c r="D512" s="5">
        <v>3240</v>
      </c>
      <c r="E512" s="5">
        <v>92.6</v>
      </c>
    </row>
    <row r="513" spans="1:5" x14ac:dyDescent="0.2">
      <c r="A513" t="s">
        <v>32</v>
      </c>
      <c r="B513" s="5">
        <v>400000</v>
      </c>
      <c r="C513" s="5">
        <v>1</v>
      </c>
      <c r="D513" s="5">
        <v>5796</v>
      </c>
      <c r="E513" s="5">
        <v>69</v>
      </c>
    </row>
    <row r="514" spans="1:5" x14ac:dyDescent="0.2">
      <c r="A514" t="s">
        <v>32</v>
      </c>
      <c r="B514" s="5">
        <v>400000</v>
      </c>
      <c r="C514" s="5">
        <v>2</v>
      </c>
      <c r="D514" s="5">
        <v>5833</v>
      </c>
      <c r="E514" s="5">
        <v>68.599999999999994</v>
      </c>
    </row>
    <row r="515" spans="1:5" x14ac:dyDescent="0.2">
      <c r="A515" t="s">
        <v>32</v>
      </c>
      <c r="B515" s="5">
        <v>400000</v>
      </c>
      <c r="C515" s="5">
        <v>3</v>
      </c>
      <c r="D515" s="5">
        <v>5766</v>
      </c>
      <c r="E515" s="5">
        <v>69.400000000000006</v>
      </c>
    </row>
    <row r="516" spans="1:5" x14ac:dyDescent="0.2">
      <c r="A516" t="s">
        <v>32</v>
      </c>
      <c r="B516" s="5">
        <v>400000</v>
      </c>
      <c r="C516" s="5">
        <v>4</v>
      </c>
      <c r="D516" s="5">
        <v>5800</v>
      </c>
      <c r="E516" s="5">
        <v>69</v>
      </c>
    </row>
    <row r="517" spans="1:5" x14ac:dyDescent="0.2">
      <c r="A517" t="s">
        <v>32</v>
      </c>
      <c r="B517" s="5">
        <v>400000</v>
      </c>
      <c r="C517" s="5">
        <v>5</v>
      </c>
      <c r="D517" s="5">
        <v>5789</v>
      </c>
      <c r="E517" s="5">
        <v>69.099999999999994</v>
      </c>
    </row>
    <row r="518" spans="1:5" x14ac:dyDescent="0.2">
      <c r="A518" t="s">
        <v>32</v>
      </c>
      <c r="B518" s="5">
        <v>400000</v>
      </c>
      <c r="C518" s="5">
        <v>6</v>
      </c>
      <c r="D518" s="5">
        <v>5825</v>
      </c>
      <c r="E518" s="5">
        <v>68.7</v>
      </c>
    </row>
    <row r="519" spans="1:5" x14ac:dyDescent="0.2">
      <c r="A519" t="s">
        <v>32</v>
      </c>
      <c r="B519" s="5">
        <v>400000</v>
      </c>
      <c r="C519" s="5">
        <v>7</v>
      </c>
      <c r="D519" s="5">
        <v>5795</v>
      </c>
      <c r="E519" s="5">
        <v>69</v>
      </c>
    </row>
    <row r="520" spans="1:5" x14ac:dyDescent="0.2">
      <c r="A520" t="s">
        <v>32</v>
      </c>
      <c r="B520" s="5">
        <v>400000</v>
      </c>
      <c r="C520" s="5">
        <v>8</v>
      </c>
      <c r="D520" s="5">
        <v>5763</v>
      </c>
      <c r="E520" s="5">
        <v>69.400000000000006</v>
      </c>
    </row>
    <row r="521" spans="1:5" x14ac:dyDescent="0.2">
      <c r="A521" t="s">
        <v>32</v>
      </c>
      <c r="B521" s="5">
        <v>400000</v>
      </c>
      <c r="C521" s="5">
        <v>9</v>
      </c>
      <c r="D521" s="5">
        <v>5829</v>
      </c>
      <c r="E521" s="5">
        <v>68.599999999999994</v>
      </c>
    </row>
    <row r="522" spans="1:5" x14ac:dyDescent="0.2">
      <c r="A522" t="s">
        <v>32</v>
      </c>
      <c r="B522" s="5">
        <v>400000</v>
      </c>
      <c r="C522" s="5">
        <v>10</v>
      </c>
      <c r="D522" s="5">
        <v>5851</v>
      </c>
      <c r="E522" s="5">
        <v>68.400000000000006</v>
      </c>
    </row>
    <row r="523" spans="1:5" x14ac:dyDescent="0.2">
      <c r="A523" t="s">
        <v>32</v>
      </c>
      <c r="B523" s="5">
        <v>500000</v>
      </c>
      <c r="C523" s="5">
        <v>1</v>
      </c>
      <c r="D523" s="5">
        <v>9172</v>
      </c>
      <c r="E523" s="5">
        <v>54.5</v>
      </c>
    </row>
    <row r="524" spans="1:5" x14ac:dyDescent="0.2">
      <c r="A524" t="s">
        <v>32</v>
      </c>
      <c r="B524" s="5">
        <v>500000</v>
      </c>
      <c r="C524" s="5">
        <v>2</v>
      </c>
      <c r="D524" s="5">
        <v>9358</v>
      </c>
      <c r="E524" s="5">
        <v>53.4</v>
      </c>
    </row>
    <row r="525" spans="1:5" x14ac:dyDescent="0.2">
      <c r="A525" t="s">
        <v>32</v>
      </c>
      <c r="B525" s="5">
        <v>500000</v>
      </c>
      <c r="C525" s="5">
        <v>3</v>
      </c>
      <c r="D525" s="5">
        <v>9535</v>
      </c>
      <c r="E525" s="5">
        <v>52.4</v>
      </c>
    </row>
    <row r="526" spans="1:5" x14ac:dyDescent="0.2">
      <c r="A526" t="s">
        <v>32</v>
      </c>
      <c r="B526" s="5">
        <v>500000</v>
      </c>
      <c r="C526" s="5">
        <v>4</v>
      </c>
      <c r="D526" s="5">
        <v>9507</v>
      </c>
      <c r="E526" s="5">
        <v>52.6</v>
      </c>
    </row>
    <row r="527" spans="1:5" x14ac:dyDescent="0.2">
      <c r="A527" t="s">
        <v>32</v>
      </c>
      <c r="B527" s="5">
        <v>500000</v>
      </c>
      <c r="C527" s="5">
        <v>5</v>
      </c>
      <c r="D527" s="5">
        <v>9268</v>
      </c>
      <c r="E527" s="5">
        <v>53.9</v>
      </c>
    </row>
    <row r="528" spans="1:5" x14ac:dyDescent="0.2">
      <c r="A528" t="s">
        <v>32</v>
      </c>
      <c r="B528" s="5">
        <v>500000</v>
      </c>
      <c r="C528" s="5">
        <v>6</v>
      </c>
      <c r="D528" s="5">
        <v>9665</v>
      </c>
      <c r="E528" s="5">
        <v>51.7</v>
      </c>
    </row>
    <row r="529" spans="1:5" x14ac:dyDescent="0.2">
      <c r="A529" t="s">
        <v>32</v>
      </c>
      <c r="B529" s="5">
        <v>500000</v>
      </c>
      <c r="C529" s="5">
        <v>7</v>
      </c>
      <c r="D529" s="5">
        <v>9272</v>
      </c>
      <c r="E529" s="5">
        <v>53.9</v>
      </c>
    </row>
    <row r="530" spans="1:5" x14ac:dyDescent="0.2">
      <c r="A530" t="s">
        <v>32</v>
      </c>
      <c r="B530" s="5">
        <v>500000</v>
      </c>
      <c r="C530" s="5">
        <v>8</v>
      </c>
      <c r="D530" s="5">
        <v>9802</v>
      </c>
      <c r="E530" s="5">
        <v>51</v>
      </c>
    </row>
    <row r="531" spans="1:5" x14ac:dyDescent="0.2">
      <c r="A531" t="s">
        <v>32</v>
      </c>
      <c r="B531" s="5">
        <v>500000</v>
      </c>
      <c r="C531" s="5">
        <v>9</v>
      </c>
      <c r="D531" s="5">
        <v>9423</v>
      </c>
      <c r="E531" s="5">
        <v>53.1</v>
      </c>
    </row>
    <row r="532" spans="1:5" x14ac:dyDescent="0.2">
      <c r="A532" t="s">
        <v>32</v>
      </c>
      <c r="B532" s="5">
        <v>500000</v>
      </c>
      <c r="C532" s="5">
        <v>10</v>
      </c>
      <c r="D532" s="5">
        <v>9412</v>
      </c>
      <c r="E532" s="5">
        <v>53.1</v>
      </c>
    </row>
    <row r="533" spans="1:5" x14ac:dyDescent="0.2">
      <c r="A533" t="s">
        <v>33</v>
      </c>
      <c r="B533" s="5">
        <v>20000</v>
      </c>
      <c r="C533" s="5">
        <v>1</v>
      </c>
      <c r="D533" s="5">
        <v>9</v>
      </c>
      <c r="E533" s="5">
        <v>2222.1999999999998</v>
      </c>
    </row>
    <row r="534" spans="1:5" x14ac:dyDescent="0.2">
      <c r="A534" t="s">
        <v>33</v>
      </c>
      <c r="B534" s="5">
        <v>20000</v>
      </c>
      <c r="C534" s="5">
        <v>2</v>
      </c>
      <c r="D534" s="5">
        <v>8</v>
      </c>
      <c r="E534" s="5">
        <v>2500</v>
      </c>
    </row>
    <row r="535" spans="1:5" x14ac:dyDescent="0.2">
      <c r="A535" t="s">
        <v>33</v>
      </c>
      <c r="B535" s="5">
        <v>20000</v>
      </c>
      <c r="C535" s="5">
        <v>3</v>
      </c>
      <c r="D535" s="5">
        <v>8</v>
      </c>
      <c r="E535" s="5">
        <v>2500</v>
      </c>
    </row>
    <row r="536" spans="1:5" x14ac:dyDescent="0.2">
      <c r="A536" t="s">
        <v>33</v>
      </c>
      <c r="B536" s="5">
        <v>20000</v>
      </c>
      <c r="C536" s="5">
        <v>4</v>
      </c>
      <c r="D536" s="5">
        <v>10</v>
      </c>
      <c r="E536" s="5">
        <v>2000</v>
      </c>
    </row>
    <row r="537" spans="1:5" x14ac:dyDescent="0.2">
      <c r="A537" t="s">
        <v>33</v>
      </c>
      <c r="B537" s="5">
        <v>20000</v>
      </c>
      <c r="C537" s="5">
        <v>5</v>
      </c>
      <c r="D537" s="5">
        <v>8</v>
      </c>
      <c r="E537" s="5">
        <v>2500</v>
      </c>
    </row>
    <row r="538" spans="1:5" x14ac:dyDescent="0.2">
      <c r="A538" t="s">
        <v>33</v>
      </c>
      <c r="B538" s="5">
        <v>20000</v>
      </c>
      <c r="C538" s="5">
        <v>6</v>
      </c>
      <c r="D538" s="5">
        <v>8</v>
      </c>
      <c r="E538" s="5">
        <v>2500</v>
      </c>
    </row>
    <row r="539" spans="1:5" x14ac:dyDescent="0.2">
      <c r="A539" t="s">
        <v>33</v>
      </c>
      <c r="B539" s="5">
        <v>20000</v>
      </c>
      <c r="C539" s="5">
        <v>7</v>
      </c>
      <c r="D539" s="5">
        <v>7</v>
      </c>
      <c r="E539" s="5">
        <v>2857.1</v>
      </c>
    </row>
    <row r="540" spans="1:5" x14ac:dyDescent="0.2">
      <c r="A540" t="s">
        <v>33</v>
      </c>
      <c r="B540" s="5">
        <v>20000</v>
      </c>
      <c r="C540" s="5">
        <v>8</v>
      </c>
      <c r="D540" s="5">
        <v>8</v>
      </c>
      <c r="E540" s="5">
        <v>2500</v>
      </c>
    </row>
    <row r="541" spans="1:5" x14ac:dyDescent="0.2">
      <c r="A541" t="s">
        <v>33</v>
      </c>
      <c r="B541" s="5">
        <v>20000</v>
      </c>
      <c r="C541" s="5">
        <v>9</v>
      </c>
      <c r="D541" s="5">
        <v>8</v>
      </c>
      <c r="E541" s="5">
        <v>2500</v>
      </c>
    </row>
    <row r="542" spans="1:5" x14ac:dyDescent="0.2">
      <c r="A542" t="s">
        <v>33</v>
      </c>
      <c r="B542" s="5">
        <v>20000</v>
      </c>
      <c r="C542" s="5">
        <v>10</v>
      </c>
      <c r="D542" s="5">
        <v>8</v>
      </c>
      <c r="E542" s="5">
        <v>2500</v>
      </c>
    </row>
    <row r="543" spans="1:5" x14ac:dyDescent="0.2">
      <c r="A543" t="s">
        <v>33</v>
      </c>
      <c r="B543" s="5">
        <v>30000</v>
      </c>
      <c r="C543" s="5">
        <v>1</v>
      </c>
      <c r="D543" s="5">
        <v>13</v>
      </c>
      <c r="E543" s="5">
        <v>2307.6999999999998</v>
      </c>
    </row>
    <row r="544" spans="1:5" x14ac:dyDescent="0.2">
      <c r="A544" t="s">
        <v>33</v>
      </c>
      <c r="B544" s="5">
        <v>30000</v>
      </c>
      <c r="C544" s="5">
        <v>2</v>
      </c>
      <c r="D544" s="5">
        <v>13</v>
      </c>
      <c r="E544" s="5">
        <v>2307.6999999999998</v>
      </c>
    </row>
    <row r="545" spans="1:5" x14ac:dyDescent="0.2">
      <c r="A545" t="s">
        <v>33</v>
      </c>
      <c r="B545" s="5">
        <v>30000</v>
      </c>
      <c r="C545" s="5">
        <v>3</v>
      </c>
      <c r="D545" s="5">
        <v>13</v>
      </c>
      <c r="E545" s="5">
        <v>2307.6999999999998</v>
      </c>
    </row>
    <row r="546" spans="1:5" x14ac:dyDescent="0.2">
      <c r="A546" t="s">
        <v>33</v>
      </c>
      <c r="B546" s="5">
        <v>30000</v>
      </c>
      <c r="C546" s="5">
        <v>4</v>
      </c>
      <c r="D546" s="5">
        <v>15</v>
      </c>
      <c r="E546" s="5">
        <v>2000</v>
      </c>
    </row>
    <row r="547" spans="1:5" x14ac:dyDescent="0.2">
      <c r="A547" t="s">
        <v>33</v>
      </c>
      <c r="B547" s="5">
        <v>30000</v>
      </c>
      <c r="C547" s="5">
        <v>5</v>
      </c>
      <c r="D547" s="5">
        <v>13</v>
      </c>
      <c r="E547" s="5">
        <v>2307.6999999999998</v>
      </c>
    </row>
    <row r="548" spans="1:5" x14ac:dyDescent="0.2">
      <c r="A548" t="s">
        <v>33</v>
      </c>
      <c r="B548" s="5">
        <v>30000</v>
      </c>
      <c r="C548" s="5">
        <v>6</v>
      </c>
      <c r="D548" s="5">
        <v>13</v>
      </c>
      <c r="E548" s="5">
        <v>2307.6999999999998</v>
      </c>
    </row>
    <row r="549" spans="1:5" x14ac:dyDescent="0.2">
      <c r="A549" t="s">
        <v>33</v>
      </c>
      <c r="B549" s="5">
        <v>30000</v>
      </c>
      <c r="C549" s="5">
        <v>7</v>
      </c>
      <c r="D549" s="5">
        <v>14</v>
      </c>
      <c r="E549" s="5">
        <v>2142.9</v>
      </c>
    </row>
    <row r="550" spans="1:5" x14ac:dyDescent="0.2">
      <c r="A550" t="s">
        <v>33</v>
      </c>
      <c r="B550" s="5">
        <v>30000</v>
      </c>
      <c r="C550" s="5">
        <v>8</v>
      </c>
      <c r="D550" s="5">
        <v>14</v>
      </c>
      <c r="E550" s="5">
        <v>2142.9</v>
      </c>
    </row>
    <row r="551" spans="1:5" x14ac:dyDescent="0.2">
      <c r="A551" t="s">
        <v>33</v>
      </c>
      <c r="B551" s="5">
        <v>30000</v>
      </c>
      <c r="C551" s="5">
        <v>9</v>
      </c>
      <c r="D551" s="5">
        <v>15</v>
      </c>
      <c r="E551" s="5">
        <v>2000</v>
      </c>
    </row>
    <row r="552" spans="1:5" x14ac:dyDescent="0.2">
      <c r="A552" t="s">
        <v>33</v>
      </c>
      <c r="B552" s="5">
        <v>30000</v>
      </c>
      <c r="C552" s="5">
        <v>10</v>
      </c>
      <c r="D552" s="5">
        <v>14</v>
      </c>
      <c r="E552" s="5">
        <v>2142.9</v>
      </c>
    </row>
    <row r="553" spans="1:5" x14ac:dyDescent="0.2">
      <c r="A553" t="s">
        <v>33</v>
      </c>
      <c r="B553" s="5">
        <v>40000</v>
      </c>
      <c r="C553" s="5">
        <v>1</v>
      </c>
      <c r="D553" s="5">
        <v>21</v>
      </c>
      <c r="E553" s="5">
        <v>1904.8</v>
      </c>
    </row>
    <row r="554" spans="1:5" x14ac:dyDescent="0.2">
      <c r="A554" t="s">
        <v>33</v>
      </c>
      <c r="B554" s="5">
        <v>40000</v>
      </c>
      <c r="C554" s="5">
        <v>2</v>
      </c>
      <c r="D554" s="5">
        <v>17</v>
      </c>
      <c r="E554" s="5">
        <v>2352.9</v>
      </c>
    </row>
    <row r="555" spans="1:5" x14ac:dyDescent="0.2">
      <c r="A555" t="s">
        <v>33</v>
      </c>
      <c r="B555" s="5">
        <v>40000</v>
      </c>
      <c r="C555" s="5">
        <v>3</v>
      </c>
      <c r="D555" s="5">
        <v>18</v>
      </c>
      <c r="E555" s="5">
        <v>2222.1999999999998</v>
      </c>
    </row>
    <row r="556" spans="1:5" x14ac:dyDescent="0.2">
      <c r="A556" t="s">
        <v>33</v>
      </c>
      <c r="B556" s="5">
        <v>40000</v>
      </c>
      <c r="C556" s="5">
        <v>4</v>
      </c>
      <c r="D556" s="5">
        <v>19</v>
      </c>
      <c r="E556" s="5">
        <v>2105.3000000000002</v>
      </c>
    </row>
    <row r="557" spans="1:5" x14ac:dyDescent="0.2">
      <c r="A557" t="s">
        <v>33</v>
      </c>
      <c r="B557" s="5">
        <v>40000</v>
      </c>
      <c r="C557" s="5">
        <v>5</v>
      </c>
      <c r="D557" s="5">
        <v>18</v>
      </c>
      <c r="E557" s="5">
        <v>2222.1999999999998</v>
      </c>
    </row>
    <row r="558" spans="1:5" x14ac:dyDescent="0.2">
      <c r="A558" t="s">
        <v>33</v>
      </c>
      <c r="B558" s="5">
        <v>40000</v>
      </c>
      <c r="C558" s="5">
        <v>6</v>
      </c>
      <c r="D558" s="5">
        <v>18</v>
      </c>
      <c r="E558" s="5">
        <v>2222.1999999999998</v>
      </c>
    </row>
    <row r="559" spans="1:5" x14ac:dyDescent="0.2">
      <c r="A559" t="s">
        <v>33</v>
      </c>
      <c r="B559" s="5">
        <v>40000</v>
      </c>
      <c r="C559" s="5">
        <v>7</v>
      </c>
      <c r="D559" s="5">
        <v>19</v>
      </c>
      <c r="E559" s="5">
        <v>2105.3000000000002</v>
      </c>
    </row>
    <row r="560" spans="1:5" x14ac:dyDescent="0.2">
      <c r="A560" t="s">
        <v>33</v>
      </c>
      <c r="B560" s="5">
        <v>40000</v>
      </c>
      <c r="C560" s="5">
        <v>8</v>
      </c>
      <c r="D560" s="5">
        <v>20</v>
      </c>
      <c r="E560" s="5">
        <v>2000</v>
      </c>
    </row>
    <row r="561" spans="1:5" x14ac:dyDescent="0.2">
      <c r="A561" t="s">
        <v>33</v>
      </c>
      <c r="B561" s="5">
        <v>40000</v>
      </c>
      <c r="C561" s="5">
        <v>9</v>
      </c>
      <c r="D561" s="5">
        <v>19</v>
      </c>
      <c r="E561" s="5">
        <v>2105.3000000000002</v>
      </c>
    </row>
    <row r="562" spans="1:5" x14ac:dyDescent="0.2">
      <c r="A562" t="s">
        <v>33</v>
      </c>
      <c r="B562" s="5">
        <v>40000</v>
      </c>
      <c r="C562" s="5">
        <v>10</v>
      </c>
      <c r="D562" s="5">
        <v>19</v>
      </c>
      <c r="E562" s="5">
        <v>2105.3000000000002</v>
      </c>
    </row>
    <row r="563" spans="1:5" x14ac:dyDescent="0.2">
      <c r="A563" t="s">
        <v>33</v>
      </c>
      <c r="B563" s="5">
        <v>50000</v>
      </c>
      <c r="C563" s="5">
        <v>1</v>
      </c>
      <c r="D563" s="5">
        <v>26</v>
      </c>
      <c r="E563" s="5">
        <v>1923.1</v>
      </c>
    </row>
    <row r="564" spans="1:5" x14ac:dyDescent="0.2">
      <c r="A564" t="s">
        <v>33</v>
      </c>
      <c r="B564" s="5">
        <v>50000</v>
      </c>
      <c r="C564" s="5">
        <v>2</v>
      </c>
      <c r="D564" s="5">
        <v>22</v>
      </c>
      <c r="E564" s="5">
        <v>2272.6999999999998</v>
      </c>
    </row>
    <row r="565" spans="1:5" x14ac:dyDescent="0.2">
      <c r="A565" t="s">
        <v>33</v>
      </c>
      <c r="B565" s="5">
        <v>50000</v>
      </c>
      <c r="C565" s="5">
        <v>3</v>
      </c>
      <c r="D565" s="5">
        <v>24</v>
      </c>
      <c r="E565" s="5">
        <v>2083.3000000000002</v>
      </c>
    </row>
    <row r="566" spans="1:5" x14ac:dyDescent="0.2">
      <c r="A566" t="s">
        <v>33</v>
      </c>
      <c r="B566" s="5">
        <v>50000</v>
      </c>
      <c r="C566" s="5">
        <v>4</v>
      </c>
      <c r="D566" s="5">
        <v>22</v>
      </c>
      <c r="E566" s="5">
        <v>2272.6999999999998</v>
      </c>
    </row>
    <row r="567" spans="1:5" x14ac:dyDescent="0.2">
      <c r="A567" t="s">
        <v>33</v>
      </c>
      <c r="B567" s="5">
        <v>50000</v>
      </c>
      <c r="C567" s="5">
        <v>5</v>
      </c>
      <c r="D567" s="5">
        <v>23</v>
      </c>
      <c r="E567" s="5">
        <v>2173.9</v>
      </c>
    </row>
    <row r="568" spans="1:5" x14ac:dyDescent="0.2">
      <c r="A568" t="s">
        <v>33</v>
      </c>
      <c r="B568" s="5">
        <v>50000</v>
      </c>
      <c r="C568" s="5">
        <v>6</v>
      </c>
      <c r="D568" s="5">
        <v>25</v>
      </c>
      <c r="E568" s="5">
        <v>2000</v>
      </c>
    </row>
    <row r="569" spans="1:5" x14ac:dyDescent="0.2">
      <c r="A569" t="s">
        <v>33</v>
      </c>
      <c r="B569" s="5">
        <v>50000</v>
      </c>
      <c r="C569" s="5">
        <v>7</v>
      </c>
      <c r="D569" s="5">
        <v>27</v>
      </c>
      <c r="E569" s="5">
        <v>1851.9</v>
      </c>
    </row>
    <row r="570" spans="1:5" x14ac:dyDescent="0.2">
      <c r="A570" t="s">
        <v>33</v>
      </c>
      <c r="B570" s="5">
        <v>50000</v>
      </c>
      <c r="C570" s="5">
        <v>8</v>
      </c>
      <c r="D570" s="5">
        <v>24</v>
      </c>
      <c r="E570" s="5">
        <v>2083.3000000000002</v>
      </c>
    </row>
    <row r="571" spans="1:5" x14ac:dyDescent="0.2">
      <c r="A571" t="s">
        <v>33</v>
      </c>
      <c r="B571" s="5">
        <v>50000</v>
      </c>
      <c r="C571" s="5">
        <v>9</v>
      </c>
      <c r="D571" s="5">
        <v>24</v>
      </c>
      <c r="E571" s="5">
        <v>2083.3000000000002</v>
      </c>
    </row>
    <row r="572" spans="1:5" x14ac:dyDescent="0.2">
      <c r="A572" t="s">
        <v>33</v>
      </c>
      <c r="B572" s="5">
        <v>50000</v>
      </c>
      <c r="C572" s="5">
        <v>10</v>
      </c>
      <c r="D572" s="5">
        <v>23</v>
      </c>
      <c r="E572" s="5">
        <v>2173.9</v>
      </c>
    </row>
    <row r="573" spans="1:5" x14ac:dyDescent="0.2">
      <c r="A573" t="s">
        <v>33</v>
      </c>
      <c r="B573" s="5">
        <v>60000</v>
      </c>
      <c r="C573" s="5">
        <v>1</v>
      </c>
      <c r="D573" s="5">
        <v>27</v>
      </c>
      <c r="E573" s="5">
        <v>2222.1999999999998</v>
      </c>
    </row>
    <row r="574" spans="1:5" x14ac:dyDescent="0.2">
      <c r="A574" t="s">
        <v>33</v>
      </c>
      <c r="B574" s="5">
        <v>60000</v>
      </c>
      <c r="C574" s="5">
        <v>2</v>
      </c>
      <c r="D574" s="5">
        <v>32</v>
      </c>
      <c r="E574" s="5">
        <v>1875</v>
      </c>
    </row>
    <row r="575" spans="1:5" x14ac:dyDescent="0.2">
      <c r="A575" t="s">
        <v>33</v>
      </c>
      <c r="B575" s="5">
        <v>60000</v>
      </c>
      <c r="C575" s="5">
        <v>3</v>
      </c>
      <c r="D575" s="5">
        <v>30</v>
      </c>
      <c r="E575" s="5">
        <v>2000</v>
      </c>
    </row>
    <row r="576" spans="1:5" x14ac:dyDescent="0.2">
      <c r="A576" t="s">
        <v>33</v>
      </c>
      <c r="B576" s="5">
        <v>60000</v>
      </c>
      <c r="C576" s="5">
        <v>4</v>
      </c>
      <c r="D576" s="5">
        <v>30</v>
      </c>
      <c r="E576" s="5">
        <v>2000</v>
      </c>
    </row>
    <row r="577" spans="1:5" x14ac:dyDescent="0.2">
      <c r="A577" t="s">
        <v>33</v>
      </c>
      <c r="B577" s="5">
        <v>60000</v>
      </c>
      <c r="C577" s="5">
        <v>5</v>
      </c>
      <c r="D577" s="5">
        <v>31</v>
      </c>
      <c r="E577" s="5">
        <v>1935.5</v>
      </c>
    </row>
    <row r="578" spans="1:5" x14ac:dyDescent="0.2">
      <c r="A578" t="s">
        <v>33</v>
      </c>
      <c r="B578" s="5">
        <v>60000</v>
      </c>
      <c r="C578" s="5">
        <v>6</v>
      </c>
      <c r="D578" s="5">
        <v>28</v>
      </c>
      <c r="E578" s="5">
        <v>2142.9</v>
      </c>
    </row>
    <row r="579" spans="1:5" x14ac:dyDescent="0.2">
      <c r="A579" t="s">
        <v>33</v>
      </c>
      <c r="B579" s="5">
        <v>60000</v>
      </c>
      <c r="C579" s="5">
        <v>7</v>
      </c>
      <c r="D579" s="5">
        <v>31</v>
      </c>
      <c r="E579" s="5">
        <v>1935.5</v>
      </c>
    </row>
    <row r="580" spans="1:5" x14ac:dyDescent="0.2">
      <c r="A580" t="s">
        <v>33</v>
      </c>
      <c r="B580" s="5">
        <v>60000</v>
      </c>
      <c r="C580" s="5">
        <v>8</v>
      </c>
      <c r="D580" s="5">
        <v>29</v>
      </c>
      <c r="E580" s="5">
        <v>2069</v>
      </c>
    </row>
    <row r="581" spans="1:5" x14ac:dyDescent="0.2">
      <c r="A581" t="s">
        <v>33</v>
      </c>
      <c r="B581" s="5">
        <v>60000</v>
      </c>
      <c r="C581" s="5">
        <v>9</v>
      </c>
      <c r="D581" s="5">
        <v>29</v>
      </c>
      <c r="E581" s="5">
        <v>2069</v>
      </c>
    </row>
    <row r="582" spans="1:5" x14ac:dyDescent="0.2">
      <c r="A582" t="s">
        <v>33</v>
      </c>
      <c r="B582" s="5">
        <v>60000</v>
      </c>
      <c r="C582" s="5">
        <v>10</v>
      </c>
      <c r="D582" s="5">
        <v>29</v>
      </c>
      <c r="E582" s="5">
        <v>2069</v>
      </c>
    </row>
    <row r="583" spans="1:5" x14ac:dyDescent="0.2">
      <c r="A583" t="s">
        <v>33</v>
      </c>
      <c r="B583" s="5">
        <v>70000</v>
      </c>
      <c r="C583" s="5">
        <v>1</v>
      </c>
      <c r="D583" s="5">
        <v>37</v>
      </c>
      <c r="E583" s="5">
        <v>1891.9</v>
      </c>
    </row>
    <row r="584" spans="1:5" x14ac:dyDescent="0.2">
      <c r="A584" t="s">
        <v>33</v>
      </c>
      <c r="B584" s="5">
        <v>70000</v>
      </c>
      <c r="C584" s="5">
        <v>2</v>
      </c>
      <c r="D584" s="5">
        <v>34</v>
      </c>
      <c r="E584" s="5">
        <v>2058.8000000000002</v>
      </c>
    </row>
    <row r="585" spans="1:5" x14ac:dyDescent="0.2">
      <c r="A585" t="s">
        <v>33</v>
      </c>
      <c r="B585" s="5">
        <v>70000</v>
      </c>
      <c r="C585" s="5">
        <v>3</v>
      </c>
      <c r="D585" s="5">
        <v>32</v>
      </c>
      <c r="E585" s="5">
        <v>2187.5</v>
      </c>
    </row>
    <row r="586" spans="1:5" x14ac:dyDescent="0.2">
      <c r="A586" t="s">
        <v>33</v>
      </c>
      <c r="B586" s="5">
        <v>70000</v>
      </c>
      <c r="C586" s="5">
        <v>4</v>
      </c>
      <c r="D586" s="5">
        <v>35</v>
      </c>
      <c r="E586" s="5">
        <v>2000</v>
      </c>
    </row>
    <row r="587" spans="1:5" x14ac:dyDescent="0.2">
      <c r="A587" t="s">
        <v>33</v>
      </c>
      <c r="B587" s="5">
        <v>70000</v>
      </c>
      <c r="C587" s="5">
        <v>5</v>
      </c>
      <c r="D587" s="5">
        <v>34</v>
      </c>
      <c r="E587" s="5">
        <v>2058.8000000000002</v>
      </c>
    </row>
    <row r="588" spans="1:5" x14ac:dyDescent="0.2">
      <c r="A588" t="s">
        <v>33</v>
      </c>
      <c r="B588" s="5">
        <v>70000</v>
      </c>
      <c r="C588" s="5">
        <v>6</v>
      </c>
      <c r="D588" s="5">
        <v>33</v>
      </c>
      <c r="E588" s="5">
        <v>2121.1999999999998</v>
      </c>
    </row>
    <row r="589" spans="1:5" x14ac:dyDescent="0.2">
      <c r="A589" t="s">
        <v>33</v>
      </c>
      <c r="B589" s="5">
        <v>70000</v>
      </c>
      <c r="C589" s="5">
        <v>7</v>
      </c>
      <c r="D589" s="5">
        <v>33</v>
      </c>
      <c r="E589" s="5">
        <v>2121.1999999999998</v>
      </c>
    </row>
    <row r="590" spans="1:5" x14ac:dyDescent="0.2">
      <c r="A590" t="s">
        <v>33</v>
      </c>
      <c r="B590" s="5">
        <v>70000</v>
      </c>
      <c r="C590" s="5">
        <v>8</v>
      </c>
      <c r="D590" s="5">
        <v>33</v>
      </c>
      <c r="E590" s="5">
        <v>2121.1999999999998</v>
      </c>
    </row>
    <row r="591" spans="1:5" x14ac:dyDescent="0.2">
      <c r="A591" t="s">
        <v>33</v>
      </c>
      <c r="B591" s="5">
        <v>70000</v>
      </c>
      <c r="C591" s="5">
        <v>9</v>
      </c>
      <c r="D591" s="5">
        <v>33</v>
      </c>
      <c r="E591" s="5">
        <v>2121.1999999999998</v>
      </c>
    </row>
    <row r="592" spans="1:5" x14ac:dyDescent="0.2">
      <c r="A592" t="s">
        <v>33</v>
      </c>
      <c r="B592" s="5">
        <v>70000</v>
      </c>
      <c r="C592" s="5">
        <v>10</v>
      </c>
      <c r="D592" s="5">
        <v>33</v>
      </c>
      <c r="E592" s="5">
        <v>2121.1999999999998</v>
      </c>
    </row>
    <row r="593" spans="1:5" x14ac:dyDescent="0.2">
      <c r="A593" t="s">
        <v>33</v>
      </c>
      <c r="B593" s="5">
        <v>80000</v>
      </c>
      <c r="C593" s="5">
        <v>1</v>
      </c>
      <c r="D593" s="5">
        <v>38</v>
      </c>
      <c r="E593" s="5">
        <v>2105.3000000000002</v>
      </c>
    </row>
    <row r="594" spans="1:5" x14ac:dyDescent="0.2">
      <c r="A594" t="s">
        <v>33</v>
      </c>
      <c r="B594" s="5">
        <v>80000</v>
      </c>
      <c r="C594" s="5">
        <v>2</v>
      </c>
      <c r="D594" s="5">
        <v>40</v>
      </c>
      <c r="E594" s="5">
        <v>2000</v>
      </c>
    </row>
    <row r="595" spans="1:5" x14ac:dyDescent="0.2">
      <c r="A595" t="s">
        <v>33</v>
      </c>
      <c r="B595" s="5">
        <v>80000</v>
      </c>
      <c r="C595" s="5">
        <v>3</v>
      </c>
      <c r="D595" s="5">
        <v>41</v>
      </c>
      <c r="E595" s="5">
        <v>1951.2</v>
      </c>
    </row>
    <row r="596" spans="1:5" x14ac:dyDescent="0.2">
      <c r="A596" t="s">
        <v>33</v>
      </c>
      <c r="B596" s="5">
        <v>80000</v>
      </c>
      <c r="C596" s="5">
        <v>4</v>
      </c>
      <c r="D596" s="5">
        <v>44</v>
      </c>
      <c r="E596" s="5">
        <v>1818.2</v>
      </c>
    </row>
    <row r="597" spans="1:5" x14ac:dyDescent="0.2">
      <c r="A597" t="s">
        <v>33</v>
      </c>
      <c r="B597" s="5">
        <v>80000</v>
      </c>
      <c r="C597" s="5">
        <v>5</v>
      </c>
      <c r="D597" s="5">
        <v>41</v>
      </c>
      <c r="E597" s="5">
        <v>1951.2</v>
      </c>
    </row>
    <row r="598" spans="1:5" x14ac:dyDescent="0.2">
      <c r="A598" t="s">
        <v>33</v>
      </c>
      <c r="B598" s="5">
        <v>80000</v>
      </c>
      <c r="C598" s="5">
        <v>6</v>
      </c>
      <c r="D598" s="5">
        <v>43</v>
      </c>
      <c r="E598" s="5">
        <v>1860.5</v>
      </c>
    </row>
    <row r="599" spans="1:5" x14ac:dyDescent="0.2">
      <c r="A599" t="s">
        <v>33</v>
      </c>
      <c r="B599" s="5">
        <v>80000</v>
      </c>
      <c r="C599" s="5">
        <v>7</v>
      </c>
      <c r="D599" s="5">
        <v>43</v>
      </c>
      <c r="E599" s="5">
        <v>1860.5</v>
      </c>
    </row>
    <row r="600" spans="1:5" x14ac:dyDescent="0.2">
      <c r="A600" t="s">
        <v>33</v>
      </c>
      <c r="B600" s="5">
        <v>80000</v>
      </c>
      <c r="C600" s="5">
        <v>8</v>
      </c>
      <c r="D600" s="5">
        <v>42</v>
      </c>
      <c r="E600" s="5">
        <v>1904.8</v>
      </c>
    </row>
    <row r="601" spans="1:5" x14ac:dyDescent="0.2">
      <c r="A601" t="s">
        <v>33</v>
      </c>
      <c r="B601" s="5">
        <v>80000</v>
      </c>
      <c r="C601" s="5">
        <v>9</v>
      </c>
      <c r="D601" s="5">
        <v>41</v>
      </c>
      <c r="E601" s="5">
        <v>1951.2</v>
      </c>
    </row>
    <row r="602" spans="1:5" x14ac:dyDescent="0.2">
      <c r="A602" t="s">
        <v>33</v>
      </c>
      <c r="B602" s="5">
        <v>80000</v>
      </c>
      <c r="C602" s="5">
        <v>10</v>
      </c>
      <c r="D602" s="5">
        <v>41</v>
      </c>
      <c r="E602" s="5">
        <v>1951.2</v>
      </c>
    </row>
    <row r="603" spans="1:5" x14ac:dyDescent="0.2">
      <c r="A603" t="s">
        <v>33</v>
      </c>
      <c r="B603" s="5">
        <v>90000</v>
      </c>
      <c r="C603" s="5">
        <v>1</v>
      </c>
      <c r="D603" s="5">
        <v>50</v>
      </c>
      <c r="E603" s="5">
        <v>1800</v>
      </c>
    </row>
    <row r="604" spans="1:5" x14ac:dyDescent="0.2">
      <c r="A604" t="s">
        <v>33</v>
      </c>
      <c r="B604" s="5">
        <v>90000</v>
      </c>
      <c r="C604" s="5">
        <v>2</v>
      </c>
      <c r="D604" s="5">
        <v>54</v>
      </c>
      <c r="E604" s="5">
        <v>1666.7</v>
      </c>
    </row>
    <row r="605" spans="1:5" x14ac:dyDescent="0.2">
      <c r="A605" t="s">
        <v>33</v>
      </c>
      <c r="B605" s="5">
        <v>90000</v>
      </c>
      <c r="C605" s="5">
        <v>3</v>
      </c>
      <c r="D605" s="5">
        <v>54</v>
      </c>
      <c r="E605" s="5">
        <v>1666.7</v>
      </c>
    </row>
    <row r="606" spans="1:5" x14ac:dyDescent="0.2">
      <c r="A606" t="s">
        <v>33</v>
      </c>
      <c r="B606" s="5">
        <v>90000</v>
      </c>
      <c r="C606" s="5">
        <v>4</v>
      </c>
      <c r="D606" s="5">
        <v>52</v>
      </c>
      <c r="E606" s="5">
        <v>1730.8</v>
      </c>
    </row>
    <row r="607" spans="1:5" x14ac:dyDescent="0.2">
      <c r="A607" t="s">
        <v>33</v>
      </c>
      <c r="B607" s="5">
        <v>90000</v>
      </c>
      <c r="C607" s="5">
        <v>5</v>
      </c>
      <c r="D607" s="5">
        <v>43</v>
      </c>
      <c r="E607" s="5">
        <v>2093</v>
      </c>
    </row>
    <row r="608" spans="1:5" x14ac:dyDescent="0.2">
      <c r="A608" t="s">
        <v>33</v>
      </c>
      <c r="B608" s="5">
        <v>90000</v>
      </c>
      <c r="C608" s="5">
        <v>6</v>
      </c>
      <c r="D608" s="5">
        <v>52</v>
      </c>
      <c r="E608" s="5">
        <v>1730.8</v>
      </c>
    </row>
    <row r="609" spans="1:5" x14ac:dyDescent="0.2">
      <c r="A609" t="s">
        <v>33</v>
      </c>
      <c r="B609" s="5">
        <v>90000</v>
      </c>
      <c r="C609" s="5">
        <v>7</v>
      </c>
      <c r="D609" s="5">
        <v>52</v>
      </c>
      <c r="E609" s="5">
        <v>1730.8</v>
      </c>
    </row>
    <row r="610" spans="1:5" x14ac:dyDescent="0.2">
      <c r="A610" t="s">
        <v>33</v>
      </c>
      <c r="B610" s="5">
        <v>90000</v>
      </c>
      <c r="C610" s="5">
        <v>8</v>
      </c>
      <c r="D610" s="5">
        <v>45</v>
      </c>
      <c r="E610" s="5">
        <v>2000</v>
      </c>
    </row>
    <row r="611" spans="1:5" x14ac:dyDescent="0.2">
      <c r="A611" t="s">
        <v>33</v>
      </c>
      <c r="B611" s="5">
        <v>90000</v>
      </c>
      <c r="C611" s="5">
        <v>9</v>
      </c>
      <c r="D611" s="5">
        <v>50</v>
      </c>
      <c r="E611" s="5">
        <v>1800</v>
      </c>
    </row>
    <row r="612" spans="1:5" x14ac:dyDescent="0.2">
      <c r="A612" t="s">
        <v>33</v>
      </c>
      <c r="B612" s="5">
        <v>90000</v>
      </c>
      <c r="C612" s="5">
        <v>10</v>
      </c>
      <c r="D612" s="5">
        <v>52</v>
      </c>
      <c r="E612" s="5">
        <v>1730.8</v>
      </c>
    </row>
    <row r="613" spans="1:5" x14ac:dyDescent="0.2">
      <c r="A613" t="s">
        <v>33</v>
      </c>
      <c r="B613" s="5">
        <v>100000</v>
      </c>
      <c r="C613" s="5">
        <v>1</v>
      </c>
      <c r="D613" s="5">
        <v>51</v>
      </c>
      <c r="E613" s="5">
        <v>1960.8</v>
      </c>
    </row>
    <row r="614" spans="1:5" x14ac:dyDescent="0.2">
      <c r="A614" t="s">
        <v>33</v>
      </c>
      <c r="B614" s="5">
        <v>100000</v>
      </c>
      <c r="C614" s="5">
        <v>2</v>
      </c>
      <c r="D614" s="5">
        <v>54</v>
      </c>
      <c r="E614" s="5">
        <v>1851.9</v>
      </c>
    </row>
    <row r="615" spans="1:5" x14ac:dyDescent="0.2">
      <c r="A615" t="s">
        <v>33</v>
      </c>
      <c r="B615" s="5">
        <v>100000</v>
      </c>
      <c r="C615" s="5">
        <v>3</v>
      </c>
      <c r="D615" s="5">
        <v>56</v>
      </c>
      <c r="E615" s="5">
        <v>1785.7</v>
      </c>
    </row>
    <row r="616" spans="1:5" x14ac:dyDescent="0.2">
      <c r="A616" t="s">
        <v>33</v>
      </c>
      <c r="B616" s="5">
        <v>100000</v>
      </c>
      <c r="C616" s="5">
        <v>4</v>
      </c>
      <c r="D616" s="5">
        <v>58</v>
      </c>
      <c r="E616" s="5">
        <v>1724.1</v>
      </c>
    </row>
    <row r="617" spans="1:5" x14ac:dyDescent="0.2">
      <c r="A617" t="s">
        <v>33</v>
      </c>
      <c r="B617" s="5">
        <v>100000</v>
      </c>
      <c r="C617" s="5">
        <v>5</v>
      </c>
      <c r="D617" s="5">
        <v>53</v>
      </c>
      <c r="E617" s="5">
        <v>1886.8</v>
      </c>
    </row>
    <row r="618" spans="1:5" x14ac:dyDescent="0.2">
      <c r="A618" t="s">
        <v>33</v>
      </c>
      <c r="B618" s="5">
        <v>100000</v>
      </c>
      <c r="C618" s="5">
        <v>6</v>
      </c>
      <c r="D618" s="5">
        <v>59</v>
      </c>
      <c r="E618" s="5">
        <v>1694.9</v>
      </c>
    </row>
    <row r="619" spans="1:5" x14ac:dyDescent="0.2">
      <c r="A619" t="s">
        <v>33</v>
      </c>
      <c r="B619" s="5">
        <v>100000</v>
      </c>
      <c r="C619" s="5">
        <v>7</v>
      </c>
      <c r="D619" s="5">
        <v>55</v>
      </c>
      <c r="E619" s="5">
        <v>1818.2</v>
      </c>
    </row>
    <row r="620" spans="1:5" x14ac:dyDescent="0.2">
      <c r="A620" t="s">
        <v>33</v>
      </c>
      <c r="B620" s="5">
        <v>100000</v>
      </c>
      <c r="C620" s="5">
        <v>8</v>
      </c>
      <c r="D620" s="5">
        <v>52</v>
      </c>
      <c r="E620" s="5">
        <v>1923.1</v>
      </c>
    </row>
    <row r="621" spans="1:5" x14ac:dyDescent="0.2">
      <c r="A621" t="s">
        <v>33</v>
      </c>
      <c r="B621" s="5">
        <v>100000</v>
      </c>
      <c r="C621" s="5">
        <v>9</v>
      </c>
      <c r="D621" s="5">
        <v>57</v>
      </c>
      <c r="E621" s="5">
        <v>1754.4</v>
      </c>
    </row>
    <row r="622" spans="1:5" x14ac:dyDescent="0.2">
      <c r="A622" t="s">
        <v>33</v>
      </c>
      <c r="B622" s="5">
        <v>100000</v>
      </c>
      <c r="C622" s="5">
        <v>10</v>
      </c>
      <c r="D622" s="5">
        <v>53</v>
      </c>
      <c r="E622" s="5">
        <v>1886.8</v>
      </c>
    </row>
    <row r="623" spans="1:5" x14ac:dyDescent="0.2">
      <c r="A623" t="s">
        <v>33</v>
      </c>
      <c r="B623" s="5">
        <v>200000</v>
      </c>
      <c r="C623" s="5">
        <v>1</v>
      </c>
      <c r="D623" s="5">
        <v>146</v>
      </c>
      <c r="E623" s="5">
        <v>1369.9</v>
      </c>
    </row>
    <row r="624" spans="1:5" x14ac:dyDescent="0.2">
      <c r="A624" t="s">
        <v>33</v>
      </c>
      <c r="B624" s="5">
        <v>200000</v>
      </c>
      <c r="C624" s="5">
        <v>2</v>
      </c>
      <c r="D624" s="5">
        <v>155</v>
      </c>
      <c r="E624" s="5">
        <v>1290.3</v>
      </c>
    </row>
    <row r="625" spans="1:5" x14ac:dyDescent="0.2">
      <c r="A625" t="s">
        <v>33</v>
      </c>
      <c r="B625" s="5">
        <v>200000</v>
      </c>
      <c r="C625" s="5">
        <v>3</v>
      </c>
      <c r="D625" s="5">
        <v>157</v>
      </c>
      <c r="E625" s="5">
        <v>1273.9000000000001</v>
      </c>
    </row>
    <row r="626" spans="1:5" x14ac:dyDescent="0.2">
      <c r="A626" t="s">
        <v>33</v>
      </c>
      <c r="B626" s="5">
        <v>200000</v>
      </c>
      <c r="C626" s="5">
        <v>4</v>
      </c>
      <c r="D626" s="5">
        <v>152</v>
      </c>
      <c r="E626" s="5">
        <v>1315.8</v>
      </c>
    </row>
    <row r="627" spans="1:5" x14ac:dyDescent="0.2">
      <c r="A627" t="s">
        <v>33</v>
      </c>
      <c r="B627" s="5">
        <v>200000</v>
      </c>
      <c r="C627" s="5">
        <v>5</v>
      </c>
      <c r="D627" s="5">
        <v>164</v>
      </c>
      <c r="E627" s="5">
        <v>1219.5</v>
      </c>
    </row>
    <row r="628" spans="1:5" x14ac:dyDescent="0.2">
      <c r="A628" t="s">
        <v>33</v>
      </c>
      <c r="B628" s="5">
        <v>200000</v>
      </c>
      <c r="C628" s="5">
        <v>6</v>
      </c>
      <c r="D628" s="5">
        <v>142</v>
      </c>
      <c r="E628" s="5">
        <v>1408.5</v>
      </c>
    </row>
    <row r="629" spans="1:5" x14ac:dyDescent="0.2">
      <c r="A629" t="s">
        <v>33</v>
      </c>
      <c r="B629" s="5">
        <v>200000</v>
      </c>
      <c r="C629" s="5">
        <v>7</v>
      </c>
      <c r="D629" s="5">
        <v>145</v>
      </c>
      <c r="E629" s="5">
        <v>1379.3</v>
      </c>
    </row>
    <row r="630" spans="1:5" x14ac:dyDescent="0.2">
      <c r="A630" t="s">
        <v>33</v>
      </c>
      <c r="B630" s="5">
        <v>200000</v>
      </c>
      <c r="C630" s="5">
        <v>8</v>
      </c>
      <c r="D630" s="5">
        <v>154</v>
      </c>
      <c r="E630" s="5">
        <v>1298.7</v>
      </c>
    </row>
    <row r="631" spans="1:5" x14ac:dyDescent="0.2">
      <c r="A631" t="s">
        <v>33</v>
      </c>
      <c r="B631" s="5">
        <v>200000</v>
      </c>
      <c r="C631" s="5">
        <v>9</v>
      </c>
      <c r="D631" s="5">
        <v>157</v>
      </c>
      <c r="E631" s="5">
        <v>1273.9000000000001</v>
      </c>
    </row>
    <row r="632" spans="1:5" x14ac:dyDescent="0.2">
      <c r="A632" t="s">
        <v>33</v>
      </c>
      <c r="B632" s="5">
        <v>200000</v>
      </c>
      <c r="C632" s="5">
        <v>10</v>
      </c>
      <c r="D632" s="5">
        <v>149</v>
      </c>
      <c r="E632" s="5">
        <v>1342.3</v>
      </c>
    </row>
    <row r="633" spans="1:5" x14ac:dyDescent="0.2">
      <c r="A633" t="s">
        <v>33</v>
      </c>
      <c r="B633" s="5">
        <v>300000</v>
      </c>
      <c r="C633" s="5">
        <v>1</v>
      </c>
      <c r="D633" s="5">
        <v>268</v>
      </c>
      <c r="E633" s="5">
        <v>1119.4000000000001</v>
      </c>
    </row>
    <row r="634" spans="1:5" x14ac:dyDescent="0.2">
      <c r="A634" t="s">
        <v>33</v>
      </c>
      <c r="B634" s="5">
        <v>300000</v>
      </c>
      <c r="C634" s="5">
        <v>2</v>
      </c>
      <c r="D634" s="5">
        <v>255</v>
      </c>
      <c r="E634" s="5">
        <v>1176.5</v>
      </c>
    </row>
    <row r="635" spans="1:5" x14ac:dyDescent="0.2">
      <c r="A635" t="s">
        <v>33</v>
      </c>
      <c r="B635" s="5">
        <v>300000</v>
      </c>
      <c r="C635" s="5">
        <v>3</v>
      </c>
      <c r="D635" s="5">
        <v>268</v>
      </c>
      <c r="E635" s="5">
        <v>1119.4000000000001</v>
      </c>
    </row>
    <row r="636" spans="1:5" x14ac:dyDescent="0.2">
      <c r="A636" t="s">
        <v>33</v>
      </c>
      <c r="B636" s="5">
        <v>300000</v>
      </c>
      <c r="C636" s="5">
        <v>4</v>
      </c>
      <c r="D636" s="5">
        <v>275</v>
      </c>
      <c r="E636" s="5">
        <v>1090.9000000000001</v>
      </c>
    </row>
    <row r="637" spans="1:5" x14ac:dyDescent="0.2">
      <c r="A637" t="s">
        <v>33</v>
      </c>
      <c r="B637" s="5">
        <v>300000</v>
      </c>
      <c r="C637" s="5">
        <v>5</v>
      </c>
      <c r="D637" s="5">
        <v>302</v>
      </c>
      <c r="E637" s="5">
        <v>993.4</v>
      </c>
    </row>
    <row r="638" spans="1:5" x14ac:dyDescent="0.2">
      <c r="A638" t="s">
        <v>33</v>
      </c>
      <c r="B638" s="5">
        <v>300000</v>
      </c>
      <c r="C638" s="5">
        <v>6</v>
      </c>
      <c r="D638" s="5">
        <v>187</v>
      </c>
      <c r="E638" s="5">
        <v>1604.3</v>
      </c>
    </row>
    <row r="639" spans="1:5" x14ac:dyDescent="0.2">
      <c r="A639" t="s">
        <v>33</v>
      </c>
      <c r="B639" s="5">
        <v>300000</v>
      </c>
      <c r="C639" s="5">
        <v>7</v>
      </c>
      <c r="D639" s="5">
        <v>238</v>
      </c>
      <c r="E639" s="5">
        <v>1260.5</v>
      </c>
    </row>
    <row r="640" spans="1:5" x14ac:dyDescent="0.2">
      <c r="A640" t="s">
        <v>33</v>
      </c>
      <c r="B640" s="5">
        <v>300000</v>
      </c>
      <c r="C640" s="5">
        <v>8</v>
      </c>
      <c r="D640" s="5">
        <v>279</v>
      </c>
      <c r="E640" s="5">
        <v>1075.3</v>
      </c>
    </row>
    <row r="641" spans="1:5" x14ac:dyDescent="0.2">
      <c r="A641" t="s">
        <v>33</v>
      </c>
      <c r="B641" s="5">
        <v>300000</v>
      </c>
      <c r="C641" s="5">
        <v>9</v>
      </c>
      <c r="D641" s="5">
        <v>245</v>
      </c>
      <c r="E641" s="5">
        <v>1224.5</v>
      </c>
    </row>
    <row r="642" spans="1:5" x14ac:dyDescent="0.2">
      <c r="A642" t="s">
        <v>33</v>
      </c>
      <c r="B642" s="5">
        <v>300000</v>
      </c>
      <c r="C642" s="5">
        <v>10</v>
      </c>
      <c r="D642" s="5">
        <v>266</v>
      </c>
      <c r="E642" s="5">
        <v>1127.8</v>
      </c>
    </row>
    <row r="643" spans="1:5" x14ac:dyDescent="0.2">
      <c r="A643" t="s">
        <v>33</v>
      </c>
      <c r="B643" s="5">
        <v>400000</v>
      </c>
      <c r="C643" s="5">
        <v>1</v>
      </c>
      <c r="D643" s="5">
        <v>287</v>
      </c>
      <c r="E643" s="5">
        <v>1393.7</v>
      </c>
    </row>
    <row r="644" spans="1:5" x14ac:dyDescent="0.2">
      <c r="A644" t="s">
        <v>33</v>
      </c>
      <c r="B644" s="5">
        <v>400000</v>
      </c>
      <c r="C644" s="5">
        <v>2</v>
      </c>
      <c r="D644" s="5">
        <v>333</v>
      </c>
      <c r="E644" s="5">
        <v>1201.2</v>
      </c>
    </row>
    <row r="645" spans="1:5" x14ac:dyDescent="0.2">
      <c r="A645" t="s">
        <v>33</v>
      </c>
      <c r="B645" s="5">
        <v>400000</v>
      </c>
      <c r="C645" s="5">
        <v>3</v>
      </c>
      <c r="D645" s="5">
        <v>318</v>
      </c>
      <c r="E645" s="5">
        <v>1257.9000000000001</v>
      </c>
    </row>
    <row r="646" spans="1:5" x14ac:dyDescent="0.2">
      <c r="A646" t="s">
        <v>33</v>
      </c>
      <c r="B646" s="5">
        <v>400000</v>
      </c>
      <c r="C646" s="5">
        <v>4</v>
      </c>
      <c r="D646" s="5">
        <v>349</v>
      </c>
      <c r="E646" s="5">
        <v>1146.0999999999999</v>
      </c>
    </row>
    <row r="647" spans="1:5" x14ac:dyDescent="0.2">
      <c r="A647" t="s">
        <v>33</v>
      </c>
      <c r="B647" s="5">
        <v>400000</v>
      </c>
      <c r="C647" s="5">
        <v>5</v>
      </c>
      <c r="D647" s="5">
        <v>315</v>
      </c>
      <c r="E647" s="5">
        <v>1269.8</v>
      </c>
    </row>
    <row r="648" spans="1:5" x14ac:dyDescent="0.2">
      <c r="A648" t="s">
        <v>33</v>
      </c>
      <c r="B648" s="5">
        <v>400000</v>
      </c>
      <c r="C648" s="5">
        <v>6</v>
      </c>
      <c r="D648" s="5">
        <v>326</v>
      </c>
      <c r="E648" s="5">
        <v>1227</v>
      </c>
    </row>
    <row r="649" spans="1:5" x14ac:dyDescent="0.2">
      <c r="A649" t="s">
        <v>33</v>
      </c>
      <c r="B649" s="5">
        <v>400000</v>
      </c>
      <c r="C649" s="5">
        <v>7</v>
      </c>
      <c r="D649" s="5">
        <v>340</v>
      </c>
      <c r="E649" s="5">
        <v>1176.5</v>
      </c>
    </row>
    <row r="650" spans="1:5" x14ac:dyDescent="0.2">
      <c r="A650" t="s">
        <v>33</v>
      </c>
      <c r="B650" s="5">
        <v>400000</v>
      </c>
      <c r="C650" s="5">
        <v>8</v>
      </c>
      <c r="D650" s="5">
        <v>334</v>
      </c>
      <c r="E650" s="5">
        <v>1197.5999999999999</v>
      </c>
    </row>
    <row r="651" spans="1:5" x14ac:dyDescent="0.2">
      <c r="A651" t="s">
        <v>33</v>
      </c>
      <c r="B651" s="5">
        <v>400000</v>
      </c>
      <c r="C651" s="5">
        <v>9</v>
      </c>
      <c r="D651" s="5">
        <v>316</v>
      </c>
      <c r="E651" s="5">
        <v>1265.8</v>
      </c>
    </row>
    <row r="652" spans="1:5" x14ac:dyDescent="0.2">
      <c r="A652" t="s">
        <v>33</v>
      </c>
      <c r="B652" s="5">
        <v>400000</v>
      </c>
      <c r="C652" s="5">
        <v>10</v>
      </c>
      <c r="D652" s="5">
        <v>393</v>
      </c>
      <c r="E652" s="5">
        <v>1017.8</v>
      </c>
    </row>
    <row r="653" spans="1:5" x14ac:dyDescent="0.2">
      <c r="A653" t="s">
        <v>33</v>
      </c>
      <c r="B653" s="5">
        <v>500000</v>
      </c>
      <c r="C653" s="5">
        <v>1</v>
      </c>
      <c r="D653" s="5">
        <v>446</v>
      </c>
      <c r="E653" s="5">
        <v>1121.0999999999999</v>
      </c>
    </row>
    <row r="654" spans="1:5" x14ac:dyDescent="0.2">
      <c r="A654" t="s">
        <v>33</v>
      </c>
      <c r="B654" s="5">
        <v>500000</v>
      </c>
      <c r="C654" s="5">
        <v>2</v>
      </c>
      <c r="D654" s="5">
        <v>443</v>
      </c>
      <c r="E654" s="5">
        <v>1128.7</v>
      </c>
    </row>
    <row r="655" spans="1:5" x14ac:dyDescent="0.2">
      <c r="A655" t="s">
        <v>33</v>
      </c>
      <c r="B655" s="5">
        <v>500000</v>
      </c>
      <c r="C655" s="5">
        <v>3</v>
      </c>
      <c r="D655" s="5">
        <v>463</v>
      </c>
      <c r="E655" s="5">
        <v>1079.9000000000001</v>
      </c>
    </row>
    <row r="656" spans="1:5" x14ac:dyDescent="0.2">
      <c r="A656" t="s">
        <v>33</v>
      </c>
      <c r="B656" s="5">
        <v>500000</v>
      </c>
      <c r="C656" s="5">
        <v>4</v>
      </c>
      <c r="D656" s="5">
        <v>456</v>
      </c>
      <c r="E656" s="5">
        <v>1096.5</v>
      </c>
    </row>
    <row r="657" spans="1:5" x14ac:dyDescent="0.2">
      <c r="A657" t="s">
        <v>33</v>
      </c>
      <c r="B657" s="5">
        <v>500000</v>
      </c>
      <c r="C657" s="5">
        <v>5</v>
      </c>
      <c r="D657" s="5">
        <v>316</v>
      </c>
      <c r="E657" s="5">
        <v>1582.3</v>
      </c>
    </row>
    <row r="658" spans="1:5" x14ac:dyDescent="0.2">
      <c r="A658" t="s">
        <v>33</v>
      </c>
      <c r="B658" s="5">
        <v>500000</v>
      </c>
      <c r="C658" s="5">
        <v>6</v>
      </c>
      <c r="D658" s="5">
        <v>457</v>
      </c>
      <c r="E658" s="5">
        <v>1094.0999999999999</v>
      </c>
    </row>
    <row r="659" spans="1:5" x14ac:dyDescent="0.2">
      <c r="A659" t="s">
        <v>33</v>
      </c>
      <c r="B659" s="5">
        <v>500000</v>
      </c>
      <c r="C659" s="5">
        <v>7</v>
      </c>
      <c r="D659" s="5">
        <v>395</v>
      </c>
      <c r="E659" s="5">
        <v>1265.8</v>
      </c>
    </row>
    <row r="660" spans="1:5" x14ac:dyDescent="0.2">
      <c r="A660" t="s">
        <v>33</v>
      </c>
      <c r="B660" s="5">
        <v>500000</v>
      </c>
      <c r="C660" s="5">
        <v>8</v>
      </c>
      <c r="D660" s="5">
        <v>455</v>
      </c>
      <c r="E660" s="5">
        <v>1098.9000000000001</v>
      </c>
    </row>
    <row r="661" spans="1:5" x14ac:dyDescent="0.2">
      <c r="A661" t="s">
        <v>33</v>
      </c>
      <c r="B661" s="5">
        <v>500000</v>
      </c>
      <c r="C661" s="5">
        <v>9</v>
      </c>
      <c r="D661" s="5">
        <v>469</v>
      </c>
      <c r="E661" s="5">
        <v>1066.0999999999999</v>
      </c>
    </row>
    <row r="662" spans="1:5" x14ac:dyDescent="0.2">
      <c r="A662" t="s">
        <v>33</v>
      </c>
      <c r="B662" s="5">
        <v>500000</v>
      </c>
      <c r="C662" s="5">
        <v>10</v>
      </c>
      <c r="D662" s="5">
        <v>512</v>
      </c>
      <c r="E662" s="5">
        <v>976.6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2018-11-30T11:36:24Z</dcterms:created>
  <dcterms:modified xsi:type="dcterms:W3CDTF">2018-12-03T21:19:13Z</dcterms:modified>
</cp:coreProperties>
</file>