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edip\Downloads\"/>
    </mc:Choice>
  </mc:AlternateContent>
  <xr:revisionPtr revIDLastSave="0" documentId="13_ncr:1_{EC99C2E8-C441-402E-8610-6A9F0720562C}" xr6:coauthVersionLast="31" xr6:coauthVersionMax="31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8" i="1"/>
  <c r="C9" i="1"/>
  <c r="C10" i="1"/>
  <c r="C11" i="1"/>
  <c r="C7" i="1"/>
  <c r="F13" i="1" l="1"/>
  <c r="F14" i="1"/>
  <c r="F11" i="1" l="1"/>
  <c r="F10" i="1"/>
  <c r="F9" i="1"/>
  <c r="F8" i="1"/>
  <c r="F7" i="1"/>
  <c r="F5" i="1"/>
  <c r="F6" i="1"/>
  <c r="J5" i="1" l="1"/>
</calcChain>
</file>

<file path=xl/sharedStrings.xml><?xml version="1.0" encoding="utf-8"?>
<sst xmlns="http://schemas.openxmlformats.org/spreadsheetml/2006/main" count="25" uniqueCount="20">
  <si>
    <t>Amino Acid</t>
  </si>
  <si>
    <t>Number of Amino Acids in Sequence</t>
  </si>
  <si>
    <t>pKa</t>
  </si>
  <si>
    <t>Charge</t>
  </si>
  <si>
    <t>Overall Charge</t>
  </si>
  <si>
    <t>R</t>
  </si>
  <si>
    <t>D</t>
  </si>
  <si>
    <t>C</t>
  </si>
  <si>
    <t>E</t>
  </si>
  <si>
    <t>H</t>
  </si>
  <si>
    <t>K</t>
  </si>
  <si>
    <t>Y</t>
  </si>
  <si>
    <t>Everything Else</t>
  </si>
  <si>
    <t>pH</t>
  </si>
  <si>
    <t>b</t>
  </si>
  <si>
    <t>a</t>
  </si>
  <si>
    <t>n</t>
  </si>
  <si>
    <t>Sequence</t>
  </si>
  <si>
    <t>N-Terminus</t>
  </si>
  <si>
    <t>C-Terminus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</si>
</sst>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2" xfId="2" applyBorder="1"/>
    <xf numFmtId="0" fontId="1" fillId="2" borderId="2" xfId="1" applyBorder="1" applyAlignment="1">
      <alignment horizontal="center"/>
    </xf>
    <xf numFmtId="0" fontId="1" fillId="2" borderId="2" xfId="1" applyBorder="1"/>
    <xf numFmtId="0" fontId="0" fillId="0" borderId="2" xfId="0" applyBorder="1" applyAlignment="1">
      <alignment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0"/>
  <sheetViews>
    <sheetView tabSelected="1" workbookViewId="0">
      <selection activeCell="F20" sqref="F20"/>
    </sheetView>
  </sheetViews>
  <sheetFormatPr defaultRowHeight="14.4" x14ac:dyDescent="0.3"/>
  <cols>
    <col min="2" max="2" width="14.5546875" bestFit="1" customWidth="1"/>
    <col min="3" max="3" width="34.109375" bestFit="1" customWidth="1"/>
    <col min="6" max="6" width="11.6640625" bestFit="1" customWidth="1"/>
    <col min="10" max="10" width="14.109375" bestFit="1" customWidth="1"/>
  </cols>
  <sheetData>
    <row r="4" spans="1:10" x14ac:dyDescent="0.3">
      <c r="B4" s="2" t="s">
        <v>0</v>
      </c>
      <c r="C4" s="2" t="s">
        <v>1</v>
      </c>
      <c r="D4" s="2" t="s">
        <v>2</v>
      </c>
      <c r="E4" s="2"/>
      <c r="F4" s="2" t="s">
        <v>3</v>
      </c>
      <c r="H4" s="3" t="s">
        <v>13</v>
      </c>
      <c r="J4" s="1" t="s">
        <v>4</v>
      </c>
    </row>
    <row r="5" spans="1:10" x14ac:dyDescent="0.3">
      <c r="A5" t="s">
        <v>14</v>
      </c>
      <c r="B5" s="2" t="s">
        <v>5</v>
      </c>
      <c r="C5" s="6">
        <f t="shared" ref="C5:C6" si="0" xml:space="preserve"> (LEN($F$20)-LEN(SUBSTITUTE($F$20,B5,"")))</f>
        <v>0</v>
      </c>
      <c r="D5" s="2">
        <v>12</v>
      </c>
      <c r="E5" s="2"/>
      <c r="F5" s="4">
        <f xml:space="preserve"> C5*(1/(1+(10^(H5-D5))))</f>
        <v>0</v>
      </c>
      <c r="H5" s="7">
        <v>7</v>
      </c>
      <c r="J5" s="5">
        <f xml:space="preserve"> SUM(F5:F14)</f>
        <v>-5.9192478898405398E-2</v>
      </c>
    </row>
    <row r="6" spans="1:10" x14ac:dyDescent="0.3">
      <c r="A6" t="s">
        <v>15</v>
      </c>
      <c r="B6" s="2" t="s">
        <v>6</v>
      </c>
      <c r="C6" s="6">
        <f t="shared" si="0"/>
        <v>0</v>
      </c>
      <c r="D6" s="2">
        <v>4.05</v>
      </c>
      <c r="E6" s="2"/>
      <c r="F6" s="4">
        <f xml:space="preserve"> C6*(-1/(1+(10^(D6-H5))))</f>
        <v>0</v>
      </c>
    </row>
    <row r="7" spans="1:10" x14ac:dyDescent="0.3">
      <c r="A7" t="s">
        <v>15</v>
      </c>
      <c r="B7" s="2" t="s">
        <v>7</v>
      </c>
      <c r="C7" s="6">
        <f xml:space="preserve"> (LEN($F$20)-LEN(SUBSTITUTE($F$20,B7,"")))</f>
        <v>0</v>
      </c>
      <c r="D7" s="2">
        <v>9</v>
      </c>
      <c r="E7" s="2"/>
      <c r="F7" s="4">
        <f xml:space="preserve"> C7*(-1/(1+(10^(D7-H5))))</f>
        <v>0</v>
      </c>
    </row>
    <row r="8" spans="1:10" x14ac:dyDescent="0.3">
      <c r="A8" t="s">
        <v>15</v>
      </c>
      <c r="B8" s="2" t="s">
        <v>8</v>
      </c>
      <c r="C8" s="6">
        <f t="shared" ref="C8:C11" si="1" xml:space="preserve"> (LEN($F$20)-LEN(SUBSTITUTE($F$20,B8,"")))</f>
        <v>0</v>
      </c>
      <c r="D8" s="2">
        <v>4.75</v>
      </c>
      <c r="E8" s="2"/>
      <c r="F8" s="4">
        <f xml:space="preserve"> C8*(-1/(1+(10^(D8-H5))))</f>
        <v>0</v>
      </c>
    </row>
    <row r="9" spans="1:10" x14ac:dyDescent="0.3">
      <c r="A9" t="s">
        <v>14</v>
      </c>
      <c r="B9" s="2" t="s">
        <v>9</v>
      </c>
      <c r="C9" s="6">
        <f t="shared" si="1"/>
        <v>0</v>
      </c>
      <c r="D9" s="2">
        <v>5.98</v>
      </c>
      <c r="E9" s="2"/>
      <c r="F9" s="4">
        <f xml:space="preserve"> C9*(1/(1+(10^(H5-D9))))</f>
        <v>0</v>
      </c>
    </row>
    <row r="10" spans="1:10" x14ac:dyDescent="0.3">
      <c r="A10" t="s">
        <v>14</v>
      </c>
      <c r="B10" s="2" t="s">
        <v>10</v>
      </c>
      <c r="C10" s="6">
        <f t="shared" si="1"/>
        <v>0</v>
      </c>
      <c r="D10" s="2">
        <v>10</v>
      </c>
      <c r="E10" s="2"/>
      <c r="F10" s="4">
        <f xml:space="preserve"> C10*(1/(1+(10^(H5-D10))))</f>
        <v>0</v>
      </c>
    </row>
    <row r="11" spans="1:10" x14ac:dyDescent="0.3">
      <c r="A11" t="s">
        <v>15</v>
      </c>
      <c r="B11" s="2" t="s">
        <v>11</v>
      </c>
      <c r="C11" s="6">
        <f t="shared" si="1"/>
        <v>0</v>
      </c>
      <c r="D11" s="2">
        <v>10</v>
      </c>
      <c r="E11" s="2"/>
      <c r="F11" s="4">
        <f xml:space="preserve"> C11*(-1/(1+(10^(D11-H5))))</f>
        <v>0</v>
      </c>
    </row>
    <row r="12" spans="1:10" x14ac:dyDescent="0.3">
      <c r="A12" t="s">
        <v>16</v>
      </c>
      <c r="B12" s="2" t="s">
        <v>12</v>
      </c>
      <c r="C12" s="6">
        <v>0</v>
      </c>
      <c r="D12" s="2">
        <v>0</v>
      </c>
      <c r="E12" s="2"/>
      <c r="F12" s="4">
        <v>0</v>
      </c>
    </row>
    <row r="13" spans="1:10" x14ac:dyDescent="0.3">
      <c r="B13" s="3" t="s">
        <v>18</v>
      </c>
      <c r="C13" s="2">
        <v>1</v>
      </c>
      <c r="D13" s="1"/>
      <c r="E13" s="1"/>
      <c r="F13" s="5">
        <f xml:space="preserve"> 1 / (1+ 10^(H5-8.2))</f>
        <v>0.94064905689723233</v>
      </c>
    </row>
    <row r="14" spans="1:10" x14ac:dyDescent="0.3">
      <c r="B14" s="3" t="s">
        <v>19</v>
      </c>
      <c r="C14" s="2">
        <v>1</v>
      </c>
      <c r="D14" s="1"/>
      <c r="E14" s="1"/>
      <c r="F14" s="5">
        <f xml:space="preserve"> -1 / (1 + 10^(3.2-H5))</f>
        <v>-0.99984153579563773</v>
      </c>
    </row>
    <row r="19" spans="6:6" x14ac:dyDescent="0.3">
      <c r="F19" s="1" t="s">
        <v>17</v>
      </c>
    </row>
    <row r="20" spans="6:6" x14ac:dyDescent="0.3">
      <c r="F2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Kunselman (RIT Student)</dc:creator>
  <cp:lastModifiedBy>Peyton Kunselman</cp:lastModifiedBy>
  <dcterms:created xsi:type="dcterms:W3CDTF">2018-03-21T19:51:32Z</dcterms:created>
  <dcterms:modified xsi:type="dcterms:W3CDTF">2018-04-25T19:35:17Z</dcterms:modified>
</cp:coreProperties>
</file>