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Sample Data" sheetId="2" r:id="rId1"/>
    <sheet name="Column Notes" sheetId="1" r:id="rId2"/>
    <sheet name="Create Stage Table" sheetId="3" r:id="rId3"/>
    <sheet name="Column Cleansing Notes" sheetId="4" r:id="rId4"/>
    <sheet name="Dimension List" sheetId="5" r:id="rId5"/>
    <sheet name="Source To Target Mapping" sheetId="6" r:id="rId6"/>
    <sheet name="Fact Table Creation Helper" sheetId="8" r:id="rId7"/>
    <sheet name="Foreign Key Creation" sheetId="7" r:id="rId8"/>
    <sheet name="Process Fact Script Helper" sheetId="11" r:id="rId9"/>
    <sheet name="View Creation Helper" sheetId="10" r:id="rId10"/>
  </sheets>
  <definedNames>
    <definedName name="_xlnm._FilterDatabase" localSheetId="1" hidden="1">'Column Notes'!$A$1:$F$11</definedName>
    <definedName name="_xlnm._FilterDatabase" localSheetId="5" hidden="1">'Source To Target Mapping'!$A$1:$E$11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D3" i="7"/>
  <c r="F3" i="7" s="1"/>
  <c r="H3" i="7" s="1"/>
  <c r="B3" i="8"/>
  <c r="E3" i="8" s="1"/>
  <c r="G3" i="8" l="1"/>
  <c r="I3" i="8" s="1"/>
  <c r="D2" i="7"/>
  <c r="E2" i="7" s="1"/>
  <c r="G2" i="7" s="1"/>
  <c r="F2" i="7" l="1"/>
  <c r="H2" i="7" s="1"/>
  <c r="C71" i="11"/>
  <c r="D71" i="11" s="1"/>
  <c r="C70" i="11"/>
  <c r="D70" i="11" s="1"/>
  <c r="D69" i="11"/>
  <c r="C69" i="11"/>
  <c r="C68" i="11"/>
  <c r="D68" i="11" s="1"/>
  <c r="C67" i="11"/>
  <c r="D67" i="11" s="1"/>
  <c r="C66" i="11"/>
  <c r="D66" i="11" s="1"/>
  <c r="D65" i="11"/>
  <c r="C65" i="11"/>
  <c r="C64" i="11"/>
  <c r="D64" i="11" s="1"/>
  <c r="C63" i="11"/>
  <c r="D63" i="11" s="1"/>
  <c r="C62" i="11"/>
  <c r="D62" i="11" s="1"/>
  <c r="D61" i="11"/>
  <c r="C61" i="11"/>
  <c r="C60" i="11"/>
  <c r="D60" i="11" s="1"/>
  <c r="D55" i="11"/>
  <c r="D54" i="11"/>
  <c r="D53" i="11"/>
  <c r="D52" i="11"/>
  <c r="D51" i="11"/>
  <c r="D50" i="11"/>
  <c r="D49" i="11"/>
  <c r="D48" i="11"/>
  <c r="D47" i="11"/>
  <c r="D46" i="11"/>
  <c r="D45" i="11"/>
  <c r="D44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B12" i="11"/>
  <c r="B11" i="11"/>
  <c r="B10" i="11"/>
  <c r="B9" i="11"/>
  <c r="B8" i="11"/>
  <c r="B7" i="11"/>
  <c r="B6" i="11"/>
  <c r="B5" i="11"/>
  <c r="B4" i="11"/>
  <c r="B3" i="11"/>
  <c r="B2" i="11"/>
  <c r="B1" i="1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K33" i="10"/>
  <c r="E33" i="10"/>
  <c r="D33" i="10"/>
  <c r="K32" i="10"/>
  <c r="D32" i="10"/>
  <c r="E32" i="10" s="1"/>
  <c r="K31" i="10"/>
  <c r="D31" i="10"/>
  <c r="E31" i="10" s="1"/>
  <c r="K30" i="10"/>
  <c r="D30" i="10"/>
  <c r="E30" i="10" s="1"/>
  <c r="K29" i="10"/>
  <c r="E29" i="10"/>
  <c r="D29" i="10"/>
  <c r="K28" i="10"/>
  <c r="D28" i="10"/>
  <c r="E28" i="10" s="1"/>
  <c r="K27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B2" i="8"/>
  <c r="G2" i="8" s="1"/>
  <c r="I2" i="8" s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E2" i="8" l="1"/>
</calcChain>
</file>

<file path=xl/sharedStrings.xml><?xml version="1.0" encoding="utf-8"?>
<sst xmlns="http://schemas.openxmlformats.org/spreadsheetml/2006/main" count="4566" uniqueCount="271">
  <si>
    <t>column name</t>
  </si>
  <si>
    <t>data type</t>
  </si>
  <si>
    <t>table type</t>
  </si>
  <si>
    <t>Dimension Subtype</t>
  </si>
  <si>
    <t>Column Name</t>
  </si>
  <si>
    <t>Notes</t>
  </si>
  <si>
    <t>commodity_id</t>
  </si>
  <si>
    <t>DimCommodity</t>
  </si>
  <si>
    <t>SourceSystemKey</t>
  </si>
  <si>
    <t>Dimension</t>
  </si>
  <si>
    <t>DimContracts</t>
  </si>
  <si>
    <t>quantity</t>
  </si>
  <si>
    <t>Quantity</t>
  </si>
  <si>
    <t>contract_number</t>
  </si>
  <si>
    <t>ContractNumber</t>
  </si>
  <si>
    <t>pricing_type_code</t>
  </si>
  <si>
    <t>PricingTypeCode</t>
  </si>
  <si>
    <t>DimGrainCustomerVendor</t>
  </si>
  <si>
    <t>location_id</t>
  </si>
  <si>
    <t>DimLocation</t>
  </si>
  <si>
    <t>Date</t>
  </si>
  <si>
    <t>CommodityDescription</t>
  </si>
  <si>
    <t>short_name</t>
  </si>
  <si>
    <t>Basis</t>
  </si>
  <si>
    <t>Just drop column names into column A.</t>
  </si>
  <si>
    <t>Cleansing Notes</t>
  </si>
  <si>
    <t>How Connects</t>
  </si>
  <si>
    <t>Key Columns</t>
  </si>
  <si>
    <t>RowHash</t>
  </si>
  <si>
    <t>Source Table</t>
  </si>
  <si>
    <t>Source Column</t>
  </si>
  <si>
    <t>Destination Table</t>
  </si>
  <si>
    <t>Destination Column</t>
  </si>
  <si>
    <t>Logical Dimension Name</t>
  </si>
  <si>
    <t>Physical Dimension Name</t>
  </si>
  <si>
    <t>Fact Key Columns</t>
  </si>
  <si>
    <t>Dimension Key Columns</t>
  </si>
  <si>
    <t>First Part</t>
  </si>
  <si>
    <t>Second Part</t>
  </si>
  <si>
    <t>Final Product</t>
  </si>
  <si>
    <t>DimProductCommodity</t>
  </si>
  <si>
    <t>DimContractReleaseInformation</t>
  </si>
  <si>
    <t>DimContractReleaseNotes</t>
  </si>
  <si>
    <t>DimContractPricingAddDate</t>
  </si>
  <si>
    <t>DimBasisDate</t>
  </si>
  <si>
    <t>DimChangeDate</t>
  </si>
  <si>
    <t>DimPriceDate</t>
  </si>
  <si>
    <t>DimScheduledShipStartDate</t>
  </si>
  <si>
    <t>DimScheduledShipEndDate</t>
  </si>
  <si>
    <t>DimSourceLocation</t>
  </si>
  <si>
    <t>DimShipTo</t>
  </si>
  <si>
    <t>DimOptionMonth</t>
  </si>
  <si>
    <t>DimTicketSettlementRates</t>
  </si>
  <si>
    <t>DimTrader</t>
  </si>
  <si>
    <t>`</t>
  </si>
  <si>
    <t>Remember to run with begin/commit transaction</t>
  </si>
  <si>
    <t>Dims</t>
  </si>
  <si>
    <t>PKs</t>
  </si>
  <si>
    <t>BIGINT</t>
  </si>
  <si>
    <t>NOT NULL,</t>
  </si>
  <si>
    <t>CONVERT([nvarchar](35),</t>
  </si>
  <si>
    <t>),</t>
  </si>
  <si>
    <t>Physcial Dimensions</t>
  </si>
  <si>
    <t>Unique Dims Calculation</t>
  </si>
  <si>
    <t>FKs</t>
  </si>
  <si>
    <t>AmendmentNumber</t>
  </si>
  <si>
    <t>Signed</t>
  </si>
  <si>
    <t>ContractType</t>
  </si>
  <si>
    <t>DeliveryBasis</t>
  </si>
  <si>
    <t>Futures</t>
  </si>
  <si>
    <t>MarketZoneName</t>
  </si>
  <si>
    <t>OpenClosedCancelled</t>
  </si>
  <si>
    <t>Price</t>
  </si>
  <si>
    <t>PricingStatusCode</t>
  </si>
  <si>
    <t>Name</t>
  </si>
  <si>
    <t>Currency</t>
  </si>
  <si>
    <t>ShortName</t>
  </si>
  <si>
    <t>OptionMonthCode</t>
  </si>
  <si>
    <t>EstimatedAppliedQuantity</t>
  </si>
  <si>
    <t>MarketZoneAdjustment</t>
  </si>
  <si>
    <t>ReleaseNumber</t>
  </si>
  <si>
    <t>Table Name</t>
  </si>
  <si>
    <t>Table Alias</t>
  </si>
  <si>
    <t>View Column</t>
  </si>
  <si>
    <t>l</t>
  </si>
  <si>
    <t>c</t>
  </si>
  <si>
    <t>gcv</t>
  </si>
  <si>
    <t>cmdty</t>
  </si>
  <si>
    <t>DimContractAddDate</t>
  </si>
  <si>
    <t>cad</t>
  </si>
  <si>
    <t>status_description</t>
  </si>
  <si>
    <t>om</t>
  </si>
  <si>
    <t>pricing_status_code</t>
  </si>
  <si>
    <t>t</t>
  </si>
  <si>
    <t>contract_type</t>
  </si>
  <si>
    <t>FactContractReleases</t>
  </si>
  <si>
    <t>cr</t>
  </si>
  <si>
    <t>vendor_customer_id</t>
  </si>
  <si>
    <t>cpad</t>
  </si>
  <si>
    <t>bd</t>
  </si>
  <si>
    <t>commodity_description</t>
  </si>
  <si>
    <t>cd</t>
  </si>
  <si>
    <t>add_date</t>
  </si>
  <si>
    <t>cri</t>
  </si>
  <si>
    <t>delivery_basis</t>
  </si>
  <si>
    <t>crn</t>
  </si>
  <si>
    <t>option_month</t>
  </si>
  <si>
    <t>pd</t>
  </si>
  <si>
    <t>initials</t>
  </si>
  <si>
    <t>intials</t>
  </si>
  <si>
    <t>pc</t>
  </si>
  <si>
    <t>name</t>
  </si>
  <si>
    <t>sl</t>
  </si>
  <si>
    <t>internal_contract_number</t>
  </si>
  <si>
    <t>st</t>
  </si>
  <si>
    <t>pricing_order</t>
  </si>
  <si>
    <t>PricingOrder</t>
  </si>
  <si>
    <t>sssd</t>
  </si>
  <si>
    <t>release_number</t>
  </si>
  <si>
    <t>ssed</t>
  </si>
  <si>
    <t>amendment_number</t>
  </si>
  <si>
    <t>basis</t>
  </si>
  <si>
    <t>basis_date</t>
  </si>
  <si>
    <t>change_date</t>
  </si>
  <si>
    <t>deleted</t>
  </si>
  <si>
    <t>Deleted</t>
  </si>
  <si>
    <t>futures</t>
  </si>
  <si>
    <t>notes</t>
  </si>
  <si>
    <t>price</t>
  </si>
  <si>
    <t>price_date</t>
  </si>
  <si>
    <t>signed</t>
  </si>
  <si>
    <t>product_id</t>
  </si>
  <si>
    <t>source_location_id</t>
  </si>
  <si>
    <t>ship_to_id</t>
  </si>
  <si>
    <t>estimated_applied_quantity</t>
  </si>
  <si>
    <t>scheduled_ship_start_date</t>
  </si>
  <si>
    <t>scheduled_ship_end_date</t>
  </si>
  <si>
    <t>market_zone_name</t>
  </si>
  <si>
    <t>market_zone_adjustment</t>
  </si>
  <si>
    <t>freight_adjustment</t>
  </si>
  <si>
    <t>FreightAdjustment</t>
  </si>
  <si>
    <t>mtm_basis</t>
  </si>
  <si>
    <t>MTMBasis</t>
  </si>
  <si>
    <t>mtm_price</t>
  </si>
  <si>
    <t>MTMPrice</t>
  </si>
  <si>
    <t>NVARCHAR(50)</t>
  </si>
  <si>
    <t>BINARY(16)</t>
  </si>
  <si>
    <t>x</t>
  </si>
  <si>
    <t>NVARCHAR(255) NULL,</t>
  </si>
  <si>
    <t>Fact Table Name</t>
  </si>
  <si>
    <t>IsIntraday</t>
  </si>
  <si>
    <t>TimeZone</t>
  </si>
  <si>
    <t>Suffix</t>
  </si>
  <si>
    <t>Declines</t>
  </si>
  <si>
    <t>Advances</t>
  </si>
  <si>
    <t>Country</t>
  </si>
  <si>
    <t>LastTradeDateTime</t>
  </si>
  <si>
    <t>Code</t>
  </si>
  <si>
    <t>int</t>
  </si>
  <si>
    <t>datetime</t>
  </si>
  <si>
    <t>DimExchanges</t>
  </si>
  <si>
    <t>FactExchangeCloseData</t>
  </si>
  <si>
    <t>Exchanges</t>
  </si>
  <si>
    <t>DimLastTradeDateTime</t>
  </si>
  <si>
    <t>DimDate</t>
  </si>
  <si>
    <t>DateCK</t>
  </si>
  <si>
    <t>BC_10YEAR</t>
  </si>
  <si>
    <t>BC_1MONTH</t>
  </si>
  <si>
    <t>BC_1YEAR</t>
  </si>
  <si>
    <t>BC_20YEAR</t>
  </si>
  <si>
    <t>BC_2YEAR</t>
  </si>
  <si>
    <t>BC_30YEAR</t>
  </si>
  <si>
    <t>BC_30YEARDISPLAY</t>
  </si>
  <si>
    <t>BC_3MONTH</t>
  </si>
  <si>
    <t>BC_3YEAR</t>
  </si>
  <si>
    <t>BC_5YEAR</t>
  </si>
  <si>
    <t>BC_6MONTH</t>
  </si>
  <si>
    <t>BC_7YEAR</t>
  </si>
  <si>
    <t>Id</t>
  </si>
  <si>
    <t>NEW_DATE</t>
  </si>
  <si>
    <t>numeric</t>
  </si>
  <si>
    <t>fact</t>
  </si>
  <si>
    <t>degenerate</t>
  </si>
  <si>
    <t>FactDailyTreasuryYieldCurveRates</t>
  </si>
  <si>
    <t>AsOfDate</t>
  </si>
  <si>
    <t>ticker</t>
  </si>
  <si>
    <t>m_ticker</t>
  </si>
  <si>
    <t>comp_name</t>
  </si>
  <si>
    <t>fye</t>
  </si>
  <si>
    <t>per_type</t>
  </si>
  <si>
    <t>per_end_date</t>
  </si>
  <si>
    <t>active_ticker_flag</t>
  </si>
  <si>
    <t>shares_out</t>
  </si>
  <si>
    <t>avg_d_shares</t>
  </si>
  <si>
    <t>AAPL</t>
  </si>
  <si>
    <t>APPLE INC</t>
  </si>
  <si>
    <t>Q</t>
  </si>
  <si>
    <t>Y</t>
  </si>
  <si>
    <t>AXP</t>
  </si>
  <si>
    <t>AMER EXPRESS CO</t>
  </si>
  <si>
    <t>BA</t>
  </si>
  <si>
    <t>BOEING CO</t>
  </si>
  <si>
    <t>CAT</t>
  </si>
  <si>
    <t>CTR</t>
  </si>
  <si>
    <t>CATERPILLAR INC</t>
  </si>
  <si>
    <t>CSCO</t>
  </si>
  <si>
    <t>CISCO SYSTEMS</t>
  </si>
  <si>
    <t>CVX</t>
  </si>
  <si>
    <t>SD</t>
  </si>
  <si>
    <t>CHEVRON CORP</t>
  </si>
  <si>
    <t>DD</t>
  </si>
  <si>
    <t>DU PONT (EI) DE</t>
  </si>
  <si>
    <t>N</t>
  </si>
  <si>
    <t>DIS</t>
  </si>
  <si>
    <t>DISNEY WALT</t>
  </si>
  <si>
    <t>GE</t>
  </si>
  <si>
    <t>GENL ELECTRIC</t>
  </si>
  <si>
    <t>GS</t>
  </si>
  <si>
    <t>GS&amp;</t>
  </si>
  <si>
    <t>GOLDMAN SACHS</t>
  </si>
  <si>
    <t>HD</t>
  </si>
  <si>
    <t>HOMD</t>
  </si>
  <si>
    <t>HOME DEPOT</t>
  </si>
  <si>
    <t>IBM</t>
  </si>
  <si>
    <t>INTL BUS MACH</t>
  </si>
  <si>
    <t>INTC</t>
  </si>
  <si>
    <t>ITL</t>
  </si>
  <si>
    <t>INTEL CORP</t>
  </si>
  <si>
    <t>JNJ</t>
  </si>
  <si>
    <t>JOHNSON &amp; JOHNS</t>
  </si>
  <si>
    <t>JPM</t>
  </si>
  <si>
    <t>CHL</t>
  </si>
  <si>
    <t>JPMORGAN CHASE</t>
  </si>
  <si>
    <t>KO</t>
  </si>
  <si>
    <t>COCA COLA CO</t>
  </si>
  <si>
    <t>MCD</t>
  </si>
  <si>
    <t>MCDONALDS CORP</t>
  </si>
  <si>
    <t>MMM</t>
  </si>
  <si>
    <t>3M CO</t>
  </si>
  <si>
    <t>MRK</t>
  </si>
  <si>
    <t>MERCK &amp; CO INC</t>
  </si>
  <si>
    <t>MSFT</t>
  </si>
  <si>
    <t>MICROSOFT CORP</t>
  </si>
  <si>
    <t>NKE</t>
  </si>
  <si>
    <t>NIKE</t>
  </si>
  <si>
    <t>NIKE INC-B</t>
  </si>
  <si>
    <t>PFE</t>
  </si>
  <si>
    <t>PFIZER INC</t>
  </si>
  <si>
    <t>PG</t>
  </si>
  <si>
    <t>PROCTER &amp; GAMBL</t>
  </si>
  <si>
    <t>TRV</t>
  </si>
  <si>
    <t>SPM</t>
  </si>
  <si>
    <t>TRAVELERS COS</t>
  </si>
  <si>
    <t>UNH</t>
  </si>
  <si>
    <t>UNIH</t>
  </si>
  <si>
    <t>UNITEDHEALTH GP</t>
  </si>
  <si>
    <t>UTX</t>
  </si>
  <si>
    <t>UA</t>
  </si>
  <si>
    <t>UTD TECHS CORP</t>
  </si>
  <si>
    <t>V</t>
  </si>
  <si>
    <t>VISA</t>
  </si>
  <si>
    <t>VISA INC-A</t>
  </si>
  <si>
    <t>VZ</t>
  </si>
  <si>
    <t>BEL</t>
  </si>
  <si>
    <t>VERIZON COMM</t>
  </si>
  <si>
    <t>WMT</t>
  </si>
  <si>
    <t>WMS</t>
  </si>
  <si>
    <t>WAL-MART STORES</t>
  </si>
  <si>
    <t>XOM</t>
  </si>
  <si>
    <t>J</t>
  </si>
  <si>
    <t>EXXON MOBIL CRP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</si>
</sst>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4"/>
  <sheetViews>
    <sheetView workbookViewId="0">
      <selection sqref="A1:I1"/>
    </sheetView>
  </sheetViews>
  <sheetFormatPr defaultRowHeight="15" x14ac:dyDescent="0.25"/>
  <cols>
    <col min="1" max="1" width="6.140625" bestFit="1" customWidth="1"/>
    <col min="2" max="2" width="8.7109375" bestFit="1" customWidth="1"/>
    <col min="3" max="3" width="18.140625" bestFit="1" customWidth="1"/>
    <col min="4" max="4" width="3.85546875" bestFit="1" customWidth="1"/>
    <col min="5" max="5" width="9" bestFit="1" customWidth="1"/>
    <col min="6" max="6" width="13.5703125" bestFit="1" customWidth="1"/>
    <col min="7" max="7" width="16.7109375" bestFit="1" customWidth="1"/>
    <col min="8" max="8" width="10.7109375" bestFit="1" customWidth="1"/>
    <col min="9" max="9" width="12.85546875" bestFit="1" customWidth="1"/>
    <col min="10" max="11" width="12" bestFit="1" customWidth="1"/>
    <col min="12" max="12" width="12.140625" bestFit="1" customWidth="1"/>
    <col min="13" max="13" width="12" bestFit="1" customWidth="1"/>
    <col min="14" max="14" width="2.7109375" bestFit="1" customWidth="1"/>
    <col min="15" max="15" width="18.85546875" bestFit="1" customWidth="1"/>
  </cols>
  <sheetData>
    <row r="1" spans="1:9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</row>
    <row r="2" spans="1:9" x14ac:dyDescent="0.25">
      <c r="A2" t="s">
        <v>194</v>
      </c>
      <c r="B2" t="s">
        <v>194</v>
      </c>
      <c r="C2" t="s">
        <v>195</v>
      </c>
      <c r="D2">
        <v>9</v>
      </c>
      <c r="E2" t="s">
        <v>196</v>
      </c>
      <c r="F2" s="2">
        <v>43008</v>
      </c>
      <c r="G2" t="s">
        <v>197</v>
      </c>
      <c r="H2">
        <v>5165.2299999999996</v>
      </c>
    </row>
    <row r="3" spans="1:9" x14ac:dyDescent="0.25">
      <c r="A3" t="s">
        <v>194</v>
      </c>
      <c r="B3" t="s">
        <v>194</v>
      </c>
      <c r="C3" t="s">
        <v>195</v>
      </c>
      <c r="D3">
        <v>9</v>
      </c>
      <c r="E3" t="s">
        <v>196</v>
      </c>
      <c r="F3" s="2">
        <v>42916</v>
      </c>
      <c r="G3" t="s">
        <v>197</v>
      </c>
      <c r="H3">
        <v>5213.84</v>
      </c>
      <c r="I3">
        <v>5233.5</v>
      </c>
    </row>
    <row r="4" spans="1:9" x14ac:dyDescent="0.25">
      <c r="A4" t="s">
        <v>194</v>
      </c>
      <c r="B4" t="s">
        <v>194</v>
      </c>
      <c r="C4" t="s">
        <v>195</v>
      </c>
      <c r="D4">
        <v>9</v>
      </c>
      <c r="E4" t="s">
        <v>196</v>
      </c>
      <c r="F4" s="2">
        <v>42825</v>
      </c>
      <c r="G4" t="s">
        <v>197</v>
      </c>
      <c r="H4">
        <v>5246.54</v>
      </c>
      <c r="I4">
        <v>5261.69</v>
      </c>
    </row>
    <row r="5" spans="1:9" x14ac:dyDescent="0.25">
      <c r="A5" t="s">
        <v>194</v>
      </c>
      <c r="B5" t="s">
        <v>194</v>
      </c>
      <c r="C5" t="s">
        <v>195</v>
      </c>
      <c r="D5">
        <v>9</v>
      </c>
      <c r="E5" t="s">
        <v>196</v>
      </c>
      <c r="F5" s="2">
        <v>42735</v>
      </c>
      <c r="G5" t="s">
        <v>197</v>
      </c>
      <c r="H5">
        <v>5257.82</v>
      </c>
      <c r="I5">
        <v>5328</v>
      </c>
    </row>
    <row r="6" spans="1:9" x14ac:dyDescent="0.25">
      <c r="A6" t="s">
        <v>194</v>
      </c>
      <c r="B6" t="s">
        <v>194</v>
      </c>
      <c r="C6" t="s">
        <v>195</v>
      </c>
      <c r="D6">
        <v>9</v>
      </c>
      <c r="E6" t="s">
        <v>196</v>
      </c>
      <c r="F6" s="2">
        <v>42643</v>
      </c>
      <c r="G6" t="s">
        <v>197</v>
      </c>
      <c r="H6">
        <v>5388.44</v>
      </c>
      <c r="I6">
        <v>5393.33</v>
      </c>
    </row>
    <row r="7" spans="1:9" x14ac:dyDescent="0.25">
      <c r="A7" t="s">
        <v>194</v>
      </c>
      <c r="B7" t="s">
        <v>194</v>
      </c>
      <c r="C7" t="s">
        <v>195</v>
      </c>
      <c r="D7">
        <v>9</v>
      </c>
      <c r="E7" t="s">
        <v>196</v>
      </c>
      <c r="F7" s="2">
        <v>42551</v>
      </c>
      <c r="G7" t="s">
        <v>197</v>
      </c>
      <c r="H7">
        <v>5388.44</v>
      </c>
      <c r="I7">
        <v>5472.78</v>
      </c>
    </row>
    <row r="8" spans="1:9" x14ac:dyDescent="0.25">
      <c r="A8" t="s">
        <v>194</v>
      </c>
      <c r="B8" t="s">
        <v>194</v>
      </c>
      <c r="C8" t="s">
        <v>195</v>
      </c>
      <c r="D8">
        <v>9</v>
      </c>
      <c r="E8" t="s">
        <v>196</v>
      </c>
      <c r="F8" s="2">
        <v>42460</v>
      </c>
      <c r="G8" t="s">
        <v>197</v>
      </c>
      <c r="H8">
        <v>5478.45</v>
      </c>
      <c r="I8">
        <v>5540.89</v>
      </c>
    </row>
    <row r="9" spans="1:9" x14ac:dyDescent="0.25">
      <c r="A9" t="s">
        <v>194</v>
      </c>
      <c r="B9" t="s">
        <v>194</v>
      </c>
      <c r="C9" t="s">
        <v>195</v>
      </c>
      <c r="D9">
        <v>9</v>
      </c>
      <c r="E9" t="s">
        <v>196</v>
      </c>
      <c r="F9" s="2">
        <v>42369</v>
      </c>
      <c r="G9" t="s">
        <v>197</v>
      </c>
      <c r="H9">
        <v>5544.49</v>
      </c>
      <c r="I9">
        <v>5594.13</v>
      </c>
    </row>
    <row r="10" spans="1:9" x14ac:dyDescent="0.25">
      <c r="A10" t="s">
        <v>194</v>
      </c>
      <c r="B10" t="s">
        <v>194</v>
      </c>
      <c r="C10" t="s">
        <v>195</v>
      </c>
      <c r="D10">
        <v>9</v>
      </c>
      <c r="E10" t="s">
        <v>196</v>
      </c>
      <c r="F10" s="2">
        <v>42277</v>
      </c>
      <c r="G10" t="s">
        <v>197</v>
      </c>
      <c r="H10">
        <v>5702.72</v>
      </c>
      <c r="I10">
        <v>5682.52</v>
      </c>
    </row>
    <row r="11" spans="1:9" x14ac:dyDescent="0.25">
      <c r="A11" t="s">
        <v>194</v>
      </c>
      <c r="B11" t="s">
        <v>194</v>
      </c>
      <c r="C11" t="s">
        <v>195</v>
      </c>
      <c r="D11">
        <v>9</v>
      </c>
      <c r="E11" t="s">
        <v>196</v>
      </c>
      <c r="F11" s="2">
        <v>42185</v>
      </c>
      <c r="G11" t="s">
        <v>197</v>
      </c>
      <c r="H11">
        <v>5702.72</v>
      </c>
      <c r="I11">
        <v>5773.1</v>
      </c>
    </row>
    <row r="12" spans="1:9" x14ac:dyDescent="0.25">
      <c r="A12" t="s">
        <v>194</v>
      </c>
      <c r="B12" t="s">
        <v>194</v>
      </c>
      <c r="C12" t="s">
        <v>195</v>
      </c>
      <c r="D12">
        <v>9</v>
      </c>
      <c r="E12" t="s">
        <v>196</v>
      </c>
      <c r="F12" s="2">
        <v>42094</v>
      </c>
      <c r="G12" t="s">
        <v>197</v>
      </c>
      <c r="H12">
        <v>5866.16</v>
      </c>
      <c r="I12">
        <v>5834.86</v>
      </c>
    </row>
    <row r="13" spans="1:9" x14ac:dyDescent="0.25">
      <c r="A13" t="s">
        <v>194</v>
      </c>
      <c r="B13" t="s">
        <v>194</v>
      </c>
      <c r="C13" t="s">
        <v>195</v>
      </c>
      <c r="D13">
        <v>9</v>
      </c>
      <c r="E13" t="s">
        <v>196</v>
      </c>
      <c r="F13" s="2">
        <v>42004</v>
      </c>
      <c r="G13" t="s">
        <v>197</v>
      </c>
      <c r="H13">
        <v>5824.75</v>
      </c>
      <c r="I13">
        <v>5881.8</v>
      </c>
    </row>
    <row r="14" spans="1:9" x14ac:dyDescent="0.25">
      <c r="A14" t="s">
        <v>194</v>
      </c>
      <c r="B14" t="s">
        <v>194</v>
      </c>
      <c r="C14" t="s">
        <v>195</v>
      </c>
      <c r="D14">
        <v>9</v>
      </c>
      <c r="E14" t="s">
        <v>196</v>
      </c>
      <c r="F14" s="2">
        <v>41912</v>
      </c>
      <c r="G14" t="s">
        <v>197</v>
      </c>
      <c r="H14">
        <v>5864.84</v>
      </c>
      <c r="I14">
        <v>5972.08</v>
      </c>
    </row>
    <row r="15" spans="1:9" x14ac:dyDescent="0.25">
      <c r="A15" t="s">
        <v>194</v>
      </c>
      <c r="B15" t="s">
        <v>194</v>
      </c>
      <c r="C15" t="s">
        <v>195</v>
      </c>
      <c r="D15">
        <v>9</v>
      </c>
      <c r="E15" t="s">
        <v>196</v>
      </c>
      <c r="F15" s="2">
        <v>41820</v>
      </c>
      <c r="G15" t="s">
        <v>197</v>
      </c>
      <c r="H15">
        <v>5987.87</v>
      </c>
      <c r="I15">
        <v>6051.71</v>
      </c>
    </row>
    <row r="16" spans="1:9" x14ac:dyDescent="0.25">
      <c r="A16" t="s">
        <v>194</v>
      </c>
      <c r="B16" t="s">
        <v>194</v>
      </c>
      <c r="C16" t="s">
        <v>195</v>
      </c>
      <c r="D16">
        <v>9</v>
      </c>
      <c r="E16" t="s">
        <v>196</v>
      </c>
      <c r="F16" s="2">
        <v>41729</v>
      </c>
      <c r="G16" t="s">
        <v>197</v>
      </c>
      <c r="H16">
        <v>6030</v>
      </c>
      <c r="I16">
        <v>6156.7</v>
      </c>
    </row>
    <row r="17" spans="1:9" x14ac:dyDescent="0.25">
      <c r="A17" t="s">
        <v>194</v>
      </c>
      <c r="B17" t="s">
        <v>194</v>
      </c>
      <c r="C17" t="s">
        <v>195</v>
      </c>
      <c r="D17">
        <v>9</v>
      </c>
      <c r="E17" t="s">
        <v>196</v>
      </c>
      <c r="F17" s="2">
        <v>41639</v>
      </c>
      <c r="G17" t="s">
        <v>197</v>
      </c>
      <c r="H17">
        <v>6247.86</v>
      </c>
      <c r="I17">
        <v>6310.16</v>
      </c>
    </row>
    <row r="18" spans="1:9" x14ac:dyDescent="0.25">
      <c r="A18" t="s">
        <v>194</v>
      </c>
      <c r="B18" t="s">
        <v>194</v>
      </c>
      <c r="C18" t="s">
        <v>195</v>
      </c>
      <c r="D18">
        <v>9</v>
      </c>
      <c r="E18" t="s">
        <v>196</v>
      </c>
      <c r="F18" s="2">
        <v>41547</v>
      </c>
      <c r="G18" t="s">
        <v>197</v>
      </c>
      <c r="H18">
        <v>6359.48</v>
      </c>
      <c r="I18">
        <v>6363.92</v>
      </c>
    </row>
    <row r="19" spans="1:9" x14ac:dyDescent="0.25">
      <c r="A19" t="s">
        <v>194</v>
      </c>
      <c r="B19" t="s">
        <v>194</v>
      </c>
      <c r="C19" t="s">
        <v>195</v>
      </c>
      <c r="D19">
        <v>9</v>
      </c>
      <c r="E19" t="s">
        <v>196</v>
      </c>
      <c r="F19" s="2">
        <v>41455</v>
      </c>
      <c r="G19" t="s">
        <v>197</v>
      </c>
      <c r="H19">
        <v>6570.54</v>
      </c>
      <c r="I19">
        <v>6469.85</v>
      </c>
    </row>
    <row r="20" spans="1:9" x14ac:dyDescent="0.25">
      <c r="A20" t="s">
        <v>194</v>
      </c>
      <c r="B20" t="s">
        <v>194</v>
      </c>
      <c r="C20" t="s">
        <v>195</v>
      </c>
      <c r="D20">
        <v>9</v>
      </c>
      <c r="E20" t="s">
        <v>196</v>
      </c>
      <c r="F20" s="2">
        <v>41364</v>
      </c>
      <c r="G20" t="s">
        <v>197</v>
      </c>
      <c r="H20">
        <v>6573.41</v>
      </c>
      <c r="I20">
        <v>6622.25</v>
      </c>
    </row>
    <row r="21" spans="1:9" x14ac:dyDescent="0.25">
      <c r="A21" t="s">
        <v>194</v>
      </c>
      <c r="B21" t="s">
        <v>194</v>
      </c>
      <c r="C21" t="s">
        <v>195</v>
      </c>
      <c r="D21">
        <v>9</v>
      </c>
      <c r="E21" t="s">
        <v>196</v>
      </c>
      <c r="F21" s="2">
        <v>41274</v>
      </c>
      <c r="G21" t="s">
        <v>197</v>
      </c>
      <c r="H21">
        <v>6571.73</v>
      </c>
      <c r="I21">
        <v>6630.52</v>
      </c>
    </row>
    <row r="22" spans="1:9" x14ac:dyDescent="0.25">
      <c r="A22" t="s">
        <v>194</v>
      </c>
      <c r="B22" t="s">
        <v>194</v>
      </c>
      <c r="C22" t="s">
        <v>195</v>
      </c>
      <c r="D22">
        <v>9</v>
      </c>
      <c r="E22" t="s">
        <v>196</v>
      </c>
      <c r="F22" s="2">
        <v>41182</v>
      </c>
      <c r="G22" t="s">
        <v>197</v>
      </c>
      <c r="H22">
        <v>6561.84</v>
      </c>
      <c r="I22">
        <v>6637.3</v>
      </c>
    </row>
    <row r="23" spans="1:9" x14ac:dyDescent="0.25">
      <c r="A23" t="s">
        <v>194</v>
      </c>
      <c r="B23" t="s">
        <v>194</v>
      </c>
      <c r="C23" t="s">
        <v>195</v>
      </c>
      <c r="D23">
        <v>9</v>
      </c>
      <c r="E23" t="s">
        <v>196</v>
      </c>
      <c r="F23" s="2">
        <v>41090</v>
      </c>
      <c r="G23" t="s">
        <v>197</v>
      </c>
      <c r="H23">
        <v>6545.44</v>
      </c>
      <c r="I23">
        <v>6629.41</v>
      </c>
    </row>
    <row r="24" spans="1:9" x14ac:dyDescent="0.25">
      <c r="A24" t="s">
        <v>194</v>
      </c>
      <c r="B24" t="s">
        <v>194</v>
      </c>
      <c r="C24" t="s">
        <v>195</v>
      </c>
      <c r="D24">
        <v>9</v>
      </c>
      <c r="E24" t="s">
        <v>196</v>
      </c>
      <c r="F24" s="2">
        <v>40999</v>
      </c>
      <c r="G24" t="s">
        <v>197</v>
      </c>
      <c r="H24">
        <v>6526.59</v>
      </c>
      <c r="I24">
        <v>6614.25</v>
      </c>
    </row>
    <row r="25" spans="1:9" x14ac:dyDescent="0.25">
      <c r="A25" t="s">
        <v>194</v>
      </c>
      <c r="B25" t="s">
        <v>194</v>
      </c>
      <c r="C25" t="s">
        <v>195</v>
      </c>
      <c r="D25">
        <v>9</v>
      </c>
      <c r="E25" t="s">
        <v>196</v>
      </c>
      <c r="F25" s="2">
        <v>40908</v>
      </c>
      <c r="G25" t="s">
        <v>197</v>
      </c>
      <c r="H25">
        <v>6505.86</v>
      </c>
      <c r="I25">
        <v>6591</v>
      </c>
    </row>
    <row r="26" spans="1:9" x14ac:dyDescent="0.25">
      <c r="A26" t="s">
        <v>194</v>
      </c>
      <c r="B26" t="s">
        <v>194</v>
      </c>
      <c r="C26" t="s">
        <v>195</v>
      </c>
      <c r="D26">
        <v>9</v>
      </c>
      <c r="E26" t="s">
        <v>196</v>
      </c>
      <c r="F26" s="2">
        <v>40816</v>
      </c>
      <c r="G26" t="s">
        <v>197</v>
      </c>
      <c r="H26">
        <v>6489.64</v>
      </c>
      <c r="I26">
        <v>6576.62</v>
      </c>
    </row>
    <row r="27" spans="1:9" x14ac:dyDescent="0.25">
      <c r="A27" t="s">
        <v>194</v>
      </c>
      <c r="B27" t="s">
        <v>194</v>
      </c>
      <c r="C27" t="s">
        <v>195</v>
      </c>
      <c r="D27">
        <v>9</v>
      </c>
      <c r="E27" t="s">
        <v>196</v>
      </c>
      <c r="F27" s="2">
        <v>40724</v>
      </c>
      <c r="G27" t="s">
        <v>197</v>
      </c>
      <c r="H27">
        <v>6473.29</v>
      </c>
      <c r="I27">
        <v>6564.67</v>
      </c>
    </row>
    <row r="28" spans="1:9" x14ac:dyDescent="0.25">
      <c r="A28" t="s">
        <v>194</v>
      </c>
      <c r="B28" t="s">
        <v>194</v>
      </c>
      <c r="C28" t="s">
        <v>195</v>
      </c>
      <c r="D28">
        <v>9</v>
      </c>
      <c r="E28" t="s">
        <v>196</v>
      </c>
      <c r="F28" s="2">
        <v>40633</v>
      </c>
      <c r="G28" t="s">
        <v>197</v>
      </c>
      <c r="H28">
        <v>6448.95</v>
      </c>
      <c r="I28">
        <v>6551.61</v>
      </c>
    </row>
    <row r="29" spans="1:9" x14ac:dyDescent="0.25">
      <c r="A29" t="s">
        <v>198</v>
      </c>
      <c r="B29" t="s">
        <v>198</v>
      </c>
      <c r="C29" t="s">
        <v>199</v>
      </c>
      <c r="D29">
        <v>12</v>
      </c>
      <c r="E29" t="s">
        <v>196</v>
      </c>
      <c r="F29" s="2">
        <v>43008</v>
      </c>
      <c r="G29" t="s">
        <v>197</v>
      </c>
      <c r="H29">
        <v>868</v>
      </c>
      <c r="I29">
        <v>881</v>
      </c>
    </row>
    <row r="30" spans="1:9" x14ac:dyDescent="0.25">
      <c r="A30" t="s">
        <v>198</v>
      </c>
      <c r="B30" t="s">
        <v>198</v>
      </c>
      <c r="C30" t="s">
        <v>199</v>
      </c>
      <c r="D30">
        <v>12</v>
      </c>
      <c r="E30" t="s">
        <v>196</v>
      </c>
      <c r="F30" s="2">
        <v>42916</v>
      </c>
      <c r="G30" t="s">
        <v>197</v>
      </c>
      <c r="H30">
        <v>883.98</v>
      </c>
      <c r="I30">
        <v>893</v>
      </c>
    </row>
    <row r="31" spans="1:9" x14ac:dyDescent="0.25">
      <c r="A31" t="s">
        <v>198</v>
      </c>
      <c r="B31" t="s">
        <v>198</v>
      </c>
      <c r="C31" t="s">
        <v>199</v>
      </c>
      <c r="D31">
        <v>12</v>
      </c>
      <c r="E31" t="s">
        <v>196</v>
      </c>
      <c r="F31" s="2">
        <v>42825</v>
      </c>
      <c r="G31" t="s">
        <v>197</v>
      </c>
      <c r="H31">
        <v>893.78</v>
      </c>
      <c r="I31">
        <v>903</v>
      </c>
    </row>
    <row r="32" spans="1:9" x14ac:dyDescent="0.25">
      <c r="A32" t="s">
        <v>198</v>
      </c>
      <c r="B32" t="s">
        <v>198</v>
      </c>
      <c r="C32" t="s">
        <v>199</v>
      </c>
      <c r="D32">
        <v>12</v>
      </c>
      <c r="E32" t="s">
        <v>196</v>
      </c>
      <c r="F32" s="2">
        <v>42735</v>
      </c>
      <c r="G32" t="s">
        <v>197</v>
      </c>
      <c r="H32">
        <v>915.26</v>
      </c>
      <c r="I32">
        <v>913</v>
      </c>
    </row>
    <row r="33" spans="1:9" x14ac:dyDescent="0.25">
      <c r="A33" t="s">
        <v>198</v>
      </c>
      <c r="B33" t="s">
        <v>198</v>
      </c>
      <c r="C33" t="s">
        <v>199</v>
      </c>
      <c r="D33">
        <v>12</v>
      </c>
      <c r="E33" t="s">
        <v>196</v>
      </c>
      <c r="F33" s="2">
        <v>42643</v>
      </c>
      <c r="G33" t="s">
        <v>197</v>
      </c>
      <c r="H33">
        <v>915.26</v>
      </c>
      <c r="I33">
        <v>923</v>
      </c>
    </row>
    <row r="34" spans="1:9" x14ac:dyDescent="0.25">
      <c r="A34" t="s">
        <v>198</v>
      </c>
      <c r="B34" t="s">
        <v>198</v>
      </c>
      <c r="C34" t="s">
        <v>199</v>
      </c>
      <c r="D34">
        <v>12</v>
      </c>
      <c r="E34" t="s">
        <v>196</v>
      </c>
      <c r="F34" s="2">
        <v>42551</v>
      </c>
      <c r="G34" t="s">
        <v>197</v>
      </c>
      <c r="H34">
        <v>923.78</v>
      </c>
      <c r="I34">
        <v>941</v>
      </c>
    </row>
    <row r="35" spans="1:9" x14ac:dyDescent="0.25">
      <c r="A35" t="s">
        <v>198</v>
      </c>
      <c r="B35" t="s">
        <v>198</v>
      </c>
      <c r="C35" t="s">
        <v>199</v>
      </c>
      <c r="D35">
        <v>12</v>
      </c>
      <c r="E35" t="s">
        <v>196</v>
      </c>
      <c r="F35" s="2">
        <v>42460</v>
      </c>
      <c r="G35" t="s">
        <v>197</v>
      </c>
      <c r="H35">
        <v>951</v>
      </c>
      <c r="I35">
        <v>963</v>
      </c>
    </row>
    <row r="36" spans="1:9" x14ac:dyDescent="0.25">
      <c r="A36" t="s">
        <v>198</v>
      </c>
      <c r="B36" t="s">
        <v>198</v>
      </c>
      <c r="C36" t="s">
        <v>199</v>
      </c>
      <c r="D36">
        <v>12</v>
      </c>
      <c r="E36" t="s">
        <v>196</v>
      </c>
      <c r="F36" s="2">
        <v>42369</v>
      </c>
      <c r="G36" t="s">
        <v>197</v>
      </c>
      <c r="H36">
        <v>969</v>
      </c>
      <c r="I36">
        <v>981</v>
      </c>
    </row>
    <row r="37" spans="1:9" x14ac:dyDescent="0.25">
      <c r="A37" t="s">
        <v>198</v>
      </c>
      <c r="B37" t="s">
        <v>198</v>
      </c>
      <c r="C37" t="s">
        <v>199</v>
      </c>
      <c r="D37">
        <v>12</v>
      </c>
      <c r="E37" t="s">
        <v>196</v>
      </c>
      <c r="F37" s="2">
        <v>42277</v>
      </c>
      <c r="G37" t="s">
        <v>197</v>
      </c>
      <c r="H37">
        <v>985</v>
      </c>
      <c r="I37">
        <v>997</v>
      </c>
    </row>
    <row r="38" spans="1:9" x14ac:dyDescent="0.25">
      <c r="A38" t="s">
        <v>198</v>
      </c>
      <c r="B38" t="s">
        <v>198</v>
      </c>
      <c r="C38" t="s">
        <v>199</v>
      </c>
      <c r="D38">
        <v>12</v>
      </c>
      <c r="E38" t="s">
        <v>196</v>
      </c>
      <c r="F38" s="2">
        <v>42185</v>
      </c>
      <c r="G38" t="s">
        <v>197</v>
      </c>
      <c r="H38">
        <v>1002</v>
      </c>
      <c r="I38">
        <v>1013</v>
      </c>
    </row>
    <row r="39" spans="1:9" x14ac:dyDescent="0.25">
      <c r="A39" t="s">
        <v>198</v>
      </c>
      <c r="B39" t="s">
        <v>198</v>
      </c>
      <c r="C39" t="s">
        <v>199</v>
      </c>
      <c r="D39">
        <v>12</v>
      </c>
      <c r="E39" t="s">
        <v>196</v>
      </c>
      <c r="F39" s="2">
        <v>42094</v>
      </c>
      <c r="G39" t="s">
        <v>197</v>
      </c>
      <c r="H39">
        <v>1016</v>
      </c>
      <c r="I39">
        <v>1023</v>
      </c>
    </row>
    <row r="40" spans="1:9" x14ac:dyDescent="0.25">
      <c r="A40" t="s">
        <v>198</v>
      </c>
      <c r="B40" t="s">
        <v>198</v>
      </c>
      <c r="C40" t="s">
        <v>199</v>
      </c>
      <c r="D40">
        <v>12</v>
      </c>
      <c r="E40" t="s">
        <v>196</v>
      </c>
      <c r="F40" s="2">
        <v>42004</v>
      </c>
      <c r="G40" t="s">
        <v>197</v>
      </c>
      <c r="H40">
        <v>1023</v>
      </c>
      <c r="I40">
        <v>1033</v>
      </c>
    </row>
    <row r="41" spans="1:9" x14ac:dyDescent="0.25">
      <c r="A41" t="s">
        <v>198</v>
      </c>
      <c r="B41" t="s">
        <v>198</v>
      </c>
      <c r="C41" t="s">
        <v>199</v>
      </c>
      <c r="D41">
        <v>12</v>
      </c>
      <c r="E41" t="s">
        <v>196</v>
      </c>
      <c r="F41" s="2">
        <v>41912</v>
      </c>
      <c r="G41" t="s">
        <v>197</v>
      </c>
      <c r="H41">
        <v>1035</v>
      </c>
      <c r="I41">
        <v>1047</v>
      </c>
    </row>
    <row r="42" spans="1:9" x14ac:dyDescent="0.25">
      <c r="A42" t="s">
        <v>198</v>
      </c>
      <c r="B42" t="s">
        <v>198</v>
      </c>
      <c r="C42" t="s">
        <v>199</v>
      </c>
      <c r="D42">
        <v>12</v>
      </c>
      <c r="E42" t="s">
        <v>196</v>
      </c>
      <c r="F42" s="2">
        <v>41820</v>
      </c>
      <c r="G42" t="s">
        <v>197</v>
      </c>
      <c r="H42">
        <v>1058.5999999999999</v>
      </c>
      <c r="I42">
        <v>1058</v>
      </c>
    </row>
    <row r="43" spans="1:9" x14ac:dyDescent="0.25">
      <c r="A43" t="s">
        <v>198</v>
      </c>
      <c r="B43" t="s">
        <v>198</v>
      </c>
      <c r="C43" t="s">
        <v>199</v>
      </c>
      <c r="D43">
        <v>12</v>
      </c>
      <c r="E43" t="s">
        <v>196</v>
      </c>
      <c r="F43" s="2">
        <v>41729</v>
      </c>
      <c r="G43" t="s">
        <v>197</v>
      </c>
      <c r="H43">
        <v>1059.6099999999999</v>
      </c>
      <c r="I43">
        <v>1067</v>
      </c>
    </row>
    <row r="44" spans="1:9" x14ac:dyDescent="0.25">
      <c r="A44" t="s">
        <v>198</v>
      </c>
      <c r="B44" t="s">
        <v>198</v>
      </c>
      <c r="C44" t="s">
        <v>199</v>
      </c>
      <c r="D44">
        <v>12</v>
      </c>
      <c r="E44" t="s">
        <v>196</v>
      </c>
      <c r="F44" s="2">
        <v>41639</v>
      </c>
      <c r="G44" t="s">
        <v>197</v>
      </c>
      <c r="H44">
        <v>1071.27</v>
      </c>
      <c r="I44">
        <v>1073</v>
      </c>
    </row>
    <row r="45" spans="1:9" x14ac:dyDescent="0.25">
      <c r="A45" t="s">
        <v>198</v>
      </c>
      <c r="B45" t="s">
        <v>198</v>
      </c>
      <c r="C45" t="s">
        <v>199</v>
      </c>
      <c r="D45">
        <v>12</v>
      </c>
      <c r="E45" t="s">
        <v>196</v>
      </c>
      <c r="F45" s="2">
        <v>41547</v>
      </c>
      <c r="G45" t="s">
        <v>197</v>
      </c>
      <c r="H45">
        <v>1078.8599999999999</v>
      </c>
      <c r="I45">
        <v>1081</v>
      </c>
    </row>
    <row r="46" spans="1:9" x14ac:dyDescent="0.25">
      <c r="A46" t="s">
        <v>198</v>
      </c>
      <c r="B46" t="s">
        <v>198</v>
      </c>
      <c r="C46" t="s">
        <v>199</v>
      </c>
      <c r="D46">
        <v>12</v>
      </c>
      <c r="E46" t="s">
        <v>196</v>
      </c>
      <c r="F46" s="2">
        <v>41455</v>
      </c>
      <c r="G46" t="s">
        <v>197</v>
      </c>
      <c r="H46">
        <v>1098.6400000000001</v>
      </c>
      <c r="I46">
        <v>1097</v>
      </c>
    </row>
    <row r="47" spans="1:9" x14ac:dyDescent="0.25">
      <c r="A47" t="s">
        <v>198</v>
      </c>
      <c r="B47" t="s">
        <v>198</v>
      </c>
      <c r="C47" t="s">
        <v>199</v>
      </c>
      <c r="D47">
        <v>12</v>
      </c>
      <c r="E47" t="s">
        <v>196</v>
      </c>
      <c r="F47" s="2">
        <v>41364</v>
      </c>
      <c r="G47" t="s">
        <v>197</v>
      </c>
      <c r="H47">
        <v>1101.99</v>
      </c>
      <c r="I47">
        <v>1106</v>
      </c>
    </row>
    <row r="48" spans="1:9" x14ac:dyDescent="0.25">
      <c r="A48" t="s">
        <v>198</v>
      </c>
      <c r="B48" t="s">
        <v>198</v>
      </c>
      <c r="C48" t="s">
        <v>199</v>
      </c>
      <c r="D48">
        <v>12</v>
      </c>
      <c r="E48" t="s">
        <v>196</v>
      </c>
      <c r="F48" s="2">
        <v>41274</v>
      </c>
      <c r="G48" t="s">
        <v>197</v>
      </c>
      <c r="H48">
        <v>1119.06</v>
      </c>
      <c r="I48">
        <v>1116</v>
      </c>
    </row>
    <row r="49" spans="1:9" x14ac:dyDescent="0.25">
      <c r="A49" t="s">
        <v>198</v>
      </c>
      <c r="B49" t="s">
        <v>198</v>
      </c>
      <c r="C49" t="s">
        <v>199</v>
      </c>
      <c r="D49">
        <v>12</v>
      </c>
      <c r="E49" t="s">
        <v>196</v>
      </c>
      <c r="F49" s="2">
        <v>41182</v>
      </c>
      <c r="G49" t="s">
        <v>197</v>
      </c>
      <c r="H49">
        <v>1133.6500000000001</v>
      </c>
      <c r="I49">
        <v>1132</v>
      </c>
    </row>
    <row r="50" spans="1:9" x14ac:dyDescent="0.25">
      <c r="A50" t="s">
        <v>198</v>
      </c>
      <c r="B50" t="s">
        <v>198</v>
      </c>
      <c r="C50" t="s">
        <v>199</v>
      </c>
      <c r="D50">
        <v>12</v>
      </c>
      <c r="E50" t="s">
        <v>196</v>
      </c>
      <c r="F50" s="2">
        <v>41090</v>
      </c>
      <c r="G50" t="s">
        <v>197</v>
      </c>
      <c r="H50">
        <v>1150.9100000000001</v>
      </c>
      <c r="I50">
        <v>1152</v>
      </c>
    </row>
    <row r="51" spans="1:9" x14ac:dyDescent="0.25">
      <c r="A51" t="s">
        <v>198</v>
      </c>
      <c r="B51" t="s">
        <v>198</v>
      </c>
      <c r="C51" t="s">
        <v>199</v>
      </c>
      <c r="D51">
        <v>12</v>
      </c>
      <c r="E51" t="s">
        <v>196</v>
      </c>
      <c r="F51" s="2">
        <v>40999</v>
      </c>
      <c r="G51" t="s">
        <v>197</v>
      </c>
      <c r="H51">
        <v>1168.29</v>
      </c>
      <c r="I51">
        <v>1166</v>
      </c>
    </row>
    <row r="52" spans="1:9" x14ac:dyDescent="0.25">
      <c r="A52" t="s">
        <v>198</v>
      </c>
      <c r="B52" t="s">
        <v>198</v>
      </c>
      <c r="C52" t="s">
        <v>199</v>
      </c>
      <c r="D52">
        <v>12</v>
      </c>
      <c r="E52" t="s">
        <v>196</v>
      </c>
      <c r="F52" s="2">
        <v>40908</v>
      </c>
      <c r="G52" t="s">
        <v>197</v>
      </c>
      <c r="H52">
        <v>1161.48</v>
      </c>
      <c r="I52">
        <v>1163</v>
      </c>
    </row>
    <row r="53" spans="1:9" x14ac:dyDescent="0.25">
      <c r="A53" t="s">
        <v>198</v>
      </c>
      <c r="B53" t="s">
        <v>198</v>
      </c>
      <c r="C53" t="s">
        <v>199</v>
      </c>
      <c r="D53">
        <v>12</v>
      </c>
      <c r="E53" t="s">
        <v>196</v>
      </c>
      <c r="F53" s="2">
        <v>40816</v>
      </c>
      <c r="G53" t="s">
        <v>197</v>
      </c>
      <c r="H53">
        <v>1193.76</v>
      </c>
      <c r="I53">
        <v>1181</v>
      </c>
    </row>
    <row r="54" spans="1:9" x14ac:dyDescent="0.25">
      <c r="A54" t="s">
        <v>198</v>
      </c>
      <c r="B54" t="s">
        <v>198</v>
      </c>
      <c r="C54" t="s">
        <v>199</v>
      </c>
      <c r="D54">
        <v>12</v>
      </c>
      <c r="E54" t="s">
        <v>196</v>
      </c>
      <c r="F54" s="2">
        <v>40724</v>
      </c>
      <c r="G54" t="s">
        <v>197</v>
      </c>
      <c r="H54">
        <v>1202.1500000000001</v>
      </c>
      <c r="I54">
        <v>1197</v>
      </c>
    </row>
    <row r="55" spans="1:9" x14ac:dyDescent="0.25">
      <c r="A55" t="s">
        <v>198</v>
      </c>
      <c r="B55" t="s">
        <v>198</v>
      </c>
      <c r="C55" t="s">
        <v>199</v>
      </c>
      <c r="D55">
        <v>12</v>
      </c>
      <c r="E55" t="s">
        <v>196</v>
      </c>
      <c r="F55" s="2">
        <v>40633</v>
      </c>
      <c r="G55" t="s">
        <v>197</v>
      </c>
      <c r="H55">
        <v>1202.3399999999999</v>
      </c>
      <c r="I55">
        <v>1198</v>
      </c>
    </row>
    <row r="56" spans="1:9" x14ac:dyDescent="0.25">
      <c r="A56" t="s">
        <v>200</v>
      </c>
      <c r="B56" t="s">
        <v>200</v>
      </c>
      <c r="C56" t="s">
        <v>201</v>
      </c>
      <c r="D56">
        <v>12</v>
      </c>
      <c r="E56" t="s">
        <v>196</v>
      </c>
      <c r="F56" s="2">
        <v>43008</v>
      </c>
      <c r="G56" t="s">
        <v>197</v>
      </c>
      <c r="H56">
        <v>595.58000000000004</v>
      </c>
      <c r="I56">
        <v>606.29999999999995</v>
      </c>
    </row>
    <row r="57" spans="1:9" x14ac:dyDescent="0.25">
      <c r="A57" t="s">
        <v>200</v>
      </c>
      <c r="B57" t="s">
        <v>200</v>
      </c>
      <c r="C57" t="s">
        <v>201</v>
      </c>
      <c r="D57">
        <v>12</v>
      </c>
      <c r="E57" t="s">
        <v>196</v>
      </c>
      <c r="F57" s="2">
        <v>42916</v>
      </c>
      <c r="G57" t="s">
        <v>197</v>
      </c>
      <c r="H57">
        <v>591.08000000000004</v>
      </c>
      <c r="I57">
        <v>609.6</v>
      </c>
    </row>
    <row r="58" spans="1:9" x14ac:dyDescent="0.25">
      <c r="A58" t="s">
        <v>200</v>
      </c>
      <c r="B58" t="s">
        <v>200</v>
      </c>
      <c r="C58" t="s">
        <v>201</v>
      </c>
      <c r="D58">
        <v>12</v>
      </c>
      <c r="E58" t="s">
        <v>196</v>
      </c>
      <c r="F58" s="2">
        <v>42825</v>
      </c>
      <c r="G58" t="s">
        <v>197</v>
      </c>
      <c r="H58">
        <v>603.58000000000004</v>
      </c>
      <c r="I58">
        <v>621.20000000000005</v>
      </c>
    </row>
    <row r="59" spans="1:9" x14ac:dyDescent="0.25">
      <c r="A59" t="s">
        <v>200</v>
      </c>
      <c r="B59" t="s">
        <v>200</v>
      </c>
      <c r="C59" t="s">
        <v>201</v>
      </c>
      <c r="D59">
        <v>12</v>
      </c>
      <c r="E59" t="s">
        <v>196</v>
      </c>
      <c r="F59" s="2">
        <v>42735</v>
      </c>
      <c r="G59" t="s">
        <v>197</v>
      </c>
      <c r="H59">
        <v>617.16999999999996</v>
      </c>
      <c r="I59">
        <v>630.29999999999995</v>
      </c>
    </row>
    <row r="60" spans="1:9" x14ac:dyDescent="0.25">
      <c r="A60" t="s">
        <v>200</v>
      </c>
      <c r="B60" t="s">
        <v>200</v>
      </c>
      <c r="C60" t="s">
        <v>201</v>
      </c>
      <c r="D60">
        <v>12</v>
      </c>
      <c r="E60" t="s">
        <v>196</v>
      </c>
      <c r="F60" s="2">
        <v>42643</v>
      </c>
      <c r="G60" t="s">
        <v>197</v>
      </c>
      <c r="H60">
        <v>617.16999999999996</v>
      </c>
      <c r="I60">
        <v>632.70000000000005</v>
      </c>
    </row>
    <row r="61" spans="1:9" x14ac:dyDescent="0.25">
      <c r="A61" t="s">
        <v>200</v>
      </c>
      <c r="B61" t="s">
        <v>200</v>
      </c>
      <c r="C61" t="s">
        <v>201</v>
      </c>
      <c r="D61">
        <v>12</v>
      </c>
      <c r="E61" t="s">
        <v>196</v>
      </c>
      <c r="F61" s="2">
        <v>42551</v>
      </c>
      <c r="G61" t="s">
        <v>197</v>
      </c>
      <c r="H61">
        <v>637.01</v>
      </c>
      <c r="I61">
        <v>636.29999999999995</v>
      </c>
    </row>
    <row r="62" spans="1:9" x14ac:dyDescent="0.25">
      <c r="A62" t="s">
        <v>200</v>
      </c>
      <c r="B62" t="s">
        <v>200</v>
      </c>
      <c r="C62" t="s">
        <v>201</v>
      </c>
      <c r="D62">
        <v>12</v>
      </c>
      <c r="E62" t="s">
        <v>196</v>
      </c>
      <c r="F62" s="2">
        <v>42460</v>
      </c>
      <c r="G62" t="s">
        <v>197</v>
      </c>
      <c r="H62">
        <v>637.01</v>
      </c>
      <c r="I62">
        <v>665.8</v>
      </c>
    </row>
    <row r="63" spans="1:9" x14ac:dyDescent="0.25">
      <c r="A63" t="s">
        <v>200</v>
      </c>
      <c r="B63" t="s">
        <v>200</v>
      </c>
      <c r="C63" t="s">
        <v>201</v>
      </c>
      <c r="D63">
        <v>12</v>
      </c>
      <c r="E63" t="s">
        <v>196</v>
      </c>
      <c r="F63" s="2">
        <v>42369</v>
      </c>
      <c r="G63" t="s">
        <v>197</v>
      </c>
      <c r="H63">
        <v>669.98</v>
      </c>
      <c r="I63">
        <v>681.2</v>
      </c>
    </row>
    <row r="64" spans="1:9" x14ac:dyDescent="0.25">
      <c r="A64" t="s">
        <v>200</v>
      </c>
      <c r="B64" t="s">
        <v>200</v>
      </c>
      <c r="C64" t="s">
        <v>201</v>
      </c>
      <c r="D64">
        <v>12</v>
      </c>
      <c r="E64" t="s">
        <v>196</v>
      </c>
      <c r="F64" s="2">
        <v>42277</v>
      </c>
      <c r="G64" t="s">
        <v>197</v>
      </c>
      <c r="H64">
        <v>669.98</v>
      </c>
      <c r="I64">
        <v>689</v>
      </c>
    </row>
    <row r="65" spans="1:9" x14ac:dyDescent="0.25">
      <c r="A65" t="s">
        <v>200</v>
      </c>
      <c r="B65" t="s">
        <v>200</v>
      </c>
      <c r="C65" t="s">
        <v>201</v>
      </c>
      <c r="D65">
        <v>12</v>
      </c>
      <c r="E65" t="s">
        <v>196</v>
      </c>
      <c r="F65" s="2">
        <v>42185</v>
      </c>
      <c r="G65" t="s">
        <v>197</v>
      </c>
      <c r="H65">
        <v>679.49</v>
      </c>
      <c r="I65">
        <v>698.9</v>
      </c>
    </row>
    <row r="66" spans="1:9" x14ac:dyDescent="0.25">
      <c r="A66" t="s">
        <v>200</v>
      </c>
      <c r="B66" t="s">
        <v>200</v>
      </c>
      <c r="C66" t="s">
        <v>201</v>
      </c>
      <c r="D66">
        <v>12</v>
      </c>
      <c r="E66" t="s">
        <v>196</v>
      </c>
      <c r="F66" s="2">
        <v>42094</v>
      </c>
      <c r="G66" t="s">
        <v>197</v>
      </c>
      <c r="H66">
        <v>691.52</v>
      </c>
      <c r="I66">
        <v>714.2</v>
      </c>
    </row>
    <row r="67" spans="1:9" x14ac:dyDescent="0.25">
      <c r="A67" t="s">
        <v>200</v>
      </c>
      <c r="B67" t="s">
        <v>200</v>
      </c>
      <c r="C67" t="s">
        <v>201</v>
      </c>
      <c r="D67">
        <v>12</v>
      </c>
      <c r="E67" t="s">
        <v>196</v>
      </c>
      <c r="F67" s="2">
        <v>42004</v>
      </c>
      <c r="G67" t="s">
        <v>197</v>
      </c>
      <c r="H67">
        <v>712.93</v>
      </c>
      <c r="I67">
        <v>724.8</v>
      </c>
    </row>
    <row r="68" spans="1:9" x14ac:dyDescent="0.25">
      <c r="A68" t="s">
        <v>200</v>
      </c>
      <c r="B68" t="s">
        <v>200</v>
      </c>
      <c r="C68" t="s">
        <v>201</v>
      </c>
      <c r="D68">
        <v>12</v>
      </c>
      <c r="E68" t="s">
        <v>196</v>
      </c>
      <c r="F68" s="2">
        <v>41912</v>
      </c>
      <c r="G68" t="s">
        <v>197</v>
      </c>
      <c r="H68">
        <v>712.93</v>
      </c>
      <c r="I68">
        <v>731.9</v>
      </c>
    </row>
    <row r="69" spans="1:9" x14ac:dyDescent="0.25">
      <c r="A69" t="s">
        <v>200</v>
      </c>
      <c r="B69" t="s">
        <v>200</v>
      </c>
      <c r="C69" t="s">
        <v>201</v>
      </c>
      <c r="D69">
        <v>12</v>
      </c>
      <c r="E69" t="s">
        <v>196</v>
      </c>
      <c r="F69" s="2">
        <v>41820</v>
      </c>
      <c r="G69" t="s">
        <v>197</v>
      </c>
      <c r="H69">
        <v>729.22</v>
      </c>
      <c r="I69">
        <v>740.1</v>
      </c>
    </row>
    <row r="70" spans="1:9" x14ac:dyDescent="0.25">
      <c r="A70" t="s">
        <v>200</v>
      </c>
      <c r="B70" t="s">
        <v>200</v>
      </c>
      <c r="C70" t="s">
        <v>201</v>
      </c>
      <c r="D70">
        <v>12</v>
      </c>
      <c r="E70" t="s">
        <v>196</v>
      </c>
      <c r="F70" s="2">
        <v>41729</v>
      </c>
      <c r="G70" t="s">
        <v>197</v>
      </c>
      <c r="H70">
        <v>737.08</v>
      </c>
      <c r="I70">
        <v>754.1</v>
      </c>
    </row>
    <row r="71" spans="1:9" x14ac:dyDescent="0.25">
      <c r="A71" t="s">
        <v>200</v>
      </c>
      <c r="B71" t="s">
        <v>200</v>
      </c>
      <c r="C71" t="s">
        <v>201</v>
      </c>
      <c r="D71">
        <v>12</v>
      </c>
      <c r="E71" t="s">
        <v>196</v>
      </c>
      <c r="F71" s="2">
        <v>41639</v>
      </c>
      <c r="G71" t="s">
        <v>197</v>
      </c>
      <c r="H71">
        <v>743.4</v>
      </c>
      <c r="I71">
        <v>768.4</v>
      </c>
    </row>
    <row r="72" spans="1:9" x14ac:dyDescent="0.25">
      <c r="A72" t="s">
        <v>200</v>
      </c>
      <c r="B72" t="s">
        <v>200</v>
      </c>
      <c r="C72" t="s">
        <v>201</v>
      </c>
      <c r="D72">
        <v>12</v>
      </c>
      <c r="E72" t="s">
        <v>196</v>
      </c>
      <c r="F72" s="2">
        <v>41547</v>
      </c>
      <c r="G72" t="s">
        <v>197</v>
      </c>
      <c r="H72">
        <v>754.44</v>
      </c>
      <c r="I72">
        <v>769.1</v>
      </c>
    </row>
    <row r="73" spans="1:9" x14ac:dyDescent="0.25">
      <c r="A73" t="s">
        <v>200</v>
      </c>
      <c r="B73" t="s">
        <v>200</v>
      </c>
      <c r="C73" t="s">
        <v>201</v>
      </c>
      <c r="D73">
        <v>12</v>
      </c>
      <c r="E73" t="s">
        <v>196</v>
      </c>
      <c r="F73" s="2">
        <v>41455</v>
      </c>
      <c r="G73" t="s">
        <v>197</v>
      </c>
      <c r="H73">
        <v>758.68</v>
      </c>
      <c r="I73">
        <v>771.8</v>
      </c>
    </row>
    <row r="74" spans="1:9" x14ac:dyDescent="0.25">
      <c r="A74" t="s">
        <v>200</v>
      </c>
      <c r="B74" t="s">
        <v>200</v>
      </c>
      <c r="C74" t="s">
        <v>201</v>
      </c>
      <c r="D74">
        <v>12</v>
      </c>
      <c r="E74" t="s">
        <v>196</v>
      </c>
      <c r="F74" s="2">
        <v>41364</v>
      </c>
      <c r="G74" t="s">
        <v>197</v>
      </c>
      <c r="H74">
        <v>757.31</v>
      </c>
      <c r="I74">
        <v>768.7</v>
      </c>
    </row>
    <row r="75" spans="1:9" x14ac:dyDescent="0.25">
      <c r="A75" t="s">
        <v>200</v>
      </c>
      <c r="B75" t="s">
        <v>200</v>
      </c>
      <c r="C75" t="s">
        <v>201</v>
      </c>
      <c r="D75">
        <v>12</v>
      </c>
      <c r="E75" t="s">
        <v>196</v>
      </c>
      <c r="F75" s="2">
        <v>41274</v>
      </c>
      <c r="G75" t="s">
        <v>197</v>
      </c>
      <c r="H75">
        <v>754.08</v>
      </c>
      <c r="I75">
        <v>763.8</v>
      </c>
    </row>
    <row r="76" spans="1:9" x14ac:dyDescent="0.25">
      <c r="A76" t="s">
        <v>200</v>
      </c>
      <c r="B76" t="s">
        <v>200</v>
      </c>
      <c r="C76" t="s">
        <v>201</v>
      </c>
      <c r="D76">
        <v>12</v>
      </c>
      <c r="E76" t="s">
        <v>196</v>
      </c>
      <c r="F76" s="2">
        <v>41182</v>
      </c>
      <c r="G76" t="s">
        <v>197</v>
      </c>
      <c r="H76">
        <v>751.8</v>
      </c>
      <c r="I76">
        <v>765.2</v>
      </c>
    </row>
    <row r="77" spans="1:9" x14ac:dyDescent="0.25">
      <c r="A77" t="s">
        <v>200</v>
      </c>
      <c r="B77" t="s">
        <v>200</v>
      </c>
      <c r="C77" t="s">
        <v>201</v>
      </c>
      <c r="D77">
        <v>12</v>
      </c>
      <c r="E77" t="s">
        <v>196</v>
      </c>
      <c r="F77" s="2">
        <v>41090</v>
      </c>
      <c r="G77" t="s">
        <v>197</v>
      </c>
      <c r="H77">
        <v>749.05</v>
      </c>
      <c r="I77">
        <v>762</v>
      </c>
    </row>
    <row r="78" spans="1:9" x14ac:dyDescent="0.25">
      <c r="A78" t="s">
        <v>200</v>
      </c>
      <c r="B78" t="s">
        <v>200</v>
      </c>
      <c r="C78" t="s">
        <v>201</v>
      </c>
      <c r="D78">
        <v>12</v>
      </c>
      <c r="E78" t="s">
        <v>196</v>
      </c>
      <c r="F78" s="2">
        <v>40999</v>
      </c>
      <c r="G78" t="s">
        <v>197</v>
      </c>
      <c r="H78">
        <v>747.83</v>
      </c>
      <c r="I78">
        <v>759.6</v>
      </c>
    </row>
    <row r="79" spans="1:9" x14ac:dyDescent="0.25">
      <c r="A79" t="s">
        <v>200</v>
      </c>
      <c r="B79" t="s">
        <v>200</v>
      </c>
      <c r="C79" t="s">
        <v>201</v>
      </c>
      <c r="D79">
        <v>12</v>
      </c>
      <c r="E79" t="s">
        <v>196</v>
      </c>
      <c r="F79" s="2">
        <v>40908</v>
      </c>
      <c r="G79" t="s">
        <v>197</v>
      </c>
      <c r="H79">
        <v>743.23</v>
      </c>
      <c r="I79">
        <v>757.1</v>
      </c>
    </row>
    <row r="80" spans="1:9" x14ac:dyDescent="0.25">
      <c r="A80" t="s">
        <v>200</v>
      </c>
      <c r="B80" t="s">
        <v>200</v>
      </c>
      <c r="C80" t="s">
        <v>201</v>
      </c>
      <c r="D80">
        <v>12</v>
      </c>
      <c r="E80" t="s">
        <v>196</v>
      </c>
      <c r="F80" s="2">
        <v>40816</v>
      </c>
      <c r="G80" t="s">
        <v>197</v>
      </c>
      <c r="H80">
        <v>741.09</v>
      </c>
      <c r="I80">
        <v>753.9</v>
      </c>
    </row>
    <row r="81" spans="1:9" x14ac:dyDescent="0.25">
      <c r="A81" t="s">
        <v>200</v>
      </c>
      <c r="B81" t="s">
        <v>200</v>
      </c>
      <c r="C81" t="s">
        <v>201</v>
      </c>
      <c r="D81">
        <v>12</v>
      </c>
      <c r="E81" t="s">
        <v>196</v>
      </c>
      <c r="F81" s="2">
        <v>40724</v>
      </c>
      <c r="G81" t="s">
        <v>197</v>
      </c>
      <c r="H81">
        <v>738.28</v>
      </c>
      <c r="I81">
        <v>752.5</v>
      </c>
    </row>
    <row r="82" spans="1:9" x14ac:dyDescent="0.25">
      <c r="A82" t="s">
        <v>200</v>
      </c>
      <c r="B82" t="s">
        <v>200</v>
      </c>
      <c r="C82" t="s">
        <v>201</v>
      </c>
      <c r="D82">
        <v>12</v>
      </c>
      <c r="E82" t="s">
        <v>196</v>
      </c>
      <c r="F82" s="2">
        <v>40633</v>
      </c>
      <c r="G82" t="s">
        <v>197</v>
      </c>
      <c r="H82">
        <v>737.07</v>
      </c>
      <c r="I82">
        <v>749</v>
      </c>
    </row>
    <row r="83" spans="1:9" x14ac:dyDescent="0.25">
      <c r="A83" t="s">
        <v>202</v>
      </c>
      <c r="B83" t="s">
        <v>203</v>
      </c>
      <c r="C83" t="s">
        <v>204</v>
      </c>
      <c r="D83">
        <v>12</v>
      </c>
      <c r="E83" t="s">
        <v>196</v>
      </c>
      <c r="F83" s="2">
        <v>43008</v>
      </c>
      <c r="G83" t="s">
        <v>197</v>
      </c>
      <c r="H83">
        <v>590.97</v>
      </c>
      <c r="I83">
        <v>600.1</v>
      </c>
    </row>
    <row r="84" spans="1:9" x14ac:dyDescent="0.25">
      <c r="A84" t="s">
        <v>202</v>
      </c>
      <c r="B84" t="s">
        <v>203</v>
      </c>
      <c r="C84" t="s">
        <v>204</v>
      </c>
      <c r="D84">
        <v>12</v>
      </c>
      <c r="E84" t="s">
        <v>196</v>
      </c>
      <c r="F84" s="2">
        <v>42916</v>
      </c>
      <c r="G84" t="s">
        <v>197</v>
      </c>
      <c r="H84">
        <v>589.09</v>
      </c>
      <c r="I84">
        <v>595.4</v>
      </c>
    </row>
    <row r="85" spans="1:9" x14ac:dyDescent="0.25">
      <c r="A85" t="s">
        <v>202</v>
      </c>
      <c r="B85" t="s">
        <v>203</v>
      </c>
      <c r="C85" t="s">
        <v>204</v>
      </c>
      <c r="D85">
        <v>12</v>
      </c>
      <c r="E85" t="s">
        <v>196</v>
      </c>
      <c r="F85" s="2">
        <v>42825</v>
      </c>
      <c r="G85" t="s">
        <v>197</v>
      </c>
      <c r="H85">
        <v>589.16</v>
      </c>
      <c r="I85">
        <v>593.20000000000005</v>
      </c>
    </row>
    <row r="86" spans="1:9" x14ac:dyDescent="0.25">
      <c r="A86" t="s">
        <v>202</v>
      </c>
      <c r="B86" t="s">
        <v>203</v>
      </c>
      <c r="C86" t="s">
        <v>204</v>
      </c>
      <c r="D86">
        <v>12</v>
      </c>
      <c r="E86" t="s">
        <v>196</v>
      </c>
      <c r="F86" s="2">
        <v>42735</v>
      </c>
      <c r="G86" t="s">
        <v>197</v>
      </c>
      <c r="H86">
        <v>585.07000000000005</v>
      </c>
      <c r="I86">
        <v>585.79999999999995</v>
      </c>
    </row>
    <row r="87" spans="1:9" x14ac:dyDescent="0.25">
      <c r="A87" t="s">
        <v>202</v>
      </c>
      <c r="B87" t="s">
        <v>203</v>
      </c>
      <c r="C87" t="s">
        <v>204</v>
      </c>
      <c r="D87">
        <v>12</v>
      </c>
      <c r="E87" t="s">
        <v>196</v>
      </c>
      <c r="F87" s="2">
        <v>42643</v>
      </c>
      <c r="G87" t="s">
        <v>197</v>
      </c>
      <c r="H87">
        <v>584.23</v>
      </c>
      <c r="I87">
        <v>589.6</v>
      </c>
    </row>
    <row r="88" spans="1:9" x14ac:dyDescent="0.25">
      <c r="A88" t="s">
        <v>202</v>
      </c>
      <c r="B88" t="s">
        <v>203</v>
      </c>
      <c r="C88" t="s">
        <v>204</v>
      </c>
      <c r="D88">
        <v>12</v>
      </c>
      <c r="E88" t="s">
        <v>196</v>
      </c>
      <c r="F88" s="2">
        <v>42551</v>
      </c>
      <c r="G88" t="s">
        <v>197</v>
      </c>
      <c r="H88">
        <v>583.89</v>
      </c>
      <c r="I88">
        <v>588.6</v>
      </c>
    </row>
    <row r="89" spans="1:9" x14ac:dyDescent="0.25">
      <c r="A89" t="s">
        <v>202</v>
      </c>
      <c r="B89" t="s">
        <v>203</v>
      </c>
      <c r="C89" t="s">
        <v>204</v>
      </c>
      <c r="D89">
        <v>12</v>
      </c>
      <c r="E89" t="s">
        <v>196</v>
      </c>
      <c r="F89" s="2">
        <v>42460</v>
      </c>
      <c r="G89" t="s">
        <v>197</v>
      </c>
      <c r="H89">
        <v>583.89</v>
      </c>
      <c r="I89">
        <v>587.70000000000005</v>
      </c>
    </row>
    <row r="90" spans="1:9" x14ac:dyDescent="0.25">
      <c r="A90" t="s">
        <v>202</v>
      </c>
      <c r="B90" t="s">
        <v>203</v>
      </c>
      <c r="C90" t="s">
        <v>204</v>
      </c>
      <c r="D90">
        <v>12</v>
      </c>
      <c r="E90" t="s">
        <v>196</v>
      </c>
      <c r="F90" s="2">
        <v>42369</v>
      </c>
      <c r="G90" t="s">
        <v>197</v>
      </c>
      <c r="H90">
        <v>582.23</v>
      </c>
      <c r="I90">
        <v>582.29999999999995</v>
      </c>
    </row>
    <row r="91" spans="1:9" x14ac:dyDescent="0.25">
      <c r="A91" t="s">
        <v>202</v>
      </c>
      <c r="B91" t="s">
        <v>203</v>
      </c>
      <c r="C91" t="s">
        <v>204</v>
      </c>
      <c r="D91">
        <v>12</v>
      </c>
      <c r="E91" t="s">
        <v>196</v>
      </c>
      <c r="F91" s="2">
        <v>42277</v>
      </c>
      <c r="G91" t="s">
        <v>197</v>
      </c>
      <c r="H91">
        <v>582.23</v>
      </c>
      <c r="I91">
        <v>594.79999999999995</v>
      </c>
    </row>
    <row r="92" spans="1:9" x14ac:dyDescent="0.25">
      <c r="A92" t="s">
        <v>202</v>
      </c>
      <c r="B92" t="s">
        <v>203</v>
      </c>
      <c r="C92" t="s">
        <v>204</v>
      </c>
      <c r="D92">
        <v>12</v>
      </c>
      <c r="E92" t="s">
        <v>196</v>
      </c>
      <c r="F92" s="2">
        <v>42185</v>
      </c>
      <c r="G92" t="s">
        <v>197</v>
      </c>
      <c r="H92">
        <v>603.64</v>
      </c>
      <c r="I92">
        <v>610.70000000000005</v>
      </c>
    </row>
    <row r="93" spans="1:9" x14ac:dyDescent="0.25">
      <c r="A93" t="s">
        <v>202</v>
      </c>
      <c r="B93" t="s">
        <v>203</v>
      </c>
      <c r="C93" t="s">
        <v>204</v>
      </c>
      <c r="D93">
        <v>12</v>
      </c>
      <c r="E93" t="s">
        <v>196</v>
      </c>
      <c r="F93" s="2">
        <v>42094</v>
      </c>
      <c r="G93" t="s">
        <v>197</v>
      </c>
      <c r="H93">
        <v>603.70000000000005</v>
      </c>
      <c r="I93">
        <v>612.70000000000005</v>
      </c>
    </row>
    <row r="94" spans="1:9" x14ac:dyDescent="0.25">
      <c r="A94" t="s">
        <v>202</v>
      </c>
      <c r="B94" t="s">
        <v>203</v>
      </c>
      <c r="C94" t="s">
        <v>204</v>
      </c>
      <c r="D94">
        <v>12</v>
      </c>
      <c r="E94" t="s">
        <v>196</v>
      </c>
      <c r="F94" s="2">
        <v>42004</v>
      </c>
      <c r="G94" t="s">
        <v>197</v>
      </c>
      <c r="H94">
        <v>605.4</v>
      </c>
      <c r="I94">
        <v>616</v>
      </c>
    </row>
    <row r="95" spans="1:9" x14ac:dyDescent="0.25">
      <c r="A95" t="s">
        <v>202</v>
      </c>
      <c r="B95" t="s">
        <v>203</v>
      </c>
      <c r="C95" t="s">
        <v>204</v>
      </c>
      <c r="D95">
        <v>12</v>
      </c>
      <c r="E95" t="s">
        <v>196</v>
      </c>
      <c r="F95" s="2">
        <v>41912</v>
      </c>
      <c r="G95" t="s">
        <v>197</v>
      </c>
      <c r="H95">
        <v>627.85</v>
      </c>
      <c r="I95">
        <v>622.79999999999995</v>
      </c>
    </row>
    <row r="96" spans="1:9" x14ac:dyDescent="0.25">
      <c r="A96" t="s">
        <v>202</v>
      </c>
      <c r="B96" t="s">
        <v>203</v>
      </c>
      <c r="C96" t="s">
        <v>204</v>
      </c>
      <c r="D96">
        <v>12</v>
      </c>
      <c r="E96" t="s">
        <v>196</v>
      </c>
      <c r="F96" s="2">
        <v>41820</v>
      </c>
      <c r="G96" t="s">
        <v>197</v>
      </c>
      <c r="H96">
        <v>624.23</v>
      </c>
      <c r="I96">
        <v>638.29999999999995</v>
      </c>
    </row>
    <row r="97" spans="1:9" x14ac:dyDescent="0.25">
      <c r="A97" t="s">
        <v>202</v>
      </c>
      <c r="B97" t="s">
        <v>203</v>
      </c>
      <c r="C97" t="s">
        <v>204</v>
      </c>
      <c r="D97">
        <v>12</v>
      </c>
      <c r="E97" t="s">
        <v>196</v>
      </c>
      <c r="F97" s="2">
        <v>41729</v>
      </c>
      <c r="G97" t="s">
        <v>197</v>
      </c>
      <c r="H97">
        <v>637.82000000000005</v>
      </c>
      <c r="I97">
        <v>639.29999999999995</v>
      </c>
    </row>
    <row r="98" spans="1:9" x14ac:dyDescent="0.25">
      <c r="A98" t="s">
        <v>202</v>
      </c>
      <c r="B98" t="s">
        <v>203</v>
      </c>
      <c r="C98" t="s">
        <v>204</v>
      </c>
      <c r="D98">
        <v>12</v>
      </c>
      <c r="E98" t="s">
        <v>196</v>
      </c>
      <c r="F98" s="2">
        <v>41639</v>
      </c>
      <c r="G98" t="s">
        <v>197</v>
      </c>
      <c r="H98">
        <v>636.36</v>
      </c>
      <c r="I98">
        <v>649.6</v>
      </c>
    </row>
    <row r="99" spans="1:9" x14ac:dyDescent="0.25">
      <c r="A99" t="s">
        <v>202</v>
      </c>
      <c r="B99" t="s">
        <v>203</v>
      </c>
      <c r="C99" t="s">
        <v>204</v>
      </c>
      <c r="D99">
        <v>12</v>
      </c>
      <c r="E99" t="s">
        <v>196</v>
      </c>
      <c r="F99" s="2">
        <v>41547</v>
      </c>
      <c r="G99" t="s">
        <v>197</v>
      </c>
      <c r="H99">
        <v>647.61</v>
      </c>
      <c r="I99">
        <v>651.9</v>
      </c>
    </row>
    <row r="100" spans="1:9" x14ac:dyDescent="0.25">
      <c r="A100" t="s">
        <v>202</v>
      </c>
      <c r="B100" t="s">
        <v>203</v>
      </c>
      <c r="C100" t="s">
        <v>204</v>
      </c>
      <c r="D100">
        <v>12</v>
      </c>
      <c r="E100" t="s">
        <v>196</v>
      </c>
      <c r="F100" s="2">
        <v>41455</v>
      </c>
      <c r="G100" t="s">
        <v>197</v>
      </c>
      <c r="H100">
        <v>657.7</v>
      </c>
      <c r="I100">
        <v>662.7</v>
      </c>
    </row>
    <row r="101" spans="1:9" x14ac:dyDescent="0.25">
      <c r="A101" t="s">
        <v>202</v>
      </c>
      <c r="B101" t="s">
        <v>203</v>
      </c>
      <c r="C101" t="s">
        <v>204</v>
      </c>
      <c r="D101">
        <v>12</v>
      </c>
      <c r="E101" t="s">
        <v>196</v>
      </c>
      <c r="F101" s="2">
        <v>41364</v>
      </c>
      <c r="G101" t="s">
        <v>197</v>
      </c>
      <c r="H101">
        <v>655.04999999999995</v>
      </c>
      <c r="I101">
        <v>671.6</v>
      </c>
    </row>
    <row r="102" spans="1:9" x14ac:dyDescent="0.25">
      <c r="A102" t="s">
        <v>202</v>
      </c>
      <c r="B102" t="s">
        <v>203</v>
      </c>
      <c r="C102" t="s">
        <v>204</v>
      </c>
      <c r="D102">
        <v>12</v>
      </c>
      <c r="E102" t="s">
        <v>196</v>
      </c>
      <c r="F102" s="2">
        <v>41274</v>
      </c>
      <c r="G102" t="s">
        <v>197</v>
      </c>
      <c r="H102">
        <v>653.92999999999995</v>
      </c>
      <c r="I102">
        <v>669.3</v>
      </c>
    </row>
    <row r="103" spans="1:9" x14ac:dyDescent="0.25">
      <c r="A103" t="s">
        <v>202</v>
      </c>
      <c r="B103" t="s">
        <v>203</v>
      </c>
      <c r="C103" t="s">
        <v>204</v>
      </c>
      <c r="D103">
        <v>12</v>
      </c>
      <c r="E103" t="s">
        <v>196</v>
      </c>
      <c r="F103" s="2">
        <v>41182</v>
      </c>
      <c r="G103" t="s">
        <v>197</v>
      </c>
      <c r="H103">
        <v>653.27</v>
      </c>
      <c r="I103">
        <v>668.7</v>
      </c>
    </row>
    <row r="104" spans="1:9" x14ac:dyDescent="0.25">
      <c r="A104" t="s">
        <v>202</v>
      </c>
      <c r="B104" t="s">
        <v>203</v>
      </c>
      <c r="C104" t="s">
        <v>204</v>
      </c>
      <c r="D104">
        <v>12</v>
      </c>
      <c r="E104" t="s">
        <v>196</v>
      </c>
      <c r="F104" s="2">
        <v>41090</v>
      </c>
      <c r="G104" t="s">
        <v>197</v>
      </c>
      <c r="H104">
        <v>652.5</v>
      </c>
      <c r="I104">
        <v>669.6</v>
      </c>
    </row>
    <row r="105" spans="1:9" x14ac:dyDescent="0.25">
      <c r="A105" t="s">
        <v>202</v>
      </c>
      <c r="B105" t="s">
        <v>203</v>
      </c>
      <c r="C105" t="s">
        <v>204</v>
      </c>
      <c r="D105">
        <v>12</v>
      </c>
      <c r="E105" t="s">
        <v>196</v>
      </c>
      <c r="F105" s="2">
        <v>40999</v>
      </c>
      <c r="G105" t="s">
        <v>197</v>
      </c>
      <c r="H105">
        <v>647.53</v>
      </c>
      <c r="I105">
        <v>670.2</v>
      </c>
    </row>
    <row r="106" spans="1:9" x14ac:dyDescent="0.25">
      <c r="A106" t="s">
        <v>202</v>
      </c>
      <c r="B106" t="s">
        <v>203</v>
      </c>
      <c r="C106" t="s">
        <v>204</v>
      </c>
      <c r="D106">
        <v>12</v>
      </c>
      <c r="E106" t="s">
        <v>196</v>
      </c>
      <c r="F106" s="2">
        <v>40908</v>
      </c>
      <c r="G106" t="s">
        <v>197</v>
      </c>
      <c r="H106">
        <v>646.62</v>
      </c>
      <c r="I106">
        <v>665.9</v>
      </c>
    </row>
    <row r="107" spans="1:9" x14ac:dyDescent="0.25">
      <c r="A107" t="s">
        <v>202</v>
      </c>
      <c r="B107" t="s">
        <v>203</v>
      </c>
      <c r="C107" t="s">
        <v>204</v>
      </c>
      <c r="D107">
        <v>12</v>
      </c>
      <c r="E107" t="s">
        <v>196</v>
      </c>
      <c r="F107" s="2">
        <v>40816</v>
      </c>
      <c r="G107" t="s">
        <v>197</v>
      </c>
      <c r="H107">
        <v>646.07000000000005</v>
      </c>
      <c r="I107">
        <v>666</v>
      </c>
    </row>
    <row r="108" spans="1:9" x14ac:dyDescent="0.25">
      <c r="A108" t="s">
        <v>202</v>
      </c>
      <c r="B108" t="s">
        <v>203</v>
      </c>
      <c r="C108" t="s">
        <v>204</v>
      </c>
      <c r="D108">
        <v>12</v>
      </c>
      <c r="E108" t="s">
        <v>196</v>
      </c>
      <c r="F108" s="2">
        <v>40724</v>
      </c>
      <c r="G108" t="s">
        <v>197</v>
      </c>
      <c r="H108">
        <v>644.69000000000005</v>
      </c>
      <c r="I108">
        <v>667.2</v>
      </c>
    </row>
    <row r="109" spans="1:9" x14ac:dyDescent="0.25">
      <c r="A109" t="s">
        <v>202</v>
      </c>
      <c r="B109" t="s">
        <v>203</v>
      </c>
      <c r="C109" t="s">
        <v>204</v>
      </c>
      <c r="D109">
        <v>12</v>
      </c>
      <c r="E109" t="s">
        <v>196</v>
      </c>
      <c r="F109" s="2">
        <v>40633</v>
      </c>
      <c r="G109" t="s">
        <v>197</v>
      </c>
      <c r="H109">
        <v>638.82000000000005</v>
      </c>
      <c r="I109">
        <v>664.9</v>
      </c>
    </row>
    <row r="110" spans="1:9" x14ac:dyDescent="0.25">
      <c r="A110" t="s">
        <v>205</v>
      </c>
      <c r="B110" t="s">
        <v>205</v>
      </c>
      <c r="C110" t="s">
        <v>206</v>
      </c>
      <c r="D110">
        <v>7</v>
      </c>
      <c r="E110" t="s">
        <v>196</v>
      </c>
      <c r="F110" s="2">
        <v>43039</v>
      </c>
      <c r="G110" t="s">
        <v>197</v>
      </c>
      <c r="H110">
        <v>4951.78</v>
      </c>
    </row>
    <row r="111" spans="1:9" x14ac:dyDescent="0.25">
      <c r="A111" t="s">
        <v>205</v>
      </c>
      <c r="B111" t="s">
        <v>205</v>
      </c>
      <c r="C111" t="s">
        <v>206</v>
      </c>
      <c r="D111">
        <v>7</v>
      </c>
      <c r="E111" t="s">
        <v>196</v>
      </c>
      <c r="F111" s="2">
        <v>42947</v>
      </c>
      <c r="G111" t="s">
        <v>197</v>
      </c>
      <c r="H111">
        <v>5000.05</v>
      </c>
      <c r="I111">
        <v>5027</v>
      </c>
    </row>
    <row r="112" spans="1:9" x14ac:dyDescent="0.25">
      <c r="A112" t="s">
        <v>205</v>
      </c>
      <c r="B112" t="s">
        <v>205</v>
      </c>
      <c r="C112" t="s">
        <v>206</v>
      </c>
      <c r="D112">
        <v>7</v>
      </c>
      <c r="E112" t="s">
        <v>196</v>
      </c>
      <c r="F112" s="2">
        <v>42855</v>
      </c>
      <c r="G112" t="s">
        <v>197</v>
      </c>
      <c r="H112">
        <v>5000.05</v>
      </c>
      <c r="I112">
        <v>5045</v>
      </c>
    </row>
    <row r="113" spans="1:9" x14ac:dyDescent="0.25">
      <c r="A113" t="s">
        <v>205</v>
      </c>
      <c r="B113" t="s">
        <v>205</v>
      </c>
      <c r="C113" t="s">
        <v>206</v>
      </c>
      <c r="D113">
        <v>7</v>
      </c>
      <c r="E113" t="s">
        <v>196</v>
      </c>
      <c r="F113" s="2">
        <v>42766</v>
      </c>
      <c r="G113" t="s">
        <v>197</v>
      </c>
      <c r="H113">
        <v>5007.8599999999997</v>
      </c>
      <c r="I113">
        <v>5040</v>
      </c>
    </row>
    <row r="114" spans="1:9" x14ac:dyDescent="0.25">
      <c r="A114" t="s">
        <v>205</v>
      </c>
      <c r="B114" t="s">
        <v>205</v>
      </c>
      <c r="C114" t="s">
        <v>206</v>
      </c>
      <c r="D114">
        <v>7</v>
      </c>
      <c r="E114" t="s">
        <v>196</v>
      </c>
      <c r="F114" s="2">
        <v>42674</v>
      </c>
      <c r="G114" t="s">
        <v>197</v>
      </c>
      <c r="H114">
        <v>5019.76</v>
      </c>
      <c r="I114">
        <v>5066</v>
      </c>
    </row>
    <row r="115" spans="1:9" x14ac:dyDescent="0.25">
      <c r="A115" t="s">
        <v>205</v>
      </c>
      <c r="B115" t="s">
        <v>205</v>
      </c>
      <c r="C115" t="s">
        <v>206</v>
      </c>
      <c r="D115">
        <v>7</v>
      </c>
      <c r="E115" t="s">
        <v>196</v>
      </c>
      <c r="F115" s="2">
        <v>42582</v>
      </c>
      <c r="G115" t="s">
        <v>197</v>
      </c>
      <c r="H115">
        <v>5029.71</v>
      </c>
      <c r="I115">
        <v>5067</v>
      </c>
    </row>
    <row r="116" spans="1:9" x14ac:dyDescent="0.25">
      <c r="A116" t="s">
        <v>205</v>
      </c>
      <c r="B116" t="s">
        <v>205</v>
      </c>
      <c r="C116" t="s">
        <v>206</v>
      </c>
      <c r="D116">
        <v>7</v>
      </c>
      <c r="E116" t="s">
        <v>196</v>
      </c>
      <c r="F116" s="2">
        <v>42490</v>
      </c>
      <c r="G116" t="s">
        <v>197</v>
      </c>
      <c r="H116">
        <v>5032.12</v>
      </c>
      <c r="I116">
        <v>5065</v>
      </c>
    </row>
    <row r="117" spans="1:9" x14ac:dyDescent="0.25">
      <c r="A117" t="s">
        <v>205</v>
      </c>
      <c r="B117" t="s">
        <v>205</v>
      </c>
      <c r="C117" t="s">
        <v>206</v>
      </c>
      <c r="D117">
        <v>7</v>
      </c>
      <c r="E117" t="s">
        <v>196</v>
      </c>
      <c r="F117" s="2">
        <v>42400</v>
      </c>
      <c r="G117" t="s">
        <v>197</v>
      </c>
      <c r="H117">
        <v>5032.12</v>
      </c>
      <c r="I117">
        <v>5097</v>
      </c>
    </row>
    <row r="118" spans="1:9" x14ac:dyDescent="0.25">
      <c r="A118" t="s">
        <v>205</v>
      </c>
      <c r="B118" t="s">
        <v>205</v>
      </c>
      <c r="C118" t="s">
        <v>206</v>
      </c>
      <c r="D118">
        <v>7</v>
      </c>
      <c r="E118" t="s">
        <v>196</v>
      </c>
      <c r="F118" s="2">
        <v>42308</v>
      </c>
      <c r="G118" t="s">
        <v>197</v>
      </c>
      <c r="H118">
        <v>5076.08</v>
      </c>
      <c r="I118">
        <v>5113</v>
      </c>
    </row>
    <row r="119" spans="1:9" x14ac:dyDescent="0.25">
      <c r="A119" t="s">
        <v>205</v>
      </c>
      <c r="B119" t="s">
        <v>205</v>
      </c>
      <c r="C119" t="s">
        <v>206</v>
      </c>
      <c r="D119">
        <v>7</v>
      </c>
      <c r="E119" t="s">
        <v>196</v>
      </c>
      <c r="F119" s="2">
        <v>42216</v>
      </c>
      <c r="G119" t="s">
        <v>197</v>
      </c>
      <c r="H119">
        <v>5085.8900000000003</v>
      </c>
      <c r="I119">
        <v>5131</v>
      </c>
    </row>
    <row r="120" spans="1:9" x14ac:dyDescent="0.25">
      <c r="A120" t="s">
        <v>205</v>
      </c>
      <c r="B120" t="s">
        <v>205</v>
      </c>
      <c r="C120" t="s">
        <v>206</v>
      </c>
      <c r="D120">
        <v>7</v>
      </c>
      <c r="E120" t="s">
        <v>196</v>
      </c>
      <c r="F120" s="2">
        <v>42124</v>
      </c>
      <c r="G120" t="s">
        <v>197</v>
      </c>
      <c r="H120">
        <v>5085.8900000000003</v>
      </c>
      <c r="I120">
        <v>5148</v>
      </c>
    </row>
    <row r="121" spans="1:9" x14ac:dyDescent="0.25">
      <c r="A121" t="s">
        <v>205</v>
      </c>
      <c r="B121" t="s">
        <v>205</v>
      </c>
      <c r="C121" t="s">
        <v>206</v>
      </c>
      <c r="D121">
        <v>7</v>
      </c>
      <c r="E121" t="s">
        <v>196</v>
      </c>
      <c r="F121" s="2">
        <v>42035</v>
      </c>
      <c r="G121" t="s">
        <v>197</v>
      </c>
      <c r="H121">
        <v>5104.74</v>
      </c>
      <c r="I121">
        <v>5160</v>
      </c>
    </row>
    <row r="122" spans="1:9" x14ac:dyDescent="0.25">
      <c r="A122" t="s">
        <v>205</v>
      </c>
      <c r="B122" t="s">
        <v>205</v>
      </c>
      <c r="C122" t="s">
        <v>206</v>
      </c>
      <c r="D122">
        <v>7</v>
      </c>
      <c r="E122" t="s">
        <v>196</v>
      </c>
      <c r="F122" s="2">
        <v>41943</v>
      </c>
      <c r="G122" t="s">
        <v>197</v>
      </c>
      <c r="H122">
        <v>5113.59</v>
      </c>
      <c r="I122">
        <v>5156</v>
      </c>
    </row>
    <row r="123" spans="1:9" x14ac:dyDescent="0.25">
      <c r="A123" t="s">
        <v>205</v>
      </c>
      <c r="B123" t="s">
        <v>205</v>
      </c>
      <c r="C123" t="s">
        <v>206</v>
      </c>
      <c r="D123">
        <v>7</v>
      </c>
      <c r="E123" t="s">
        <v>196</v>
      </c>
      <c r="F123" s="2">
        <v>41851</v>
      </c>
      <c r="G123" t="s">
        <v>197</v>
      </c>
      <c r="H123">
        <v>5122.6899999999996</v>
      </c>
      <c r="I123">
        <v>5172</v>
      </c>
    </row>
    <row r="124" spans="1:9" x14ac:dyDescent="0.25">
      <c r="A124" t="s">
        <v>205</v>
      </c>
      <c r="B124" t="s">
        <v>205</v>
      </c>
      <c r="C124" t="s">
        <v>206</v>
      </c>
      <c r="D124">
        <v>7</v>
      </c>
      <c r="E124" t="s">
        <v>196</v>
      </c>
      <c r="F124" s="2">
        <v>41759</v>
      </c>
      <c r="G124" t="s">
        <v>197</v>
      </c>
      <c r="H124">
        <v>5151.28</v>
      </c>
      <c r="I124">
        <v>5180</v>
      </c>
    </row>
    <row r="125" spans="1:9" x14ac:dyDescent="0.25">
      <c r="A125" t="s">
        <v>205</v>
      </c>
      <c r="B125" t="s">
        <v>205</v>
      </c>
      <c r="C125" t="s">
        <v>206</v>
      </c>
      <c r="D125">
        <v>7</v>
      </c>
      <c r="E125" t="s">
        <v>196</v>
      </c>
      <c r="F125" s="2">
        <v>41670</v>
      </c>
      <c r="G125" t="s">
        <v>197</v>
      </c>
      <c r="H125">
        <v>5346.62</v>
      </c>
      <c r="I125">
        <v>5327</v>
      </c>
    </row>
    <row r="126" spans="1:9" x14ac:dyDescent="0.25">
      <c r="A126" t="s">
        <v>205</v>
      </c>
      <c r="B126" t="s">
        <v>205</v>
      </c>
      <c r="C126" t="s">
        <v>206</v>
      </c>
      <c r="D126">
        <v>7</v>
      </c>
      <c r="E126" t="s">
        <v>196</v>
      </c>
      <c r="F126" s="2">
        <v>41578</v>
      </c>
      <c r="G126" t="s">
        <v>197</v>
      </c>
      <c r="H126">
        <v>5384.46</v>
      </c>
      <c r="I126">
        <v>5430</v>
      </c>
    </row>
    <row r="127" spans="1:9" x14ac:dyDescent="0.25">
      <c r="A127" t="s">
        <v>205</v>
      </c>
      <c r="B127" t="s">
        <v>205</v>
      </c>
      <c r="C127" t="s">
        <v>206</v>
      </c>
      <c r="D127">
        <v>7</v>
      </c>
      <c r="E127" t="s">
        <v>196</v>
      </c>
      <c r="F127" s="2">
        <v>41486</v>
      </c>
      <c r="G127" t="s">
        <v>197</v>
      </c>
      <c r="H127">
        <v>5344.34</v>
      </c>
      <c r="I127">
        <v>5437</v>
      </c>
    </row>
    <row r="128" spans="1:9" x14ac:dyDescent="0.25">
      <c r="A128" t="s">
        <v>205</v>
      </c>
      <c r="B128" t="s">
        <v>205</v>
      </c>
      <c r="C128" t="s">
        <v>206</v>
      </c>
      <c r="D128">
        <v>7</v>
      </c>
      <c r="E128" t="s">
        <v>196</v>
      </c>
      <c r="F128" s="2">
        <v>41394</v>
      </c>
      <c r="G128" t="s">
        <v>197</v>
      </c>
      <c r="H128">
        <v>5331.97</v>
      </c>
      <c r="I128">
        <v>5387</v>
      </c>
    </row>
    <row r="129" spans="1:9" x14ac:dyDescent="0.25">
      <c r="A129" t="s">
        <v>205</v>
      </c>
      <c r="B129" t="s">
        <v>205</v>
      </c>
      <c r="C129" t="s">
        <v>206</v>
      </c>
      <c r="D129">
        <v>7</v>
      </c>
      <c r="E129" t="s">
        <v>196</v>
      </c>
      <c r="F129" s="2">
        <v>41305</v>
      </c>
      <c r="G129" t="s">
        <v>197</v>
      </c>
      <c r="H129">
        <v>5309.25</v>
      </c>
      <c r="I129">
        <v>5357</v>
      </c>
    </row>
    <row r="130" spans="1:9" x14ac:dyDescent="0.25">
      <c r="A130" t="s">
        <v>205</v>
      </c>
      <c r="B130" t="s">
        <v>205</v>
      </c>
      <c r="C130" t="s">
        <v>206</v>
      </c>
      <c r="D130">
        <v>7</v>
      </c>
      <c r="E130" t="s">
        <v>196</v>
      </c>
      <c r="F130" s="2">
        <v>41213</v>
      </c>
      <c r="G130" t="s">
        <v>197</v>
      </c>
      <c r="H130">
        <v>5302.45</v>
      </c>
      <c r="I130">
        <v>5334</v>
      </c>
    </row>
    <row r="131" spans="1:9" x14ac:dyDescent="0.25">
      <c r="A131" t="s">
        <v>205</v>
      </c>
      <c r="B131" t="s">
        <v>205</v>
      </c>
      <c r="C131" t="s">
        <v>206</v>
      </c>
      <c r="D131">
        <v>7</v>
      </c>
      <c r="E131" t="s">
        <v>196</v>
      </c>
      <c r="F131" s="2">
        <v>41121</v>
      </c>
      <c r="G131" t="s">
        <v>197</v>
      </c>
      <c r="H131">
        <v>5356.88</v>
      </c>
      <c r="I131">
        <v>5354</v>
      </c>
    </row>
    <row r="132" spans="1:9" x14ac:dyDescent="0.25">
      <c r="A132" t="s">
        <v>205</v>
      </c>
      <c r="B132" t="s">
        <v>205</v>
      </c>
      <c r="C132" t="s">
        <v>206</v>
      </c>
      <c r="D132">
        <v>7</v>
      </c>
      <c r="E132" t="s">
        <v>196</v>
      </c>
      <c r="F132" s="2">
        <v>41029</v>
      </c>
      <c r="G132" t="s">
        <v>197</v>
      </c>
      <c r="H132">
        <v>5385.94</v>
      </c>
      <c r="I132">
        <v>5456</v>
      </c>
    </row>
    <row r="133" spans="1:9" x14ac:dyDescent="0.25">
      <c r="A133" t="s">
        <v>205</v>
      </c>
      <c r="B133" t="s">
        <v>205</v>
      </c>
      <c r="C133" t="s">
        <v>206</v>
      </c>
      <c r="D133">
        <v>7</v>
      </c>
      <c r="E133" t="s">
        <v>196</v>
      </c>
      <c r="F133" s="2">
        <v>40939</v>
      </c>
      <c r="G133" t="s">
        <v>197</v>
      </c>
      <c r="H133">
        <v>5375.86</v>
      </c>
      <c r="I133">
        <v>5401</v>
      </c>
    </row>
    <row r="134" spans="1:9" x14ac:dyDescent="0.25">
      <c r="A134" t="s">
        <v>205</v>
      </c>
      <c r="B134" t="s">
        <v>205</v>
      </c>
      <c r="C134" t="s">
        <v>206</v>
      </c>
      <c r="D134">
        <v>7</v>
      </c>
      <c r="E134" t="s">
        <v>196</v>
      </c>
      <c r="F134" s="2">
        <v>40847</v>
      </c>
      <c r="G134" t="s">
        <v>197</v>
      </c>
      <c r="H134">
        <v>5365</v>
      </c>
      <c r="I134">
        <v>5407</v>
      </c>
    </row>
    <row r="135" spans="1:9" x14ac:dyDescent="0.25">
      <c r="A135" t="s">
        <v>205</v>
      </c>
      <c r="B135" t="s">
        <v>205</v>
      </c>
      <c r="C135" t="s">
        <v>206</v>
      </c>
      <c r="D135">
        <v>7</v>
      </c>
      <c r="E135" t="s">
        <v>196</v>
      </c>
      <c r="F135" s="2">
        <v>40755</v>
      </c>
      <c r="G135" t="s">
        <v>197</v>
      </c>
      <c r="H135">
        <v>5500.19</v>
      </c>
      <c r="I135">
        <v>5496</v>
      </c>
    </row>
    <row r="136" spans="1:9" x14ac:dyDescent="0.25">
      <c r="A136" t="s">
        <v>205</v>
      </c>
      <c r="B136" t="s">
        <v>205</v>
      </c>
      <c r="C136" t="s">
        <v>206</v>
      </c>
      <c r="D136">
        <v>7</v>
      </c>
      <c r="E136" t="s">
        <v>196</v>
      </c>
      <c r="F136" s="2">
        <v>40663</v>
      </c>
      <c r="G136" t="s">
        <v>197</v>
      </c>
      <c r="H136">
        <v>5528</v>
      </c>
      <c r="I136">
        <v>5537</v>
      </c>
    </row>
    <row r="137" spans="1:9" x14ac:dyDescent="0.25">
      <c r="A137" t="s">
        <v>205</v>
      </c>
      <c r="B137" t="s">
        <v>205</v>
      </c>
      <c r="C137" t="s">
        <v>206</v>
      </c>
      <c r="D137">
        <v>7</v>
      </c>
      <c r="E137" t="s">
        <v>196</v>
      </c>
      <c r="F137" s="2">
        <v>40574</v>
      </c>
      <c r="G137" t="s">
        <v>197</v>
      </c>
      <c r="H137">
        <v>5542.76</v>
      </c>
      <c r="I137">
        <v>5587</v>
      </c>
    </row>
    <row r="138" spans="1:9" x14ac:dyDescent="0.25">
      <c r="A138" t="s">
        <v>207</v>
      </c>
      <c r="B138" t="s">
        <v>208</v>
      </c>
      <c r="C138" t="s">
        <v>209</v>
      </c>
      <c r="D138">
        <v>12</v>
      </c>
      <c r="E138" t="s">
        <v>196</v>
      </c>
      <c r="F138" s="2">
        <v>43008</v>
      </c>
      <c r="G138" t="s">
        <v>197</v>
      </c>
      <c r="H138">
        <v>1895</v>
      </c>
      <c r="I138">
        <v>1895.88</v>
      </c>
    </row>
    <row r="139" spans="1:9" x14ac:dyDescent="0.25">
      <c r="A139" t="s">
        <v>207</v>
      </c>
      <c r="B139" t="s">
        <v>208</v>
      </c>
      <c r="C139" t="s">
        <v>209</v>
      </c>
      <c r="D139">
        <v>12</v>
      </c>
      <c r="E139" t="s">
        <v>196</v>
      </c>
      <c r="F139" s="2">
        <v>42916</v>
      </c>
      <c r="G139" t="s">
        <v>197</v>
      </c>
      <c r="H139">
        <v>1894.56</v>
      </c>
      <c r="I139">
        <v>1893.01</v>
      </c>
    </row>
    <row r="140" spans="1:9" x14ac:dyDescent="0.25">
      <c r="A140" t="s">
        <v>207</v>
      </c>
      <c r="B140" t="s">
        <v>208</v>
      </c>
      <c r="C140" t="s">
        <v>209</v>
      </c>
      <c r="D140">
        <v>12</v>
      </c>
      <c r="E140" t="s">
        <v>196</v>
      </c>
      <c r="F140" s="2">
        <v>42825</v>
      </c>
      <c r="G140" t="s">
        <v>197</v>
      </c>
      <c r="H140">
        <v>1894.56</v>
      </c>
      <c r="I140">
        <v>1895.39</v>
      </c>
    </row>
    <row r="141" spans="1:9" x14ac:dyDescent="0.25">
      <c r="A141" t="s">
        <v>207</v>
      </c>
      <c r="B141" t="s">
        <v>208</v>
      </c>
      <c r="C141" t="s">
        <v>209</v>
      </c>
      <c r="D141">
        <v>12</v>
      </c>
      <c r="E141" t="s">
        <v>196</v>
      </c>
      <c r="F141" s="2">
        <v>42735</v>
      </c>
      <c r="G141" t="s">
        <v>197</v>
      </c>
      <c r="H141">
        <v>1887.77</v>
      </c>
      <c r="I141">
        <v>1890.04</v>
      </c>
    </row>
    <row r="142" spans="1:9" x14ac:dyDescent="0.25">
      <c r="A142" t="s">
        <v>207</v>
      </c>
      <c r="B142" t="s">
        <v>208</v>
      </c>
      <c r="C142" t="s">
        <v>209</v>
      </c>
      <c r="D142">
        <v>12</v>
      </c>
      <c r="E142" t="s">
        <v>196</v>
      </c>
      <c r="F142" s="2">
        <v>42643</v>
      </c>
      <c r="G142" t="s">
        <v>197</v>
      </c>
      <c r="H142">
        <v>1886.52</v>
      </c>
      <c r="I142">
        <v>1883.34</v>
      </c>
    </row>
    <row r="143" spans="1:9" x14ac:dyDescent="0.25">
      <c r="A143" t="s">
        <v>207</v>
      </c>
      <c r="B143" t="s">
        <v>208</v>
      </c>
      <c r="C143" t="s">
        <v>209</v>
      </c>
      <c r="D143">
        <v>12</v>
      </c>
      <c r="E143" t="s">
        <v>196</v>
      </c>
      <c r="F143" s="2">
        <v>42551</v>
      </c>
      <c r="G143" t="s">
        <v>197</v>
      </c>
      <c r="H143">
        <v>1884.7</v>
      </c>
      <c r="I143">
        <v>1871.99</v>
      </c>
    </row>
    <row r="144" spans="1:9" x14ac:dyDescent="0.25">
      <c r="A144" t="s">
        <v>207</v>
      </c>
      <c r="B144" t="s">
        <v>208</v>
      </c>
      <c r="C144" t="s">
        <v>209</v>
      </c>
      <c r="D144">
        <v>12</v>
      </c>
      <c r="E144" t="s">
        <v>196</v>
      </c>
      <c r="F144" s="2">
        <v>42460</v>
      </c>
      <c r="G144" t="s">
        <v>197</v>
      </c>
      <c r="H144">
        <v>1884.7</v>
      </c>
      <c r="I144">
        <v>1869.78</v>
      </c>
    </row>
    <row r="145" spans="1:9" x14ac:dyDescent="0.25">
      <c r="A145" t="s">
        <v>207</v>
      </c>
      <c r="B145" t="s">
        <v>208</v>
      </c>
      <c r="C145" t="s">
        <v>209</v>
      </c>
      <c r="D145">
        <v>12</v>
      </c>
      <c r="E145" t="s">
        <v>196</v>
      </c>
      <c r="F145" s="2">
        <v>42369</v>
      </c>
      <c r="G145" t="s">
        <v>197</v>
      </c>
      <c r="H145">
        <v>1882.04</v>
      </c>
      <c r="I145">
        <v>1874.31</v>
      </c>
    </row>
    <row r="146" spans="1:9" x14ac:dyDescent="0.25">
      <c r="A146" t="s">
        <v>207</v>
      </c>
      <c r="B146" t="s">
        <v>208</v>
      </c>
      <c r="C146" t="s">
        <v>209</v>
      </c>
      <c r="D146">
        <v>12</v>
      </c>
      <c r="E146" t="s">
        <v>196</v>
      </c>
      <c r="F146" s="2">
        <v>42277</v>
      </c>
      <c r="G146" t="s">
        <v>197</v>
      </c>
      <c r="H146">
        <v>1880.48</v>
      </c>
      <c r="I146">
        <v>1872.42</v>
      </c>
    </row>
    <row r="147" spans="1:9" x14ac:dyDescent="0.25">
      <c r="A147" t="s">
        <v>207</v>
      </c>
      <c r="B147" t="s">
        <v>208</v>
      </c>
      <c r="C147" t="s">
        <v>209</v>
      </c>
      <c r="D147">
        <v>12</v>
      </c>
      <c r="E147" t="s">
        <v>196</v>
      </c>
      <c r="F147" s="2">
        <v>42185</v>
      </c>
      <c r="G147" t="s">
        <v>197</v>
      </c>
      <c r="H147">
        <v>1880.48</v>
      </c>
      <c r="I147">
        <v>1876.7</v>
      </c>
    </row>
    <row r="148" spans="1:9" x14ac:dyDescent="0.25">
      <c r="A148" t="s">
        <v>207</v>
      </c>
      <c r="B148" t="s">
        <v>208</v>
      </c>
      <c r="C148" t="s">
        <v>209</v>
      </c>
      <c r="D148">
        <v>12</v>
      </c>
      <c r="E148" t="s">
        <v>196</v>
      </c>
      <c r="F148" s="2">
        <v>42094</v>
      </c>
      <c r="G148" t="s">
        <v>197</v>
      </c>
      <c r="H148">
        <v>1880.48</v>
      </c>
      <c r="I148">
        <v>1876.5</v>
      </c>
    </row>
    <row r="149" spans="1:9" x14ac:dyDescent="0.25">
      <c r="A149" t="s">
        <v>207</v>
      </c>
      <c r="B149" t="s">
        <v>208</v>
      </c>
      <c r="C149" t="s">
        <v>209</v>
      </c>
      <c r="D149">
        <v>12</v>
      </c>
      <c r="E149" t="s">
        <v>196</v>
      </c>
      <c r="F149" s="2">
        <v>42004</v>
      </c>
      <c r="G149" t="s">
        <v>197</v>
      </c>
      <c r="H149">
        <v>1890.42</v>
      </c>
      <c r="I149">
        <v>1883.65</v>
      </c>
    </row>
    <row r="150" spans="1:9" x14ac:dyDescent="0.25">
      <c r="A150" t="s">
        <v>207</v>
      </c>
      <c r="B150" t="s">
        <v>208</v>
      </c>
      <c r="C150" t="s">
        <v>209</v>
      </c>
      <c r="D150">
        <v>12</v>
      </c>
      <c r="E150" t="s">
        <v>196</v>
      </c>
      <c r="F150" s="2">
        <v>41912</v>
      </c>
      <c r="G150" t="s">
        <v>197</v>
      </c>
      <c r="H150">
        <v>1898.93</v>
      </c>
      <c r="I150">
        <v>1896.49</v>
      </c>
    </row>
    <row r="151" spans="1:9" x14ac:dyDescent="0.25">
      <c r="A151" t="s">
        <v>207</v>
      </c>
      <c r="B151" t="s">
        <v>208</v>
      </c>
      <c r="C151" t="s">
        <v>209</v>
      </c>
      <c r="D151">
        <v>12</v>
      </c>
      <c r="E151" t="s">
        <v>196</v>
      </c>
      <c r="F151" s="2">
        <v>41820</v>
      </c>
      <c r="G151" t="s">
        <v>197</v>
      </c>
      <c r="H151">
        <v>1903.65</v>
      </c>
      <c r="I151">
        <v>1902.32</v>
      </c>
    </row>
    <row r="152" spans="1:9" x14ac:dyDescent="0.25">
      <c r="A152" t="s">
        <v>207</v>
      </c>
      <c r="B152" t="s">
        <v>208</v>
      </c>
      <c r="C152" t="s">
        <v>209</v>
      </c>
      <c r="D152">
        <v>12</v>
      </c>
      <c r="E152" t="s">
        <v>196</v>
      </c>
      <c r="F152" s="2">
        <v>41729</v>
      </c>
      <c r="G152" t="s">
        <v>197</v>
      </c>
      <c r="H152">
        <v>1909.13</v>
      </c>
      <c r="I152">
        <v>1909.42</v>
      </c>
    </row>
    <row r="153" spans="1:9" x14ac:dyDescent="0.25">
      <c r="A153" t="s">
        <v>207</v>
      </c>
      <c r="B153" t="s">
        <v>208</v>
      </c>
      <c r="C153" t="s">
        <v>209</v>
      </c>
      <c r="D153">
        <v>12</v>
      </c>
      <c r="E153" t="s">
        <v>196</v>
      </c>
      <c r="F153" s="2">
        <v>41639</v>
      </c>
      <c r="G153" t="s">
        <v>197</v>
      </c>
      <c r="H153">
        <v>1923.17</v>
      </c>
      <c r="I153">
        <v>1919.32</v>
      </c>
    </row>
    <row r="154" spans="1:9" x14ac:dyDescent="0.25">
      <c r="A154" t="s">
        <v>207</v>
      </c>
      <c r="B154" t="s">
        <v>208</v>
      </c>
      <c r="C154" t="s">
        <v>209</v>
      </c>
      <c r="D154">
        <v>12</v>
      </c>
      <c r="E154" t="s">
        <v>196</v>
      </c>
      <c r="F154" s="2">
        <v>41547</v>
      </c>
      <c r="G154" t="s">
        <v>197</v>
      </c>
      <c r="H154">
        <v>1932.02</v>
      </c>
      <c r="I154">
        <v>1929.83</v>
      </c>
    </row>
    <row r="155" spans="1:9" x14ac:dyDescent="0.25">
      <c r="A155" t="s">
        <v>207</v>
      </c>
      <c r="B155" t="s">
        <v>208</v>
      </c>
      <c r="C155" t="s">
        <v>209</v>
      </c>
      <c r="D155">
        <v>12</v>
      </c>
      <c r="E155" t="s">
        <v>196</v>
      </c>
      <c r="F155" s="2">
        <v>41455</v>
      </c>
      <c r="G155" t="s">
        <v>197</v>
      </c>
      <c r="H155">
        <v>1938.5</v>
      </c>
      <c r="I155">
        <v>1936.78</v>
      </c>
    </row>
    <row r="156" spans="1:9" x14ac:dyDescent="0.25">
      <c r="A156" t="s">
        <v>207</v>
      </c>
      <c r="B156" t="s">
        <v>208</v>
      </c>
      <c r="C156" t="s">
        <v>209</v>
      </c>
      <c r="D156">
        <v>12</v>
      </c>
      <c r="E156" t="s">
        <v>196</v>
      </c>
      <c r="F156" s="2">
        <v>41364</v>
      </c>
      <c r="G156" t="s">
        <v>197</v>
      </c>
      <c r="H156">
        <v>1942.7</v>
      </c>
      <c r="I156">
        <v>1943.93</v>
      </c>
    </row>
    <row r="157" spans="1:9" x14ac:dyDescent="0.25">
      <c r="A157" t="s">
        <v>207</v>
      </c>
      <c r="B157" t="s">
        <v>208</v>
      </c>
      <c r="C157" t="s">
        <v>209</v>
      </c>
      <c r="D157">
        <v>12</v>
      </c>
      <c r="E157" t="s">
        <v>196</v>
      </c>
      <c r="F157" s="2">
        <v>41274</v>
      </c>
      <c r="G157" t="s">
        <v>197</v>
      </c>
      <c r="H157">
        <v>1957.18</v>
      </c>
      <c r="I157">
        <v>1952.3</v>
      </c>
    </row>
    <row r="158" spans="1:9" x14ac:dyDescent="0.25">
      <c r="A158" t="s">
        <v>207</v>
      </c>
      <c r="B158" t="s">
        <v>208</v>
      </c>
      <c r="C158" t="s">
        <v>209</v>
      </c>
      <c r="D158">
        <v>12</v>
      </c>
      <c r="E158" t="s">
        <v>196</v>
      </c>
      <c r="F158" s="2">
        <v>41182</v>
      </c>
      <c r="G158" t="s">
        <v>197</v>
      </c>
      <c r="H158">
        <v>1962.14</v>
      </c>
      <c r="I158">
        <v>1960.14</v>
      </c>
    </row>
    <row r="159" spans="1:9" x14ac:dyDescent="0.25">
      <c r="A159" t="s">
        <v>207</v>
      </c>
      <c r="B159" t="s">
        <v>208</v>
      </c>
      <c r="C159" t="s">
        <v>209</v>
      </c>
      <c r="D159">
        <v>12</v>
      </c>
      <c r="E159" t="s">
        <v>196</v>
      </c>
      <c r="F159" s="2">
        <v>41090</v>
      </c>
      <c r="G159" t="s">
        <v>197</v>
      </c>
      <c r="H159">
        <v>1972.67</v>
      </c>
      <c r="I159">
        <v>1967.99</v>
      </c>
    </row>
    <row r="160" spans="1:9" x14ac:dyDescent="0.25">
      <c r="A160" t="s">
        <v>207</v>
      </c>
      <c r="B160" t="s">
        <v>208</v>
      </c>
      <c r="C160" t="s">
        <v>209</v>
      </c>
      <c r="D160">
        <v>12</v>
      </c>
      <c r="E160" t="s">
        <v>196</v>
      </c>
      <c r="F160" s="2">
        <v>40999</v>
      </c>
      <c r="G160" t="s">
        <v>197</v>
      </c>
      <c r="H160">
        <v>1976.97</v>
      </c>
      <c r="I160">
        <v>1978.78</v>
      </c>
    </row>
    <row r="161" spans="1:9" x14ac:dyDescent="0.25">
      <c r="A161" t="s">
        <v>207</v>
      </c>
      <c r="B161" t="s">
        <v>208</v>
      </c>
      <c r="C161" t="s">
        <v>209</v>
      </c>
      <c r="D161">
        <v>12</v>
      </c>
      <c r="E161" t="s">
        <v>196</v>
      </c>
      <c r="F161" s="2">
        <v>40908</v>
      </c>
      <c r="G161" t="s">
        <v>197</v>
      </c>
      <c r="H161">
        <v>1991.48</v>
      </c>
      <c r="I161">
        <v>1987.15</v>
      </c>
    </row>
    <row r="162" spans="1:9" x14ac:dyDescent="0.25">
      <c r="A162" t="s">
        <v>207</v>
      </c>
      <c r="B162" t="s">
        <v>208</v>
      </c>
      <c r="C162" t="s">
        <v>209</v>
      </c>
      <c r="D162">
        <v>12</v>
      </c>
      <c r="E162" t="s">
        <v>196</v>
      </c>
      <c r="F162" s="2">
        <v>40816</v>
      </c>
      <c r="G162" t="s">
        <v>197</v>
      </c>
      <c r="H162">
        <v>2002.98</v>
      </c>
      <c r="I162">
        <v>1998.67</v>
      </c>
    </row>
    <row r="163" spans="1:9" x14ac:dyDescent="0.25">
      <c r="A163" t="s">
        <v>207</v>
      </c>
      <c r="B163" t="s">
        <v>208</v>
      </c>
      <c r="C163" t="s">
        <v>209</v>
      </c>
      <c r="D163">
        <v>12</v>
      </c>
      <c r="E163" t="s">
        <v>196</v>
      </c>
      <c r="F163" s="2">
        <v>40724</v>
      </c>
      <c r="G163" t="s">
        <v>197</v>
      </c>
      <c r="H163">
        <v>2010.24</v>
      </c>
      <c r="I163">
        <v>2008.99</v>
      </c>
    </row>
    <row r="164" spans="1:9" x14ac:dyDescent="0.25">
      <c r="A164" t="s">
        <v>207</v>
      </c>
      <c r="B164" t="s">
        <v>208</v>
      </c>
      <c r="C164" t="s">
        <v>209</v>
      </c>
      <c r="D164">
        <v>12</v>
      </c>
      <c r="E164" t="s">
        <v>196</v>
      </c>
      <c r="F164" s="2">
        <v>40633</v>
      </c>
      <c r="G164" t="s">
        <v>197</v>
      </c>
      <c r="H164">
        <v>2007.45</v>
      </c>
      <c r="I164">
        <v>2008.58</v>
      </c>
    </row>
    <row r="165" spans="1:9" x14ac:dyDescent="0.25">
      <c r="A165" t="s">
        <v>210</v>
      </c>
      <c r="B165" t="s">
        <v>210</v>
      </c>
      <c r="C165" t="s">
        <v>211</v>
      </c>
      <c r="D165">
        <v>12</v>
      </c>
      <c r="E165" t="s">
        <v>196</v>
      </c>
      <c r="F165" s="2">
        <v>43008</v>
      </c>
      <c r="G165" t="s">
        <v>212</v>
      </c>
      <c r="H165">
        <v>867.81</v>
      </c>
    </row>
    <row r="166" spans="1:9" x14ac:dyDescent="0.25">
      <c r="A166" t="s">
        <v>210</v>
      </c>
      <c r="B166" t="s">
        <v>210</v>
      </c>
      <c r="C166" t="s">
        <v>211</v>
      </c>
      <c r="D166">
        <v>12</v>
      </c>
      <c r="E166" t="s">
        <v>196</v>
      </c>
      <c r="F166" s="2">
        <v>42916</v>
      </c>
      <c r="G166" t="s">
        <v>212</v>
      </c>
      <c r="H166">
        <v>867.81</v>
      </c>
      <c r="I166">
        <v>872.75</v>
      </c>
    </row>
    <row r="167" spans="1:9" x14ac:dyDescent="0.25">
      <c r="A167" t="s">
        <v>210</v>
      </c>
      <c r="B167" t="s">
        <v>210</v>
      </c>
      <c r="C167" t="s">
        <v>211</v>
      </c>
      <c r="D167">
        <v>12</v>
      </c>
      <c r="E167" t="s">
        <v>196</v>
      </c>
      <c r="F167" s="2">
        <v>42825</v>
      </c>
      <c r="G167" t="s">
        <v>212</v>
      </c>
      <c r="H167">
        <v>867.03</v>
      </c>
      <c r="I167">
        <v>871.08</v>
      </c>
    </row>
    <row r="168" spans="1:9" x14ac:dyDescent="0.25">
      <c r="A168" t="s">
        <v>210</v>
      </c>
      <c r="B168" t="s">
        <v>210</v>
      </c>
      <c r="C168" t="s">
        <v>211</v>
      </c>
      <c r="D168">
        <v>12</v>
      </c>
      <c r="E168" t="s">
        <v>196</v>
      </c>
      <c r="F168" s="2">
        <v>42735</v>
      </c>
      <c r="G168" t="s">
        <v>212</v>
      </c>
      <c r="H168">
        <v>869.34</v>
      </c>
      <c r="I168">
        <v>872.36</v>
      </c>
    </row>
    <row r="169" spans="1:9" x14ac:dyDescent="0.25">
      <c r="A169" t="s">
        <v>210</v>
      </c>
      <c r="B169" t="s">
        <v>210</v>
      </c>
      <c r="C169" t="s">
        <v>211</v>
      </c>
      <c r="D169">
        <v>12</v>
      </c>
      <c r="E169" t="s">
        <v>196</v>
      </c>
      <c r="F169" s="2">
        <v>42643</v>
      </c>
      <c r="G169" t="s">
        <v>212</v>
      </c>
      <c r="H169">
        <v>869.34</v>
      </c>
      <c r="I169">
        <v>879.39</v>
      </c>
    </row>
    <row r="170" spans="1:9" x14ac:dyDescent="0.25">
      <c r="A170" t="s">
        <v>210</v>
      </c>
      <c r="B170" t="s">
        <v>210</v>
      </c>
      <c r="C170" t="s">
        <v>211</v>
      </c>
      <c r="D170">
        <v>12</v>
      </c>
      <c r="E170" t="s">
        <v>196</v>
      </c>
      <c r="F170" s="2">
        <v>42551</v>
      </c>
      <c r="G170" t="s">
        <v>212</v>
      </c>
      <c r="H170">
        <v>874.33</v>
      </c>
      <c r="I170">
        <v>879.18</v>
      </c>
    </row>
    <row r="171" spans="1:9" x14ac:dyDescent="0.25">
      <c r="A171" t="s">
        <v>210</v>
      </c>
      <c r="B171" t="s">
        <v>210</v>
      </c>
      <c r="C171" t="s">
        <v>211</v>
      </c>
      <c r="D171">
        <v>12</v>
      </c>
      <c r="E171" t="s">
        <v>196</v>
      </c>
      <c r="F171" s="2">
        <v>42460</v>
      </c>
      <c r="G171" t="s">
        <v>212</v>
      </c>
      <c r="H171">
        <v>873.51</v>
      </c>
      <c r="I171">
        <v>877.25</v>
      </c>
    </row>
    <row r="172" spans="1:9" x14ac:dyDescent="0.25">
      <c r="A172" t="s">
        <v>210</v>
      </c>
      <c r="B172" t="s">
        <v>210</v>
      </c>
      <c r="C172" t="s">
        <v>211</v>
      </c>
      <c r="D172">
        <v>12</v>
      </c>
      <c r="E172" t="s">
        <v>196</v>
      </c>
      <c r="F172" s="2">
        <v>42369</v>
      </c>
      <c r="G172" t="s">
        <v>212</v>
      </c>
      <c r="H172">
        <v>876.41</v>
      </c>
      <c r="I172">
        <v>881.73</v>
      </c>
    </row>
    <row r="173" spans="1:9" x14ac:dyDescent="0.25">
      <c r="A173" t="s">
        <v>210</v>
      </c>
      <c r="B173" t="s">
        <v>210</v>
      </c>
      <c r="C173" t="s">
        <v>211</v>
      </c>
      <c r="D173">
        <v>12</v>
      </c>
      <c r="E173" t="s">
        <v>196</v>
      </c>
      <c r="F173" s="2">
        <v>42277</v>
      </c>
      <c r="G173" t="s">
        <v>212</v>
      </c>
      <c r="H173">
        <v>904.84</v>
      </c>
      <c r="I173">
        <v>891.29</v>
      </c>
    </row>
    <row r="174" spans="1:9" x14ac:dyDescent="0.25">
      <c r="A174" t="s">
        <v>210</v>
      </c>
      <c r="B174" t="s">
        <v>210</v>
      </c>
      <c r="C174" t="s">
        <v>211</v>
      </c>
      <c r="D174">
        <v>12</v>
      </c>
      <c r="E174" t="s">
        <v>196</v>
      </c>
      <c r="F174" s="2">
        <v>42185</v>
      </c>
      <c r="G174" t="s">
        <v>212</v>
      </c>
      <c r="H174">
        <v>904.84</v>
      </c>
      <c r="I174">
        <v>911.68</v>
      </c>
    </row>
    <row r="175" spans="1:9" x14ac:dyDescent="0.25">
      <c r="A175" t="s">
        <v>210</v>
      </c>
      <c r="B175" t="s">
        <v>210</v>
      </c>
      <c r="C175" t="s">
        <v>211</v>
      </c>
      <c r="D175">
        <v>12</v>
      </c>
      <c r="E175" t="s">
        <v>196</v>
      </c>
      <c r="F175" s="2">
        <v>42094</v>
      </c>
      <c r="G175" t="s">
        <v>212</v>
      </c>
      <c r="H175">
        <v>905.24</v>
      </c>
      <c r="I175">
        <v>913.82</v>
      </c>
    </row>
    <row r="176" spans="1:9" x14ac:dyDescent="0.25">
      <c r="A176" t="s">
        <v>210</v>
      </c>
      <c r="B176" t="s">
        <v>210</v>
      </c>
      <c r="C176" t="s">
        <v>211</v>
      </c>
      <c r="D176">
        <v>12</v>
      </c>
      <c r="E176" t="s">
        <v>196</v>
      </c>
      <c r="F176" s="2">
        <v>42004</v>
      </c>
      <c r="G176" t="s">
        <v>212</v>
      </c>
      <c r="H176">
        <v>905.95</v>
      </c>
      <c r="I176">
        <v>913.65</v>
      </c>
    </row>
    <row r="177" spans="1:9" x14ac:dyDescent="0.25">
      <c r="A177" t="s">
        <v>210</v>
      </c>
      <c r="B177" t="s">
        <v>210</v>
      </c>
      <c r="C177" t="s">
        <v>211</v>
      </c>
      <c r="D177">
        <v>12</v>
      </c>
      <c r="E177" t="s">
        <v>196</v>
      </c>
      <c r="F177" s="2">
        <v>41912</v>
      </c>
      <c r="G177" t="s">
        <v>212</v>
      </c>
      <c r="H177">
        <v>915.24</v>
      </c>
      <c r="I177">
        <v>910.76</v>
      </c>
    </row>
    <row r="178" spans="1:9" x14ac:dyDescent="0.25">
      <c r="A178" t="s">
        <v>210</v>
      </c>
      <c r="B178" t="s">
        <v>210</v>
      </c>
      <c r="C178" t="s">
        <v>211</v>
      </c>
      <c r="D178">
        <v>12</v>
      </c>
      <c r="E178" t="s">
        <v>196</v>
      </c>
      <c r="F178" s="2">
        <v>41820</v>
      </c>
      <c r="G178" t="s">
        <v>212</v>
      </c>
      <c r="H178">
        <v>918.35</v>
      </c>
      <c r="I178">
        <v>925.59</v>
      </c>
    </row>
    <row r="179" spans="1:9" x14ac:dyDescent="0.25">
      <c r="A179" t="s">
        <v>210</v>
      </c>
      <c r="B179" t="s">
        <v>210</v>
      </c>
      <c r="C179" t="s">
        <v>211</v>
      </c>
      <c r="D179">
        <v>12</v>
      </c>
      <c r="E179" t="s">
        <v>196</v>
      </c>
      <c r="F179" s="2">
        <v>41729</v>
      </c>
      <c r="G179" t="s">
        <v>212</v>
      </c>
      <c r="H179">
        <v>916.28</v>
      </c>
      <c r="I179">
        <v>930.73</v>
      </c>
    </row>
    <row r="180" spans="1:9" x14ac:dyDescent="0.25">
      <c r="A180" t="s">
        <v>210</v>
      </c>
      <c r="B180" t="s">
        <v>210</v>
      </c>
      <c r="C180" t="s">
        <v>211</v>
      </c>
      <c r="D180">
        <v>12</v>
      </c>
      <c r="E180" t="s">
        <v>196</v>
      </c>
      <c r="F180" s="2">
        <v>41639</v>
      </c>
      <c r="G180" t="s">
        <v>212</v>
      </c>
      <c r="H180">
        <v>927.72</v>
      </c>
      <c r="I180">
        <v>934.95</v>
      </c>
    </row>
    <row r="181" spans="1:9" x14ac:dyDescent="0.25">
      <c r="A181" t="s">
        <v>210</v>
      </c>
      <c r="B181" t="s">
        <v>210</v>
      </c>
      <c r="C181" t="s">
        <v>211</v>
      </c>
      <c r="D181">
        <v>12</v>
      </c>
      <c r="E181" t="s">
        <v>196</v>
      </c>
      <c r="F181" s="2">
        <v>41547</v>
      </c>
      <c r="G181" t="s">
        <v>212</v>
      </c>
      <c r="H181">
        <v>923.43</v>
      </c>
      <c r="I181">
        <v>933.01</v>
      </c>
    </row>
    <row r="182" spans="1:9" x14ac:dyDescent="0.25">
      <c r="A182" t="s">
        <v>210</v>
      </c>
      <c r="B182" t="s">
        <v>210</v>
      </c>
      <c r="C182" t="s">
        <v>211</v>
      </c>
      <c r="D182">
        <v>12</v>
      </c>
      <c r="E182" t="s">
        <v>196</v>
      </c>
      <c r="F182" s="2">
        <v>41455</v>
      </c>
      <c r="G182" t="s">
        <v>212</v>
      </c>
      <c r="H182">
        <v>920.47</v>
      </c>
      <c r="I182">
        <v>929.48</v>
      </c>
    </row>
    <row r="183" spans="1:9" x14ac:dyDescent="0.25">
      <c r="A183" t="s">
        <v>210</v>
      </c>
      <c r="B183" t="s">
        <v>210</v>
      </c>
      <c r="C183" t="s">
        <v>211</v>
      </c>
      <c r="D183">
        <v>12</v>
      </c>
      <c r="E183" t="s">
        <v>196</v>
      </c>
      <c r="F183" s="2">
        <v>41364</v>
      </c>
      <c r="G183" t="s">
        <v>212</v>
      </c>
      <c r="H183">
        <v>919.07</v>
      </c>
      <c r="I183">
        <v>935.39</v>
      </c>
    </row>
    <row r="184" spans="1:9" x14ac:dyDescent="0.25">
      <c r="A184" t="s">
        <v>210</v>
      </c>
      <c r="B184" t="s">
        <v>210</v>
      </c>
      <c r="C184" t="s">
        <v>211</v>
      </c>
      <c r="D184">
        <v>12</v>
      </c>
      <c r="E184" t="s">
        <v>196</v>
      </c>
      <c r="F184" s="2">
        <v>41274</v>
      </c>
      <c r="G184" t="s">
        <v>212</v>
      </c>
      <c r="H184">
        <v>932.47</v>
      </c>
      <c r="I184">
        <v>941.22</v>
      </c>
    </row>
    <row r="185" spans="1:9" x14ac:dyDescent="0.25">
      <c r="A185" t="s">
        <v>210</v>
      </c>
      <c r="B185" t="s">
        <v>210</v>
      </c>
      <c r="C185" t="s">
        <v>211</v>
      </c>
      <c r="D185">
        <v>12</v>
      </c>
      <c r="E185" t="s">
        <v>196</v>
      </c>
      <c r="F185" s="2">
        <v>41182</v>
      </c>
      <c r="G185" t="s">
        <v>212</v>
      </c>
      <c r="H185">
        <v>930.37</v>
      </c>
      <c r="I185">
        <v>940.53</v>
      </c>
    </row>
    <row r="186" spans="1:9" x14ac:dyDescent="0.25">
      <c r="A186" t="s">
        <v>210</v>
      </c>
      <c r="B186" t="s">
        <v>210</v>
      </c>
      <c r="C186" t="s">
        <v>211</v>
      </c>
      <c r="D186">
        <v>12</v>
      </c>
      <c r="E186" t="s">
        <v>196</v>
      </c>
      <c r="F186" s="2">
        <v>41090</v>
      </c>
      <c r="G186" t="s">
        <v>212</v>
      </c>
      <c r="H186">
        <v>937.04</v>
      </c>
      <c r="I186">
        <v>942.83</v>
      </c>
    </row>
    <row r="187" spans="1:9" x14ac:dyDescent="0.25">
      <c r="A187" t="s">
        <v>210</v>
      </c>
      <c r="B187" t="s">
        <v>210</v>
      </c>
      <c r="C187" t="s">
        <v>211</v>
      </c>
      <c r="D187">
        <v>12</v>
      </c>
      <c r="E187" t="s">
        <v>196</v>
      </c>
      <c r="F187" s="2">
        <v>40999</v>
      </c>
      <c r="G187" t="s">
        <v>212</v>
      </c>
      <c r="H187">
        <v>935.04</v>
      </c>
      <c r="I187">
        <v>944.24</v>
      </c>
    </row>
    <row r="188" spans="1:9" x14ac:dyDescent="0.25">
      <c r="A188" t="s">
        <v>210</v>
      </c>
      <c r="B188" t="s">
        <v>210</v>
      </c>
      <c r="C188" t="s">
        <v>211</v>
      </c>
      <c r="D188">
        <v>12</v>
      </c>
      <c r="E188" t="s">
        <v>196</v>
      </c>
      <c r="F188" s="2">
        <v>40908</v>
      </c>
      <c r="G188" t="s">
        <v>212</v>
      </c>
      <c r="H188">
        <v>923.92</v>
      </c>
      <c r="I188">
        <v>935.71</v>
      </c>
    </row>
    <row r="189" spans="1:9" x14ac:dyDescent="0.25">
      <c r="A189" t="s">
        <v>210</v>
      </c>
      <c r="B189" t="s">
        <v>210</v>
      </c>
      <c r="C189" t="s">
        <v>211</v>
      </c>
      <c r="D189">
        <v>12</v>
      </c>
      <c r="E189" t="s">
        <v>196</v>
      </c>
      <c r="F189" s="2">
        <v>40816</v>
      </c>
      <c r="G189" t="s">
        <v>212</v>
      </c>
      <c r="H189">
        <v>932.5</v>
      </c>
      <c r="I189">
        <v>943.48</v>
      </c>
    </row>
    <row r="190" spans="1:9" x14ac:dyDescent="0.25">
      <c r="A190" t="s">
        <v>210</v>
      </c>
      <c r="B190" t="s">
        <v>210</v>
      </c>
      <c r="C190" t="s">
        <v>211</v>
      </c>
      <c r="D190">
        <v>12</v>
      </c>
      <c r="E190" t="s">
        <v>196</v>
      </c>
      <c r="F190" s="2">
        <v>40724</v>
      </c>
      <c r="G190" t="s">
        <v>212</v>
      </c>
      <c r="H190">
        <v>928.71</v>
      </c>
      <c r="I190">
        <v>943.99</v>
      </c>
    </row>
    <row r="191" spans="1:9" x14ac:dyDescent="0.25">
      <c r="A191" t="s">
        <v>210</v>
      </c>
      <c r="B191" t="s">
        <v>210</v>
      </c>
      <c r="C191" t="s">
        <v>211</v>
      </c>
      <c r="D191">
        <v>12</v>
      </c>
      <c r="E191" t="s">
        <v>196</v>
      </c>
      <c r="F191" s="2">
        <v>40633</v>
      </c>
      <c r="G191" t="s">
        <v>212</v>
      </c>
      <c r="H191">
        <v>926.37</v>
      </c>
      <c r="I191">
        <v>940.91</v>
      </c>
    </row>
    <row r="192" spans="1:9" x14ac:dyDescent="0.25">
      <c r="A192" t="s">
        <v>213</v>
      </c>
      <c r="B192" t="s">
        <v>213</v>
      </c>
      <c r="C192" t="s">
        <v>214</v>
      </c>
      <c r="D192">
        <v>9</v>
      </c>
      <c r="E192" t="s">
        <v>196</v>
      </c>
      <c r="F192" s="2">
        <v>43008</v>
      </c>
      <c r="G192" t="s">
        <v>197</v>
      </c>
      <c r="H192">
        <v>1543.48</v>
      </c>
    </row>
    <row r="193" spans="1:9" x14ac:dyDescent="0.25">
      <c r="A193" t="s">
        <v>213</v>
      </c>
      <c r="B193" t="s">
        <v>213</v>
      </c>
      <c r="C193" t="s">
        <v>214</v>
      </c>
      <c r="D193">
        <v>9</v>
      </c>
      <c r="E193" t="s">
        <v>196</v>
      </c>
      <c r="F193" s="2">
        <v>42916</v>
      </c>
      <c r="G193" t="s">
        <v>197</v>
      </c>
      <c r="H193">
        <v>1564.88</v>
      </c>
      <c r="I193">
        <v>1562</v>
      </c>
    </row>
    <row r="194" spans="1:9" x14ac:dyDescent="0.25">
      <c r="A194" t="s">
        <v>213</v>
      </c>
      <c r="B194" t="s">
        <v>213</v>
      </c>
      <c r="C194" t="s">
        <v>214</v>
      </c>
      <c r="D194">
        <v>9</v>
      </c>
      <c r="E194" t="s">
        <v>196</v>
      </c>
      <c r="F194" s="2">
        <v>42825</v>
      </c>
      <c r="G194" t="s">
        <v>197</v>
      </c>
      <c r="H194">
        <v>1581.25</v>
      </c>
      <c r="I194">
        <v>1591</v>
      </c>
    </row>
    <row r="195" spans="1:9" x14ac:dyDescent="0.25">
      <c r="A195" t="s">
        <v>213</v>
      </c>
      <c r="B195" t="s">
        <v>213</v>
      </c>
      <c r="C195" t="s">
        <v>214</v>
      </c>
      <c r="D195">
        <v>9</v>
      </c>
      <c r="E195" t="s">
        <v>196</v>
      </c>
      <c r="F195" s="2">
        <v>42735</v>
      </c>
      <c r="G195" t="s">
        <v>197</v>
      </c>
      <c r="H195">
        <v>1583.83</v>
      </c>
      <c r="I195">
        <v>1603</v>
      </c>
    </row>
    <row r="196" spans="1:9" x14ac:dyDescent="0.25">
      <c r="A196" t="s">
        <v>213</v>
      </c>
      <c r="B196" t="s">
        <v>213</v>
      </c>
      <c r="C196" t="s">
        <v>214</v>
      </c>
      <c r="D196">
        <v>9</v>
      </c>
      <c r="E196" t="s">
        <v>196</v>
      </c>
      <c r="F196" s="2">
        <v>42643</v>
      </c>
      <c r="G196" t="s">
        <v>197</v>
      </c>
      <c r="H196">
        <v>1607.1</v>
      </c>
      <c r="I196">
        <v>1606</v>
      </c>
    </row>
    <row r="197" spans="1:9" x14ac:dyDescent="0.25">
      <c r="A197" t="s">
        <v>213</v>
      </c>
      <c r="B197" t="s">
        <v>213</v>
      </c>
      <c r="C197" t="s">
        <v>214</v>
      </c>
      <c r="D197">
        <v>9</v>
      </c>
      <c r="E197" t="s">
        <v>196</v>
      </c>
      <c r="F197" s="2">
        <v>42551</v>
      </c>
      <c r="G197" t="s">
        <v>197</v>
      </c>
      <c r="H197">
        <v>1622.44</v>
      </c>
      <c r="I197">
        <v>1631</v>
      </c>
    </row>
    <row r="198" spans="1:9" x14ac:dyDescent="0.25">
      <c r="A198" t="s">
        <v>213</v>
      </c>
      <c r="B198" t="s">
        <v>213</v>
      </c>
      <c r="C198" t="s">
        <v>214</v>
      </c>
      <c r="D198">
        <v>9</v>
      </c>
      <c r="E198" t="s">
        <v>196</v>
      </c>
      <c r="F198" s="2">
        <v>42460</v>
      </c>
      <c r="G198" t="s">
        <v>197</v>
      </c>
      <c r="H198">
        <v>1631.57</v>
      </c>
      <c r="I198">
        <v>1643</v>
      </c>
    </row>
    <row r="199" spans="1:9" x14ac:dyDescent="0.25">
      <c r="A199" t="s">
        <v>213</v>
      </c>
      <c r="B199" t="s">
        <v>213</v>
      </c>
      <c r="C199" t="s">
        <v>214</v>
      </c>
      <c r="D199">
        <v>9</v>
      </c>
      <c r="E199" t="s">
        <v>196</v>
      </c>
      <c r="F199" s="2">
        <v>42369</v>
      </c>
      <c r="G199" t="s">
        <v>197</v>
      </c>
      <c r="H199">
        <v>1641.64</v>
      </c>
      <c r="I199">
        <v>1668</v>
      </c>
    </row>
    <row r="200" spans="1:9" x14ac:dyDescent="0.25">
      <c r="A200" t="s">
        <v>213</v>
      </c>
      <c r="B200" t="s">
        <v>213</v>
      </c>
      <c r="C200" t="s">
        <v>214</v>
      </c>
      <c r="D200">
        <v>9</v>
      </c>
      <c r="E200" t="s">
        <v>196</v>
      </c>
      <c r="F200" s="2">
        <v>42277</v>
      </c>
      <c r="G200" t="s">
        <v>197</v>
      </c>
      <c r="H200">
        <v>1687.86</v>
      </c>
      <c r="I200">
        <v>1694</v>
      </c>
    </row>
    <row r="201" spans="1:9" x14ac:dyDescent="0.25">
      <c r="A201" t="s">
        <v>213</v>
      </c>
      <c r="B201" t="s">
        <v>213</v>
      </c>
      <c r="C201" t="s">
        <v>214</v>
      </c>
      <c r="D201">
        <v>9</v>
      </c>
      <c r="E201" t="s">
        <v>196</v>
      </c>
      <c r="F201" s="2">
        <v>42185</v>
      </c>
      <c r="G201" t="s">
        <v>197</v>
      </c>
      <c r="H201">
        <v>1696.76</v>
      </c>
      <c r="I201">
        <v>1711</v>
      </c>
    </row>
    <row r="202" spans="1:9" x14ac:dyDescent="0.25">
      <c r="A202" t="s">
        <v>213</v>
      </c>
      <c r="B202" t="s">
        <v>213</v>
      </c>
      <c r="C202" t="s">
        <v>214</v>
      </c>
      <c r="D202">
        <v>9</v>
      </c>
      <c r="E202" t="s">
        <v>196</v>
      </c>
      <c r="F202" s="2">
        <v>42094</v>
      </c>
      <c r="G202" t="s">
        <v>197</v>
      </c>
      <c r="H202">
        <v>1699.56</v>
      </c>
      <c r="I202">
        <v>1715</v>
      </c>
    </row>
    <row r="203" spans="1:9" x14ac:dyDescent="0.25">
      <c r="A203" t="s">
        <v>213</v>
      </c>
      <c r="B203" t="s">
        <v>213</v>
      </c>
      <c r="C203" t="s">
        <v>214</v>
      </c>
      <c r="D203">
        <v>9</v>
      </c>
      <c r="E203" t="s">
        <v>196</v>
      </c>
      <c r="F203" s="2">
        <v>42004</v>
      </c>
      <c r="G203" t="s">
        <v>197</v>
      </c>
      <c r="H203">
        <v>1694.97</v>
      </c>
      <c r="I203">
        <v>1717</v>
      </c>
    </row>
    <row r="204" spans="1:9" x14ac:dyDescent="0.25">
      <c r="A204" t="s">
        <v>213</v>
      </c>
      <c r="B204" t="s">
        <v>213</v>
      </c>
      <c r="C204" t="s">
        <v>214</v>
      </c>
      <c r="D204">
        <v>9</v>
      </c>
      <c r="E204" t="s">
        <v>196</v>
      </c>
      <c r="F204" s="2">
        <v>41912</v>
      </c>
      <c r="G204" t="s">
        <v>197</v>
      </c>
      <c r="H204">
        <v>1716.55</v>
      </c>
      <c r="I204">
        <v>1734</v>
      </c>
    </row>
    <row r="205" spans="1:9" x14ac:dyDescent="0.25">
      <c r="A205" t="s">
        <v>213</v>
      </c>
      <c r="B205" t="s">
        <v>213</v>
      </c>
      <c r="C205" t="s">
        <v>214</v>
      </c>
      <c r="D205">
        <v>9</v>
      </c>
      <c r="E205" t="s">
        <v>196</v>
      </c>
      <c r="F205" s="2">
        <v>41820</v>
      </c>
      <c r="G205" t="s">
        <v>197</v>
      </c>
      <c r="H205">
        <v>1731.84</v>
      </c>
      <c r="I205">
        <v>1748</v>
      </c>
    </row>
    <row r="206" spans="1:9" x14ac:dyDescent="0.25">
      <c r="A206" t="s">
        <v>213</v>
      </c>
      <c r="B206" t="s">
        <v>213</v>
      </c>
      <c r="C206" t="s">
        <v>214</v>
      </c>
      <c r="D206">
        <v>9</v>
      </c>
      <c r="E206" t="s">
        <v>196</v>
      </c>
      <c r="F206" s="2">
        <v>41729</v>
      </c>
      <c r="G206" t="s">
        <v>197</v>
      </c>
      <c r="H206">
        <v>1752.06</v>
      </c>
      <c r="I206">
        <v>1770</v>
      </c>
    </row>
    <row r="207" spans="1:9" x14ac:dyDescent="0.25">
      <c r="A207" t="s">
        <v>213</v>
      </c>
      <c r="B207" t="s">
        <v>213</v>
      </c>
      <c r="C207" t="s">
        <v>214</v>
      </c>
      <c r="D207">
        <v>9</v>
      </c>
      <c r="E207" t="s">
        <v>196</v>
      </c>
      <c r="F207" s="2">
        <v>41639</v>
      </c>
      <c r="G207" t="s">
        <v>197</v>
      </c>
      <c r="H207">
        <v>1757.28</v>
      </c>
      <c r="I207">
        <v>1784</v>
      </c>
    </row>
    <row r="208" spans="1:9" x14ac:dyDescent="0.25">
      <c r="A208" t="s">
        <v>213</v>
      </c>
      <c r="B208" t="s">
        <v>213</v>
      </c>
      <c r="C208" t="s">
        <v>214</v>
      </c>
      <c r="D208">
        <v>9</v>
      </c>
      <c r="E208" t="s">
        <v>196</v>
      </c>
      <c r="F208" s="2">
        <v>41547</v>
      </c>
      <c r="G208" t="s">
        <v>197</v>
      </c>
      <c r="H208">
        <v>1786.44</v>
      </c>
      <c r="I208">
        <v>1805</v>
      </c>
    </row>
    <row r="209" spans="1:9" x14ac:dyDescent="0.25">
      <c r="A209" t="s">
        <v>213</v>
      </c>
      <c r="B209" t="s">
        <v>213</v>
      </c>
      <c r="C209" t="s">
        <v>214</v>
      </c>
      <c r="D209">
        <v>9</v>
      </c>
      <c r="E209" t="s">
        <v>196</v>
      </c>
      <c r="F209" s="2">
        <v>41455</v>
      </c>
      <c r="G209" t="s">
        <v>197</v>
      </c>
      <c r="H209">
        <v>1800.94</v>
      </c>
      <c r="I209">
        <v>1821</v>
      </c>
    </row>
    <row r="210" spans="1:9" x14ac:dyDescent="0.25">
      <c r="A210" t="s">
        <v>213</v>
      </c>
      <c r="B210" t="s">
        <v>213</v>
      </c>
      <c r="C210" t="s">
        <v>214</v>
      </c>
      <c r="D210">
        <v>9</v>
      </c>
      <c r="E210" t="s">
        <v>196</v>
      </c>
      <c r="F210" s="2">
        <v>41364</v>
      </c>
      <c r="G210" t="s">
        <v>197</v>
      </c>
      <c r="H210">
        <v>1805.44</v>
      </c>
      <c r="I210">
        <v>1825</v>
      </c>
    </row>
    <row r="211" spans="1:9" x14ac:dyDescent="0.25">
      <c r="A211" t="s">
        <v>213</v>
      </c>
      <c r="B211" t="s">
        <v>213</v>
      </c>
      <c r="C211" t="s">
        <v>214</v>
      </c>
      <c r="D211">
        <v>9</v>
      </c>
      <c r="E211" t="s">
        <v>196</v>
      </c>
      <c r="F211" s="2">
        <v>41274</v>
      </c>
      <c r="G211" t="s">
        <v>197</v>
      </c>
      <c r="H211">
        <v>1772.12</v>
      </c>
      <c r="I211">
        <v>1800</v>
      </c>
    </row>
    <row r="212" spans="1:9" x14ac:dyDescent="0.25">
      <c r="A212" t="s">
        <v>213</v>
      </c>
      <c r="B212" t="s">
        <v>213</v>
      </c>
      <c r="C212" t="s">
        <v>214</v>
      </c>
      <c r="D212">
        <v>9</v>
      </c>
      <c r="E212" t="s">
        <v>196</v>
      </c>
      <c r="F212" s="2">
        <v>41182</v>
      </c>
      <c r="G212" t="s">
        <v>197</v>
      </c>
      <c r="H212">
        <v>1794.28</v>
      </c>
      <c r="I212">
        <v>1817</v>
      </c>
    </row>
    <row r="213" spans="1:9" x14ac:dyDescent="0.25">
      <c r="A213" t="s">
        <v>213</v>
      </c>
      <c r="B213" t="s">
        <v>213</v>
      </c>
      <c r="C213" t="s">
        <v>214</v>
      </c>
      <c r="D213">
        <v>9</v>
      </c>
      <c r="E213" t="s">
        <v>196</v>
      </c>
      <c r="F213" s="2">
        <v>41090</v>
      </c>
      <c r="G213" t="s">
        <v>197</v>
      </c>
      <c r="H213">
        <v>1787.36</v>
      </c>
      <c r="I213">
        <v>1812</v>
      </c>
    </row>
    <row r="214" spans="1:9" x14ac:dyDescent="0.25">
      <c r="A214" t="s">
        <v>213</v>
      </c>
      <c r="B214" t="s">
        <v>213</v>
      </c>
      <c r="C214" t="s">
        <v>214</v>
      </c>
      <c r="D214">
        <v>9</v>
      </c>
      <c r="E214" t="s">
        <v>196</v>
      </c>
      <c r="F214" s="2">
        <v>40999</v>
      </c>
      <c r="G214" t="s">
        <v>197</v>
      </c>
      <c r="H214">
        <v>1792.36</v>
      </c>
      <c r="I214">
        <v>1818</v>
      </c>
    </row>
    <row r="215" spans="1:9" x14ac:dyDescent="0.25">
      <c r="A215" t="s">
        <v>213</v>
      </c>
      <c r="B215" t="s">
        <v>213</v>
      </c>
      <c r="C215" t="s">
        <v>214</v>
      </c>
      <c r="D215">
        <v>9</v>
      </c>
      <c r="E215" t="s">
        <v>196</v>
      </c>
      <c r="F215" s="2">
        <v>40908</v>
      </c>
      <c r="G215" t="s">
        <v>197</v>
      </c>
      <c r="H215">
        <v>1796.51</v>
      </c>
      <c r="I215">
        <v>1824</v>
      </c>
    </row>
    <row r="216" spans="1:9" x14ac:dyDescent="0.25">
      <c r="A216" t="s">
        <v>213</v>
      </c>
      <c r="B216" t="s">
        <v>213</v>
      </c>
      <c r="C216" t="s">
        <v>214</v>
      </c>
      <c r="D216">
        <v>9</v>
      </c>
      <c r="E216" t="s">
        <v>196</v>
      </c>
      <c r="F216" s="2">
        <v>40816</v>
      </c>
      <c r="G216" t="s">
        <v>197</v>
      </c>
      <c r="H216">
        <v>1856</v>
      </c>
      <c r="I216">
        <v>1864</v>
      </c>
    </row>
    <row r="217" spans="1:9" x14ac:dyDescent="0.25">
      <c r="A217" t="s">
        <v>213</v>
      </c>
      <c r="B217" t="s">
        <v>213</v>
      </c>
      <c r="C217" t="s">
        <v>214</v>
      </c>
      <c r="D217">
        <v>9</v>
      </c>
      <c r="E217" t="s">
        <v>196</v>
      </c>
      <c r="F217" s="2">
        <v>40724</v>
      </c>
      <c r="G217" t="s">
        <v>197</v>
      </c>
      <c r="H217">
        <v>1890.15</v>
      </c>
      <c r="I217">
        <v>1912</v>
      </c>
    </row>
    <row r="218" spans="1:9" x14ac:dyDescent="0.25">
      <c r="A218" t="s">
        <v>213</v>
      </c>
      <c r="B218" t="s">
        <v>213</v>
      </c>
      <c r="C218" t="s">
        <v>214</v>
      </c>
      <c r="D218">
        <v>9</v>
      </c>
      <c r="E218" t="s">
        <v>196</v>
      </c>
      <c r="F218" s="2">
        <v>40633</v>
      </c>
      <c r="G218" t="s">
        <v>197</v>
      </c>
      <c r="H218">
        <v>1899.07</v>
      </c>
      <c r="I218">
        <v>1934</v>
      </c>
    </row>
    <row r="219" spans="1:9" x14ac:dyDescent="0.25">
      <c r="A219" t="s">
        <v>215</v>
      </c>
      <c r="B219" t="s">
        <v>215</v>
      </c>
      <c r="C219" t="s">
        <v>216</v>
      </c>
      <c r="D219">
        <v>12</v>
      </c>
      <c r="E219" t="s">
        <v>196</v>
      </c>
      <c r="F219" s="2">
        <v>43008</v>
      </c>
      <c r="G219" t="s">
        <v>197</v>
      </c>
      <c r="H219">
        <v>8672.08</v>
      </c>
      <c r="I219">
        <v>8732</v>
      </c>
    </row>
    <row r="220" spans="1:9" x14ac:dyDescent="0.25">
      <c r="A220" t="s">
        <v>215</v>
      </c>
      <c r="B220" t="s">
        <v>215</v>
      </c>
      <c r="C220" t="s">
        <v>216</v>
      </c>
      <c r="D220">
        <v>12</v>
      </c>
      <c r="E220" t="s">
        <v>196</v>
      </c>
      <c r="F220" s="2">
        <v>42916</v>
      </c>
      <c r="G220" t="s">
        <v>197</v>
      </c>
      <c r="H220">
        <v>8657.9500000000007</v>
      </c>
      <c r="I220">
        <v>8760</v>
      </c>
    </row>
    <row r="221" spans="1:9" x14ac:dyDescent="0.25">
      <c r="A221" t="s">
        <v>215</v>
      </c>
      <c r="B221" t="s">
        <v>215</v>
      </c>
      <c r="C221" t="s">
        <v>216</v>
      </c>
      <c r="D221">
        <v>12</v>
      </c>
      <c r="E221" t="s">
        <v>196</v>
      </c>
      <c r="F221" s="2">
        <v>42825</v>
      </c>
      <c r="G221" t="s">
        <v>197</v>
      </c>
      <c r="H221">
        <v>8708.7099999999991</v>
      </c>
      <c r="I221">
        <v>8714</v>
      </c>
    </row>
    <row r="222" spans="1:9" x14ac:dyDescent="0.25">
      <c r="A222" t="s">
        <v>215</v>
      </c>
      <c r="B222" t="s">
        <v>215</v>
      </c>
      <c r="C222" t="s">
        <v>216</v>
      </c>
      <c r="D222">
        <v>12</v>
      </c>
      <c r="E222" t="s">
        <v>196</v>
      </c>
      <c r="F222" s="2">
        <v>42735</v>
      </c>
      <c r="G222" t="s">
        <v>197</v>
      </c>
      <c r="H222">
        <v>8846.39</v>
      </c>
      <c r="I222">
        <v>8901</v>
      </c>
    </row>
    <row r="223" spans="1:9" x14ac:dyDescent="0.25">
      <c r="A223" t="s">
        <v>215</v>
      </c>
      <c r="B223" t="s">
        <v>215</v>
      </c>
      <c r="C223" t="s">
        <v>216</v>
      </c>
      <c r="D223">
        <v>12</v>
      </c>
      <c r="E223" t="s">
        <v>196</v>
      </c>
      <c r="F223" s="2">
        <v>42643</v>
      </c>
      <c r="G223" t="s">
        <v>197</v>
      </c>
      <c r="H223">
        <v>8961.23</v>
      </c>
      <c r="I223">
        <v>9016</v>
      </c>
    </row>
    <row r="224" spans="1:9" x14ac:dyDescent="0.25">
      <c r="A224" t="s">
        <v>215</v>
      </c>
      <c r="B224" t="s">
        <v>215</v>
      </c>
      <c r="C224" t="s">
        <v>216</v>
      </c>
      <c r="D224">
        <v>12</v>
      </c>
      <c r="E224" t="s">
        <v>196</v>
      </c>
      <c r="F224" s="2">
        <v>42551</v>
      </c>
      <c r="G224" t="s">
        <v>197</v>
      </c>
      <c r="H224">
        <v>9195.66</v>
      </c>
      <c r="I224">
        <v>9164</v>
      </c>
    </row>
    <row r="225" spans="1:9" x14ac:dyDescent="0.25">
      <c r="A225" t="s">
        <v>215</v>
      </c>
      <c r="B225" t="s">
        <v>215</v>
      </c>
      <c r="C225" t="s">
        <v>216</v>
      </c>
      <c r="D225">
        <v>12</v>
      </c>
      <c r="E225" t="s">
        <v>196</v>
      </c>
      <c r="F225" s="2">
        <v>42460</v>
      </c>
      <c r="G225" t="s">
        <v>197</v>
      </c>
      <c r="H225">
        <v>9285.1299999999992</v>
      </c>
      <c r="I225">
        <v>9372</v>
      </c>
    </row>
    <row r="226" spans="1:9" x14ac:dyDescent="0.25">
      <c r="A226" t="s">
        <v>215</v>
      </c>
      <c r="B226" t="s">
        <v>215</v>
      </c>
      <c r="C226" t="s">
        <v>216</v>
      </c>
      <c r="D226">
        <v>12</v>
      </c>
      <c r="E226" t="s">
        <v>196</v>
      </c>
      <c r="F226" s="2">
        <v>42369</v>
      </c>
      <c r="G226" t="s">
        <v>197</v>
      </c>
      <c r="H226">
        <v>9379.2900000000009</v>
      </c>
      <c r="I226">
        <v>9821</v>
      </c>
    </row>
    <row r="227" spans="1:9" x14ac:dyDescent="0.25">
      <c r="A227" t="s">
        <v>215</v>
      </c>
      <c r="B227" t="s">
        <v>215</v>
      </c>
      <c r="C227" t="s">
        <v>216</v>
      </c>
      <c r="D227">
        <v>12</v>
      </c>
      <c r="E227" t="s">
        <v>196</v>
      </c>
      <c r="F227" s="2">
        <v>42277</v>
      </c>
      <c r="G227" t="s">
        <v>197</v>
      </c>
      <c r="H227">
        <v>10109.24</v>
      </c>
      <c r="I227">
        <v>10173</v>
      </c>
    </row>
    <row r="228" spans="1:9" x14ac:dyDescent="0.25">
      <c r="A228" t="s">
        <v>215</v>
      </c>
      <c r="B228" t="s">
        <v>215</v>
      </c>
      <c r="C228" t="s">
        <v>216</v>
      </c>
      <c r="D228">
        <v>12</v>
      </c>
      <c r="E228" t="s">
        <v>196</v>
      </c>
      <c r="F228" s="2">
        <v>42185</v>
      </c>
      <c r="G228" t="s">
        <v>197</v>
      </c>
      <c r="H228">
        <v>10096.43</v>
      </c>
      <c r="I228">
        <v>10158</v>
      </c>
    </row>
    <row r="229" spans="1:9" x14ac:dyDescent="0.25">
      <c r="A229" t="s">
        <v>215</v>
      </c>
      <c r="B229" t="s">
        <v>215</v>
      </c>
      <c r="C229" t="s">
        <v>216</v>
      </c>
      <c r="D229">
        <v>12</v>
      </c>
      <c r="E229" t="s">
        <v>196</v>
      </c>
      <c r="F229" s="2">
        <v>42094</v>
      </c>
      <c r="G229" t="s">
        <v>197</v>
      </c>
      <c r="H229">
        <v>10075.93</v>
      </c>
      <c r="I229">
        <v>10067</v>
      </c>
    </row>
    <row r="230" spans="1:9" x14ac:dyDescent="0.25">
      <c r="A230" t="s">
        <v>215</v>
      </c>
      <c r="B230" t="s">
        <v>215</v>
      </c>
      <c r="C230" t="s">
        <v>216</v>
      </c>
      <c r="D230">
        <v>12</v>
      </c>
      <c r="E230" t="s">
        <v>196</v>
      </c>
      <c r="F230" s="2">
        <v>42004</v>
      </c>
      <c r="G230" t="s">
        <v>197</v>
      </c>
      <c r="H230">
        <v>10057.379999999999</v>
      </c>
      <c r="I230">
        <v>10050</v>
      </c>
    </row>
    <row r="231" spans="1:9" x14ac:dyDescent="0.25">
      <c r="A231" t="s">
        <v>215</v>
      </c>
      <c r="B231" t="s">
        <v>215</v>
      </c>
      <c r="C231" t="s">
        <v>216</v>
      </c>
      <c r="D231">
        <v>12</v>
      </c>
      <c r="E231" t="s">
        <v>196</v>
      </c>
      <c r="F231" s="2">
        <v>41912</v>
      </c>
      <c r="G231" t="s">
        <v>197</v>
      </c>
      <c r="H231">
        <v>10042.19</v>
      </c>
      <c r="I231">
        <v>10039</v>
      </c>
    </row>
    <row r="232" spans="1:9" x14ac:dyDescent="0.25">
      <c r="A232" t="s">
        <v>215</v>
      </c>
      <c r="B232" t="s">
        <v>215</v>
      </c>
      <c r="C232" t="s">
        <v>216</v>
      </c>
      <c r="D232">
        <v>12</v>
      </c>
      <c r="E232" t="s">
        <v>196</v>
      </c>
      <c r="F232" s="2">
        <v>41820</v>
      </c>
      <c r="G232" t="s">
        <v>197</v>
      </c>
      <c r="H232">
        <v>10033.9</v>
      </c>
      <c r="I232">
        <v>10110</v>
      </c>
    </row>
    <row r="233" spans="1:9" x14ac:dyDescent="0.25">
      <c r="A233" t="s">
        <v>215</v>
      </c>
      <c r="B233" t="s">
        <v>215</v>
      </c>
      <c r="C233" t="s">
        <v>216</v>
      </c>
      <c r="D233">
        <v>12</v>
      </c>
      <c r="E233" t="s">
        <v>196</v>
      </c>
      <c r="F233" s="2">
        <v>41729</v>
      </c>
      <c r="G233" t="s">
        <v>197</v>
      </c>
      <c r="H233">
        <v>10027.76</v>
      </c>
      <c r="I233">
        <v>10045</v>
      </c>
    </row>
    <row r="234" spans="1:9" x14ac:dyDescent="0.25">
      <c r="A234" t="s">
        <v>215</v>
      </c>
      <c r="B234" t="s">
        <v>215</v>
      </c>
      <c r="C234" t="s">
        <v>216</v>
      </c>
      <c r="D234">
        <v>12</v>
      </c>
      <c r="E234" t="s">
        <v>196</v>
      </c>
      <c r="F234" s="2">
        <v>41639</v>
      </c>
      <c r="G234" t="s">
        <v>197</v>
      </c>
      <c r="H234">
        <v>10117.370000000001</v>
      </c>
      <c r="I234">
        <v>10162</v>
      </c>
    </row>
    <row r="235" spans="1:9" x14ac:dyDescent="0.25">
      <c r="A235" t="s">
        <v>215</v>
      </c>
      <c r="B235" t="s">
        <v>215</v>
      </c>
      <c r="C235" t="s">
        <v>216</v>
      </c>
      <c r="D235">
        <v>12</v>
      </c>
      <c r="E235" t="s">
        <v>196</v>
      </c>
      <c r="F235" s="2">
        <v>41547</v>
      </c>
      <c r="G235" t="s">
        <v>197</v>
      </c>
      <c r="H235">
        <v>10183.780000000001</v>
      </c>
      <c r="I235">
        <v>10151</v>
      </c>
    </row>
    <row r="236" spans="1:9" x14ac:dyDescent="0.25">
      <c r="A236" t="s">
        <v>215</v>
      </c>
      <c r="B236" t="s">
        <v>215</v>
      </c>
      <c r="C236" t="s">
        <v>216</v>
      </c>
      <c r="D236">
        <v>12</v>
      </c>
      <c r="E236" t="s">
        <v>196</v>
      </c>
      <c r="F236" s="2">
        <v>41455</v>
      </c>
      <c r="G236" t="s">
        <v>197</v>
      </c>
      <c r="H236">
        <v>10340.120000000001</v>
      </c>
      <c r="I236">
        <v>10328</v>
      </c>
    </row>
    <row r="237" spans="1:9" x14ac:dyDescent="0.25">
      <c r="A237" t="s">
        <v>215</v>
      </c>
      <c r="B237" t="s">
        <v>215</v>
      </c>
      <c r="C237" t="s">
        <v>216</v>
      </c>
      <c r="D237">
        <v>12</v>
      </c>
      <c r="E237" t="s">
        <v>196</v>
      </c>
      <c r="F237" s="2">
        <v>41364</v>
      </c>
      <c r="G237" t="s">
        <v>197</v>
      </c>
      <c r="H237">
        <v>10398.27</v>
      </c>
      <c r="I237">
        <v>10433</v>
      </c>
    </row>
    <row r="238" spans="1:9" x14ac:dyDescent="0.25">
      <c r="A238" t="s">
        <v>215</v>
      </c>
      <c r="B238" t="s">
        <v>215</v>
      </c>
      <c r="C238" t="s">
        <v>216</v>
      </c>
      <c r="D238">
        <v>12</v>
      </c>
      <c r="E238" t="s">
        <v>196</v>
      </c>
      <c r="F238" s="2">
        <v>41274</v>
      </c>
      <c r="G238" t="s">
        <v>197</v>
      </c>
      <c r="H238">
        <v>10486.3</v>
      </c>
      <c r="I238">
        <v>10500</v>
      </c>
    </row>
    <row r="239" spans="1:9" x14ac:dyDescent="0.25">
      <c r="A239" t="s">
        <v>215</v>
      </c>
      <c r="B239" t="s">
        <v>215</v>
      </c>
      <c r="C239" t="s">
        <v>216</v>
      </c>
      <c r="D239">
        <v>12</v>
      </c>
      <c r="E239" t="s">
        <v>196</v>
      </c>
      <c r="F239" s="2">
        <v>41182</v>
      </c>
      <c r="G239" t="s">
        <v>197</v>
      </c>
      <c r="H239">
        <v>10558.84</v>
      </c>
      <c r="I239">
        <v>10568</v>
      </c>
    </row>
    <row r="240" spans="1:9" x14ac:dyDescent="0.25">
      <c r="A240" t="s">
        <v>215</v>
      </c>
      <c r="B240" t="s">
        <v>215</v>
      </c>
      <c r="C240" t="s">
        <v>216</v>
      </c>
      <c r="D240">
        <v>12</v>
      </c>
      <c r="E240" t="s">
        <v>196</v>
      </c>
      <c r="F240" s="2">
        <v>41090</v>
      </c>
      <c r="G240" t="s">
        <v>197</v>
      </c>
      <c r="H240">
        <v>10587.32</v>
      </c>
      <c r="I240">
        <v>10611</v>
      </c>
    </row>
    <row r="241" spans="1:9" x14ac:dyDescent="0.25">
      <c r="A241" t="s">
        <v>215</v>
      </c>
      <c r="B241" t="s">
        <v>215</v>
      </c>
      <c r="C241" t="s">
        <v>216</v>
      </c>
      <c r="D241">
        <v>12</v>
      </c>
      <c r="E241" t="s">
        <v>196</v>
      </c>
      <c r="F241" s="2">
        <v>40999</v>
      </c>
      <c r="G241" t="s">
        <v>197</v>
      </c>
      <c r="H241">
        <v>10581.26</v>
      </c>
      <c r="I241">
        <v>10611</v>
      </c>
    </row>
    <row r="242" spans="1:9" x14ac:dyDescent="0.25">
      <c r="A242" t="s">
        <v>215</v>
      </c>
      <c r="B242" t="s">
        <v>215</v>
      </c>
      <c r="C242" t="s">
        <v>216</v>
      </c>
      <c r="D242">
        <v>12</v>
      </c>
      <c r="E242" t="s">
        <v>196</v>
      </c>
      <c r="F242" s="2">
        <v>40908</v>
      </c>
      <c r="G242" t="s">
        <v>197</v>
      </c>
      <c r="H242">
        <v>10557.35</v>
      </c>
      <c r="I242">
        <v>10566</v>
      </c>
    </row>
    <row r="243" spans="1:9" x14ac:dyDescent="0.25">
      <c r="A243" t="s">
        <v>215</v>
      </c>
      <c r="B243" t="s">
        <v>215</v>
      </c>
      <c r="C243" t="s">
        <v>216</v>
      </c>
      <c r="D243">
        <v>12</v>
      </c>
      <c r="E243" t="s">
        <v>196</v>
      </c>
      <c r="F243" s="2">
        <v>40816</v>
      </c>
      <c r="G243" t="s">
        <v>197</v>
      </c>
      <c r="H243">
        <v>10600.34</v>
      </c>
      <c r="I243">
        <v>10607</v>
      </c>
    </row>
    <row r="244" spans="1:9" x14ac:dyDescent="0.25">
      <c r="A244" t="s">
        <v>215</v>
      </c>
      <c r="B244" t="s">
        <v>215</v>
      </c>
      <c r="C244" t="s">
        <v>216</v>
      </c>
      <c r="D244">
        <v>12</v>
      </c>
      <c r="E244" t="s">
        <v>196</v>
      </c>
      <c r="F244" s="2">
        <v>40724</v>
      </c>
      <c r="G244" t="s">
        <v>197</v>
      </c>
      <c r="H244">
        <v>10605.45</v>
      </c>
      <c r="I244">
        <v>10604</v>
      </c>
    </row>
    <row r="245" spans="1:9" x14ac:dyDescent="0.25">
      <c r="A245" t="s">
        <v>215</v>
      </c>
      <c r="B245" t="s">
        <v>215</v>
      </c>
      <c r="C245" t="s">
        <v>216</v>
      </c>
      <c r="D245">
        <v>12</v>
      </c>
      <c r="E245" t="s">
        <v>196</v>
      </c>
      <c r="F245" s="2">
        <v>40633</v>
      </c>
      <c r="G245" t="s">
        <v>197</v>
      </c>
      <c r="H245">
        <v>10618.49</v>
      </c>
      <c r="I245">
        <v>10641</v>
      </c>
    </row>
    <row r="246" spans="1:9" x14ac:dyDescent="0.25">
      <c r="A246" t="s">
        <v>217</v>
      </c>
      <c r="B246" t="s">
        <v>218</v>
      </c>
      <c r="C246" t="s">
        <v>219</v>
      </c>
      <c r="D246">
        <v>12</v>
      </c>
      <c r="E246" t="s">
        <v>196</v>
      </c>
      <c r="F246" s="2">
        <v>43008</v>
      </c>
      <c r="G246" t="s">
        <v>197</v>
      </c>
      <c r="H246">
        <v>386.88</v>
      </c>
      <c r="I246">
        <v>405.7</v>
      </c>
    </row>
    <row r="247" spans="1:9" x14ac:dyDescent="0.25">
      <c r="A247" t="s">
        <v>217</v>
      </c>
      <c r="B247" t="s">
        <v>218</v>
      </c>
      <c r="C247" t="s">
        <v>219</v>
      </c>
      <c r="D247">
        <v>12</v>
      </c>
      <c r="E247" t="s">
        <v>196</v>
      </c>
      <c r="F247" s="2">
        <v>42916</v>
      </c>
      <c r="G247" t="s">
        <v>197</v>
      </c>
      <c r="H247">
        <v>393.63</v>
      </c>
      <c r="I247">
        <v>413.3</v>
      </c>
    </row>
    <row r="248" spans="1:9" x14ac:dyDescent="0.25">
      <c r="A248" t="s">
        <v>217</v>
      </c>
      <c r="B248" t="s">
        <v>218</v>
      </c>
      <c r="C248" t="s">
        <v>219</v>
      </c>
      <c r="D248">
        <v>12</v>
      </c>
      <c r="E248" t="s">
        <v>196</v>
      </c>
      <c r="F248" s="2">
        <v>42825</v>
      </c>
      <c r="G248" t="s">
        <v>197</v>
      </c>
      <c r="H248">
        <v>397.79</v>
      </c>
      <c r="I248">
        <v>420.1</v>
      </c>
    </row>
    <row r="249" spans="1:9" x14ac:dyDescent="0.25">
      <c r="A249" t="s">
        <v>217</v>
      </c>
      <c r="B249" t="s">
        <v>218</v>
      </c>
      <c r="C249" t="s">
        <v>219</v>
      </c>
      <c r="D249">
        <v>12</v>
      </c>
      <c r="E249" t="s">
        <v>196</v>
      </c>
      <c r="F249" s="2">
        <v>42735</v>
      </c>
      <c r="G249" t="s">
        <v>197</v>
      </c>
      <c r="H249">
        <v>397.65</v>
      </c>
      <c r="I249">
        <v>423.5</v>
      </c>
    </row>
    <row r="250" spans="1:9" x14ac:dyDescent="0.25">
      <c r="A250" t="s">
        <v>217</v>
      </c>
      <c r="B250" t="s">
        <v>218</v>
      </c>
      <c r="C250" t="s">
        <v>219</v>
      </c>
      <c r="D250">
        <v>12</v>
      </c>
      <c r="E250" t="s">
        <v>196</v>
      </c>
      <c r="F250" s="2">
        <v>42643</v>
      </c>
      <c r="G250" t="s">
        <v>197</v>
      </c>
      <c r="H250">
        <v>405.46</v>
      </c>
      <c r="I250">
        <v>430.2</v>
      </c>
    </row>
    <row r="251" spans="1:9" x14ac:dyDescent="0.25">
      <c r="A251" t="s">
        <v>217</v>
      </c>
      <c r="B251" t="s">
        <v>218</v>
      </c>
      <c r="C251" t="s">
        <v>219</v>
      </c>
      <c r="D251">
        <v>12</v>
      </c>
      <c r="E251" t="s">
        <v>196</v>
      </c>
      <c r="F251" s="2">
        <v>42551</v>
      </c>
      <c r="G251" t="s">
        <v>197</v>
      </c>
      <c r="H251">
        <v>415.39</v>
      </c>
      <c r="I251">
        <v>439.2</v>
      </c>
    </row>
    <row r="252" spans="1:9" x14ac:dyDescent="0.25">
      <c r="A252" t="s">
        <v>217</v>
      </c>
      <c r="B252" t="s">
        <v>218</v>
      </c>
      <c r="C252" t="s">
        <v>219</v>
      </c>
      <c r="D252">
        <v>12</v>
      </c>
      <c r="E252" t="s">
        <v>196</v>
      </c>
      <c r="F252" s="2">
        <v>42460</v>
      </c>
      <c r="G252" t="s">
        <v>197</v>
      </c>
      <c r="H252">
        <v>418.76</v>
      </c>
      <c r="I252">
        <v>447.4</v>
      </c>
    </row>
    <row r="253" spans="1:9" x14ac:dyDescent="0.25">
      <c r="A253" t="s">
        <v>217</v>
      </c>
      <c r="B253" t="s">
        <v>218</v>
      </c>
      <c r="C253" t="s">
        <v>219</v>
      </c>
      <c r="D253">
        <v>12</v>
      </c>
      <c r="E253" t="s">
        <v>196</v>
      </c>
      <c r="F253" s="2">
        <v>42369</v>
      </c>
      <c r="G253" t="s">
        <v>197</v>
      </c>
      <c r="H253">
        <v>426.54</v>
      </c>
      <c r="I253">
        <v>451.9</v>
      </c>
    </row>
    <row r="254" spans="1:9" x14ac:dyDescent="0.25">
      <c r="A254" t="s">
        <v>217</v>
      </c>
      <c r="B254" t="s">
        <v>218</v>
      </c>
      <c r="C254" t="s">
        <v>219</v>
      </c>
      <c r="D254">
        <v>12</v>
      </c>
      <c r="E254" t="s">
        <v>196</v>
      </c>
      <c r="F254" s="2">
        <v>42277</v>
      </c>
      <c r="G254" t="s">
        <v>197</v>
      </c>
      <c r="H254">
        <v>432.87</v>
      </c>
      <c r="I254">
        <v>458.6</v>
      </c>
    </row>
    <row r="255" spans="1:9" x14ac:dyDescent="0.25">
      <c r="A255" t="s">
        <v>217</v>
      </c>
      <c r="B255" t="s">
        <v>218</v>
      </c>
      <c r="C255" t="s">
        <v>219</v>
      </c>
      <c r="D255">
        <v>12</v>
      </c>
      <c r="E255" t="s">
        <v>196</v>
      </c>
      <c r="F255" s="2">
        <v>42185</v>
      </c>
      <c r="G255" t="s">
        <v>197</v>
      </c>
      <c r="H255">
        <v>432.02</v>
      </c>
      <c r="I255">
        <v>461.6</v>
      </c>
    </row>
    <row r="256" spans="1:9" x14ac:dyDescent="0.25">
      <c r="A256" t="s">
        <v>217</v>
      </c>
      <c r="B256" t="s">
        <v>218</v>
      </c>
      <c r="C256" t="s">
        <v>219</v>
      </c>
      <c r="D256">
        <v>12</v>
      </c>
      <c r="E256" t="s">
        <v>196</v>
      </c>
      <c r="F256" s="2">
        <v>42094</v>
      </c>
      <c r="G256" t="s">
        <v>197</v>
      </c>
      <c r="H256">
        <v>450.9</v>
      </c>
      <c r="I256">
        <v>462.9</v>
      </c>
    </row>
    <row r="257" spans="1:9" x14ac:dyDescent="0.25">
      <c r="A257" t="s">
        <v>217</v>
      </c>
      <c r="B257" t="s">
        <v>218</v>
      </c>
      <c r="C257" t="s">
        <v>219</v>
      </c>
      <c r="D257">
        <v>12</v>
      </c>
      <c r="E257" t="s">
        <v>196</v>
      </c>
      <c r="F257" s="2">
        <v>42004</v>
      </c>
      <c r="G257" t="s">
        <v>197</v>
      </c>
      <c r="H257">
        <v>435.55</v>
      </c>
      <c r="I257">
        <v>463.4</v>
      </c>
    </row>
    <row r="258" spans="1:9" x14ac:dyDescent="0.25">
      <c r="A258" t="s">
        <v>217</v>
      </c>
      <c r="B258" t="s">
        <v>218</v>
      </c>
      <c r="C258" t="s">
        <v>219</v>
      </c>
      <c r="D258">
        <v>12</v>
      </c>
      <c r="E258" t="s">
        <v>196</v>
      </c>
      <c r="F258" s="2">
        <v>41912</v>
      </c>
      <c r="G258" t="s">
        <v>197</v>
      </c>
      <c r="H258">
        <v>452.8</v>
      </c>
      <c r="I258">
        <v>469.2</v>
      </c>
    </row>
    <row r="259" spans="1:9" x14ac:dyDescent="0.25">
      <c r="A259" t="s">
        <v>217</v>
      </c>
      <c r="B259" t="s">
        <v>218</v>
      </c>
      <c r="C259" t="s">
        <v>219</v>
      </c>
      <c r="D259">
        <v>12</v>
      </c>
      <c r="E259" t="s">
        <v>196</v>
      </c>
      <c r="F259" s="2">
        <v>41820</v>
      </c>
      <c r="G259" t="s">
        <v>197</v>
      </c>
      <c r="H259">
        <v>447.18</v>
      </c>
      <c r="I259">
        <v>475.9</v>
      </c>
    </row>
    <row r="260" spans="1:9" x14ac:dyDescent="0.25">
      <c r="A260" t="s">
        <v>217</v>
      </c>
      <c r="B260" t="s">
        <v>218</v>
      </c>
      <c r="C260" t="s">
        <v>219</v>
      </c>
      <c r="D260">
        <v>12</v>
      </c>
      <c r="E260" t="s">
        <v>196</v>
      </c>
      <c r="F260" s="2">
        <v>41729</v>
      </c>
      <c r="G260" t="s">
        <v>197</v>
      </c>
      <c r="H260">
        <v>452.75</v>
      </c>
      <c r="I260">
        <v>484.6</v>
      </c>
    </row>
    <row r="261" spans="1:9" x14ac:dyDescent="0.25">
      <c r="A261" t="s">
        <v>217</v>
      </c>
      <c r="B261" t="s">
        <v>218</v>
      </c>
      <c r="C261" t="s">
        <v>219</v>
      </c>
      <c r="D261">
        <v>12</v>
      </c>
      <c r="E261" t="s">
        <v>196</v>
      </c>
      <c r="F261" s="2">
        <v>41639</v>
      </c>
      <c r="G261" t="s">
        <v>197</v>
      </c>
      <c r="H261">
        <v>453.23</v>
      </c>
      <c r="I261">
        <v>488.7</v>
      </c>
    </row>
    <row r="262" spans="1:9" x14ac:dyDescent="0.25">
      <c r="A262" t="s">
        <v>217</v>
      </c>
      <c r="B262" t="s">
        <v>218</v>
      </c>
      <c r="C262" t="s">
        <v>219</v>
      </c>
      <c r="D262">
        <v>12</v>
      </c>
      <c r="E262" t="s">
        <v>196</v>
      </c>
      <c r="F262" s="2">
        <v>41547</v>
      </c>
      <c r="G262" t="s">
        <v>197</v>
      </c>
      <c r="H262">
        <v>449.1</v>
      </c>
      <c r="I262">
        <v>496.4</v>
      </c>
    </row>
    <row r="263" spans="1:9" x14ac:dyDescent="0.25">
      <c r="A263" t="s">
        <v>217</v>
      </c>
      <c r="B263" t="s">
        <v>218</v>
      </c>
      <c r="C263" t="s">
        <v>219</v>
      </c>
      <c r="D263">
        <v>12</v>
      </c>
      <c r="E263" t="s">
        <v>196</v>
      </c>
      <c r="F263" s="2">
        <v>41455</v>
      </c>
      <c r="G263" t="s">
        <v>197</v>
      </c>
      <c r="H263">
        <v>458.51</v>
      </c>
      <c r="I263">
        <v>503.5</v>
      </c>
    </row>
    <row r="264" spans="1:9" x14ac:dyDescent="0.25">
      <c r="A264" t="s">
        <v>217</v>
      </c>
      <c r="B264" t="s">
        <v>218</v>
      </c>
      <c r="C264" t="s">
        <v>219</v>
      </c>
      <c r="D264">
        <v>12</v>
      </c>
      <c r="E264" t="s">
        <v>196</v>
      </c>
      <c r="F264" s="2">
        <v>41364</v>
      </c>
      <c r="G264" t="s">
        <v>197</v>
      </c>
      <c r="H264">
        <v>465.5</v>
      </c>
      <c r="I264">
        <v>509.8</v>
      </c>
    </row>
    <row r="265" spans="1:9" x14ac:dyDescent="0.25">
      <c r="A265" t="s">
        <v>217</v>
      </c>
      <c r="B265" t="s">
        <v>218</v>
      </c>
      <c r="C265" t="s">
        <v>219</v>
      </c>
      <c r="D265">
        <v>12</v>
      </c>
      <c r="E265" t="s">
        <v>196</v>
      </c>
      <c r="F265" s="2">
        <v>41274</v>
      </c>
      <c r="G265" t="s">
        <v>197</v>
      </c>
      <c r="H265">
        <v>469.94</v>
      </c>
      <c r="I265">
        <v>505.6</v>
      </c>
    </row>
    <row r="266" spans="1:9" x14ac:dyDescent="0.25">
      <c r="A266" t="s">
        <v>217</v>
      </c>
      <c r="B266" t="s">
        <v>218</v>
      </c>
      <c r="C266" t="s">
        <v>219</v>
      </c>
      <c r="D266">
        <v>12</v>
      </c>
      <c r="E266" t="s">
        <v>196</v>
      </c>
      <c r="F266" s="2">
        <v>41182</v>
      </c>
      <c r="G266" t="s">
        <v>197</v>
      </c>
      <c r="H266">
        <v>479.42</v>
      </c>
      <c r="I266">
        <v>510.9</v>
      </c>
    </row>
    <row r="267" spans="1:9" x14ac:dyDescent="0.25">
      <c r="A267" t="s">
        <v>217</v>
      </c>
      <c r="B267" t="s">
        <v>218</v>
      </c>
      <c r="C267" t="s">
        <v>219</v>
      </c>
      <c r="D267">
        <v>12</v>
      </c>
      <c r="E267" t="s">
        <v>196</v>
      </c>
      <c r="F267" s="2">
        <v>41090</v>
      </c>
      <c r="G267" t="s">
        <v>197</v>
      </c>
      <c r="H267">
        <v>491.88</v>
      </c>
      <c r="I267">
        <v>520.29999999999995</v>
      </c>
    </row>
    <row r="268" spans="1:9" x14ac:dyDescent="0.25">
      <c r="A268" t="s">
        <v>217</v>
      </c>
      <c r="B268" t="s">
        <v>218</v>
      </c>
      <c r="C268" t="s">
        <v>219</v>
      </c>
      <c r="D268">
        <v>12</v>
      </c>
      <c r="E268" t="s">
        <v>196</v>
      </c>
      <c r="F268" s="2">
        <v>40999</v>
      </c>
      <c r="G268" t="s">
        <v>197</v>
      </c>
      <c r="H268">
        <v>494.9</v>
      </c>
      <c r="I268">
        <v>529.20000000000005</v>
      </c>
    </row>
    <row r="269" spans="1:9" x14ac:dyDescent="0.25">
      <c r="A269" t="s">
        <v>217</v>
      </c>
      <c r="B269" t="s">
        <v>218</v>
      </c>
      <c r="C269" t="s">
        <v>219</v>
      </c>
      <c r="D269">
        <v>12</v>
      </c>
      <c r="E269" t="s">
        <v>196</v>
      </c>
      <c r="F269" s="2">
        <v>40908</v>
      </c>
      <c r="G269" t="s">
        <v>197</v>
      </c>
      <c r="H269">
        <v>492.31</v>
      </c>
      <c r="I269">
        <v>531.79999999999995</v>
      </c>
    </row>
    <row r="270" spans="1:9" x14ac:dyDescent="0.25">
      <c r="A270" t="s">
        <v>217</v>
      </c>
      <c r="B270" t="s">
        <v>218</v>
      </c>
      <c r="C270" t="s">
        <v>219</v>
      </c>
      <c r="D270">
        <v>12</v>
      </c>
      <c r="E270" t="s">
        <v>196</v>
      </c>
      <c r="F270" s="2">
        <v>40816</v>
      </c>
      <c r="G270" t="s">
        <v>197</v>
      </c>
      <c r="H270">
        <v>505.79</v>
      </c>
      <c r="I270">
        <v>518.20000000000005</v>
      </c>
    </row>
    <row r="271" spans="1:9" x14ac:dyDescent="0.25">
      <c r="A271" t="s">
        <v>217</v>
      </c>
      <c r="B271" t="s">
        <v>218</v>
      </c>
      <c r="C271" t="s">
        <v>219</v>
      </c>
      <c r="D271">
        <v>12</v>
      </c>
      <c r="E271" t="s">
        <v>196</v>
      </c>
      <c r="F271" s="2">
        <v>40724</v>
      </c>
      <c r="G271" t="s">
        <v>197</v>
      </c>
      <c r="H271">
        <v>517.73</v>
      </c>
      <c r="I271">
        <v>569.5</v>
      </c>
    </row>
    <row r="272" spans="1:9" x14ac:dyDescent="0.25">
      <c r="A272" t="s">
        <v>217</v>
      </c>
      <c r="B272" t="s">
        <v>218</v>
      </c>
      <c r="C272" t="s">
        <v>219</v>
      </c>
      <c r="D272">
        <v>12</v>
      </c>
      <c r="E272" t="s">
        <v>196</v>
      </c>
      <c r="F272" s="2">
        <v>40633</v>
      </c>
      <c r="G272" t="s">
        <v>197</v>
      </c>
      <c r="H272">
        <v>520.51</v>
      </c>
      <c r="I272">
        <v>583</v>
      </c>
    </row>
    <row r="273" spans="1:9" x14ac:dyDescent="0.25">
      <c r="A273" t="s">
        <v>220</v>
      </c>
      <c r="B273" t="s">
        <v>221</v>
      </c>
      <c r="C273" t="s">
        <v>222</v>
      </c>
      <c r="D273">
        <v>1</v>
      </c>
      <c r="E273" t="s">
        <v>196</v>
      </c>
      <c r="F273" s="2">
        <v>43039</v>
      </c>
      <c r="G273" t="s">
        <v>197</v>
      </c>
      <c r="H273">
        <v>1178.82</v>
      </c>
    </row>
    <row r="274" spans="1:9" x14ac:dyDescent="0.25">
      <c r="A274" t="s">
        <v>220</v>
      </c>
      <c r="B274" t="s">
        <v>221</v>
      </c>
      <c r="C274" t="s">
        <v>222</v>
      </c>
      <c r="D274">
        <v>1</v>
      </c>
      <c r="E274" t="s">
        <v>196</v>
      </c>
      <c r="F274" s="2">
        <v>42947</v>
      </c>
      <c r="G274" t="s">
        <v>197</v>
      </c>
      <c r="H274">
        <v>1178.82</v>
      </c>
      <c r="I274">
        <v>1189</v>
      </c>
    </row>
    <row r="275" spans="1:9" x14ac:dyDescent="0.25">
      <c r="A275" t="s">
        <v>220</v>
      </c>
      <c r="B275" t="s">
        <v>221</v>
      </c>
      <c r="C275" t="s">
        <v>222</v>
      </c>
      <c r="D275">
        <v>1</v>
      </c>
      <c r="E275" t="s">
        <v>196</v>
      </c>
      <c r="F275" s="2">
        <v>42855</v>
      </c>
      <c r="G275" t="s">
        <v>197</v>
      </c>
      <c r="H275">
        <v>1195.56</v>
      </c>
      <c r="I275">
        <v>1204</v>
      </c>
    </row>
    <row r="276" spans="1:9" x14ac:dyDescent="0.25">
      <c r="A276" t="s">
        <v>220</v>
      </c>
      <c r="B276" t="s">
        <v>221</v>
      </c>
      <c r="C276" t="s">
        <v>222</v>
      </c>
      <c r="D276">
        <v>1</v>
      </c>
      <c r="E276" t="s">
        <v>196</v>
      </c>
      <c r="F276" s="2">
        <v>42766</v>
      </c>
      <c r="G276" t="s">
        <v>197</v>
      </c>
      <c r="H276">
        <v>1218.1600000000001</v>
      </c>
      <c r="I276">
        <v>1211</v>
      </c>
    </row>
    <row r="277" spans="1:9" x14ac:dyDescent="0.25">
      <c r="A277" t="s">
        <v>220</v>
      </c>
      <c r="B277" t="s">
        <v>221</v>
      </c>
      <c r="C277" t="s">
        <v>222</v>
      </c>
      <c r="D277">
        <v>1</v>
      </c>
      <c r="E277" t="s">
        <v>196</v>
      </c>
      <c r="F277" s="2">
        <v>42674</v>
      </c>
      <c r="G277" t="s">
        <v>197</v>
      </c>
      <c r="H277">
        <v>1218.1600000000001</v>
      </c>
      <c r="I277">
        <v>1229</v>
      </c>
    </row>
    <row r="278" spans="1:9" x14ac:dyDescent="0.25">
      <c r="A278" t="s">
        <v>220</v>
      </c>
      <c r="B278" t="s">
        <v>221</v>
      </c>
      <c r="C278" t="s">
        <v>222</v>
      </c>
      <c r="D278">
        <v>1</v>
      </c>
      <c r="E278" t="s">
        <v>196</v>
      </c>
      <c r="F278" s="2">
        <v>42582</v>
      </c>
      <c r="G278" t="s">
        <v>197</v>
      </c>
      <c r="H278">
        <v>1235.57</v>
      </c>
      <c r="I278">
        <v>1240</v>
      </c>
    </row>
    <row r="279" spans="1:9" x14ac:dyDescent="0.25">
      <c r="A279" t="s">
        <v>220</v>
      </c>
      <c r="B279" t="s">
        <v>221</v>
      </c>
      <c r="C279" t="s">
        <v>222</v>
      </c>
      <c r="D279">
        <v>1</v>
      </c>
      <c r="E279" t="s">
        <v>196</v>
      </c>
      <c r="F279" s="2">
        <v>42490</v>
      </c>
      <c r="G279" t="s">
        <v>197</v>
      </c>
      <c r="H279">
        <v>1244.01</v>
      </c>
      <c r="I279">
        <v>1252</v>
      </c>
    </row>
    <row r="280" spans="1:9" x14ac:dyDescent="0.25">
      <c r="A280" t="s">
        <v>220</v>
      </c>
      <c r="B280" t="s">
        <v>221</v>
      </c>
      <c r="C280" t="s">
        <v>222</v>
      </c>
      <c r="D280">
        <v>1</v>
      </c>
      <c r="E280" t="s">
        <v>196</v>
      </c>
      <c r="F280" s="2">
        <v>42400</v>
      </c>
      <c r="G280" t="s">
        <v>197</v>
      </c>
      <c r="H280">
        <v>1267.8800000000001</v>
      </c>
      <c r="I280">
        <v>1259</v>
      </c>
    </row>
    <row r="281" spans="1:9" x14ac:dyDescent="0.25">
      <c r="A281" t="s">
        <v>220</v>
      </c>
      <c r="B281" t="s">
        <v>221</v>
      </c>
      <c r="C281" t="s">
        <v>222</v>
      </c>
      <c r="D281">
        <v>1</v>
      </c>
      <c r="E281" t="s">
        <v>196</v>
      </c>
      <c r="F281" s="2">
        <v>42308</v>
      </c>
      <c r="G281" t="s">
        <v>197</v>
      </c>
      <c r="H281">
        <v>1267.8800000000001</v>
      </c>
      <c r="I281">
        <v>1274</v>
      </c>
    </row>
    <row r="282" spans="1:9" x14ac:dyDescent="0.25">
      <c r="A282" t="s">
        <v>220</v>
      </c>
      <c r="B282" t="s">
        <v>221</v>
      </c>
      <c r="C282" t="s">
        <v>222</v>
      </c>
      <c r="D282">
        <v>1</v>
      </c>
      <c r="E282" t="s">
        <v>196</v>
      </c>
      <c r="F282" s="2">
        <v>42216</v>
      </c>
      <c r="G282" t="s">
        <v>197</v>
      </c>
      <c r="H282">
        <v>1284.0999999999999</v>
      </c>
      <c r="I282">
        <v>1289</v>
      </c>
    </row>
    <row r="283" spans="1:9" x14ac:dyDescent="0.25">
      <c r="A283" t="s">
        <v>220</v>
      </c>
      <c r="B283" t="s">
        <v>221</v>
      </c>
      <c r="C283" t="s">
        <v>222</v>
      </c>
      <c r="D283">
        <v>1</v>
      </c>
      <c r="E283" t="s">
        <v>196</v>
      </c>
      <c r="F283" s="2">
        <v>42124</v>
      </c>
      <c r="G283" t="s">
        <v>197</v>
      </c>
      <c r="H283">
        <v>1298.98</v>
      </c>
      <c r="I283">
        <v>1305</v>
      </c>
    </row>
    <row r="284" spans="1:9" x14ac:dyDescent="0.25">
      <c r="A284" t="s">
        <v>220</v>
      </c>
      <c r="B284" t="s">
        <v>221</v>
      </c>
      <c r="C284" t="s">
        <v>222</v>
      </c>
      <c r="D284">
        <v>1</v>
      </c>
      <c r="E284" t="s">
        <v>196</v>
      </c>
      <c r="F284" s="2">
        <v>42035</v>
      </c>
      <c r="G284" t="s">
        <v>197</v>
      </c>
      <c r="H284">
        <v>1317.83</v>
      </c>
      <c r="I284">
        <v>1314</v>
      </c>
    </row>
    <row r="285" spans="1:9" x14ac:dyDescent="0.25">
      <c r="A285" t="s">
        <v>220</v>
      </c>
      <c r="B285" t="s">
        <v>221</v>
      </c>
      <c r="C285" t="s">
        <v>222</v>
      </c>
      <c r="D285">
        <v>1</v>
      </c>
      <c r="E285" t="s">
        <v>196</v>
      </c>
      <c r="F285" s="2">
        <v>41943</v>
      </c>
      <c r="G285" t="s">
        <v>197</v>
      </c>
      <c r="H285">
        <v>1317.83</v>
      </c>
      <c r="I285">
        <v>1334</v>
      </c>
    </row>
    <row r="286" spans="1:9" x14ac:dyDescent="0.25">
      <c r="A286" t="s">
        <v>220</v>
      </c>
      <c r="B286" t="s">
        <v>221</v>
      </c>
      <c r="C286" t="s">
        <v>222</v>
      </c>
      <c r="D286">
        <v>1</v>
      </c>
      <c r="E286" t="s">
        <v>196</v>
      </c>
      <c r="F286" s="2">
        <v>41851</v>
      </c>
      <c r="G286" t="s">
        <v>197</v>
      </c>
      <c r="H286">
        <v>1367.62</v>
      </c>
      <c r="I286">
        <v>1353</v>
      </c>
    </row>
    <row r="287" spans="1:9" x14ac:dyDescent="0.25">
      <c r="A287" t="s">
        <v>220</v>
      </c>
      <c r="B287" t="s">
        <v>221</v>
      </c>
      <c r="C287" t="s">
        <v>222</v>
      </c>
      <c r="D287">
        <v>1</v>
      </c>
      <c r="E287" t="s">
        <v>196</v>
      </c>
      <c r="F287" s="2">
        <v>41759</v>
      </c>
      <c r="G287" t="s">
        <v>197</v>
      </c>
      <c r="H287">
        <v>1368.1</v>
      </c>
      <c r="I287">
        <v>1376</v>
      </c>
    </row>
    <row r="288" spans="1:9" x14ac:dyDescent="0.25">
      <c r="A288" t="s">
        <v>220</v>
      </c>
      <c r="B288" t="s">
        <v>221</v>
      </c>
      <c r="C288" t="s">
        <v>222</v>
      </c>
      <c r="D288">
        <v>1</v>
      </c>
      <c r="E288" t="s">
        <v>196</v>
      </c>
      <c r="F288" s="2">
        <v>41670</v>
      </c>
      <c r="G288" t="s">
        <v>197</v>
      </c>
      <c r="H288">
        <v>1408.23</v>
      </c>
      <c r="I288">
        <v>1391</v>
      </c>
    </row>
    <row r="289" spans="1:9" x14ac:dyDescent="0.25">
      <c r="A289" t="s">
        <v>220</v>
      </c>
      <c r="B289" t="s">
        <v>221</v>
      </c>
      <c r="C289" t="s">
        <v>222</v>
      </c>
      <c r="D289">
        <v>1</v>
      </c>
      <c r="E289" t="s">
        <v>196</v>
      </c>
      <c r="F289" s="2">
        <v>41578</v>
      </c>
      <c r="G289" t="s">
        <v>197</v>
      </c>
      <c r="H289">
        <v>1432.44</v>
      </c>
      <c r="I289">
        <v>1417</v>
      </c>
    </row>
    <row r="290" spans="1:9" x14ac:dyDescent="0.25">
      <c r="A290" t="s">
        <v>220</v>
      </c>
      <c r="B290" t="s">
        <v>221</v>
      </c>
      <c r="C290" t="s">
        <v>222</v>
      </c>
      <c r="D290">
        <v>1</v>
      </c>
      <c r="E290" t="s">
        <v>196</v>
      </c>
      <c r="F290" s="2">
        <v>41486</v>
      </c>
      <c r="G290" t="s">
        <v>197</v>
      </c>
      <c r="H290">
        <v>1460.8</v>
      </c>
      <c r="I290">
        <v>1443</v>
      </c>
    </row>
    <row r="291" spans="1:9" x14ac:dyDescent="0.25">
      <c r="A291" t="s">
        <v>220</v>
      </c>
      <c r="B291" t="s">
        <v>221</v>
      </c>
      <c r="C291" t="s">
        <v>222</v>
      </c>
      <c r="D291">
        <v>1</v>
      </c>
      <c r="E291" t="s">
        <v>196</v>
      </c>
      <c r="F291" s="2">
        <v>41394</v>
      </c>
      <c r="G291" t="s">
        <v>197</v>
      </c>
      <c r="H291">
        <v>1482.17</v>
      </c>
      <c r="I291">
        <v>1478</v>
      </c>
    </row>
    <row r="292" spans="1:9" x14ac:dyDescent="0.25">
      <c r="A292" t="s">
        <v>220</v>
      </c>
      <c r="B292" t="s">
        <v>221</v>
      </c>
      <c r="C292" t="s">
        <v>222</v>
      </c>
      <c r="D292">
        <v>1</v>
      </c>
      <c r="E292" t="s">
        <v>196</v>
      </c>
      <c r="F292" s="2">
        <v>41305</v>
      </c>
      <c r="G292" t="s">
        <v>197</v>
      </c>
      <c r="H292">
        <v>1495.18</v>
      </c>
      <c r="I292">
        <v>1491</v>
      </c>
    </row>
    <row r="293" spans="1:9" x14ac:dyDescent="0.25">
      <c r="A293" t="s">
        <v>220</v>
      </c>
      <c r="B293" t="s">
        <v>221</v>
      </c>
      <c r="C293" t="s">
        <v>222</v>
      </c>
      <c r="D293">
        <v>1</v>
      </c>
      <c r="E293" t="s">
        <v>196</v>
      </c>
      <c r="F293" s="2">
        <v>41213</v>
      </c>
      <c r="G293" t="s">
        <v>197</v>
      </c>
      <c r="H293">
        <v>1507.44</v>
      </c>
      <c r="I293">
        <v>1498</v>
      </c>
    </row>
    <row r="294" spans="1:9" x14ac:dyDescent="0.25">
      <c r="A294" t="s">
        <v>220</v>
      </c>
      <c r="B294" t="s">
        <v>221</v>
      </c>
      <c r="C294" t="s">
        <v>222</v>
      </c>
      <c r="D294">
        <v>1</v>
      </c>
      <c r="E294" t="s">
        <v>196</v>
      </c>
      <c r="F294" s="2">
        <v>41121</v>
      </c>
      <c r="G294" t="s">
        <v>197</v>
      </c>
      <c r="H294">
        <v>1530.66</v>
      </c>
      <c r="I294">
        <v>1512</v>
      </c>
    </row>
    <row r="295" spans="1:9" x14ac:dyDescent="0.25">
      <c r="A295" t="s">
        <v>220</v>
      </c>
      <c r="B295" t="s">
        <v>221</v>
      </c>
      <c r="C295" t="s">
        <v>222</v>
      </c>
      <c r="D295">
        <v>1</v>
      </c>
      <c r="E295" t="s">
        <v>196</v>
      </c>
      <c r="F295" s="2">
        <v>41029</v>
      </c>
      <c r="G295" t="s">
        <v>197</v>
      </c>
      <c r="H295">
        <v>1524.89</v>
      </c>
      <c r="I295">
        <v>1531</v>
      </c>
    </row>
    <row r="296" spans="1:9" x14ac:dyDescent="0.25">
      <c r="A296" t="s">
        <v>220</v>
      </c>
      <c r="B296" t="s">
        <v>221</v>
      </c>
      <c r="C296" t="s">
        <v>222</v>
      </c>
      <c r="D296">
        <v>1</v>
      </c>
      <c r="E296" t="s">
        <v>196</v>
      </c>
      <c r="F296" s="2">
        <v>40939</v>
      </c>
      <c r="G296" t="s">
        <v>197</v>
      </c>
      <c r="H296">
        <v>1541.57</v>
      </c>
      <c r="I296">
        <v>1535</v>
      </c>
    </row>
    <row r="297" spans="1:9" x14ac:dyDescent="0.25">
      <c r="A297" t="s">
        <v>220</v>
      </c>
      <c r="B297" t="s">
        <v>221</v>
      </c>
      <c r="C297" t="s">
        <v>222</v>
      </c>
      <c r="D297">
        <v>1</v>
      </c>
      <c r="E297" t="s">
        <v>196</v>
      </c>
      <c r="F297" s="2">
        <v>40847</v>
      </c>
      <c r="G297" t="s">
        <v>197</v>
      </c>
      <c r="H297">
        <v>1564.29</v>
      </c>
      <c r="I297">
        <v>1548</v>
      </c>
    </row>
    <row r="298" spans="1:9" x14ac:dyDescent="0.25">
      <c r="A298" t="s">
        <v>220</v>
      </c>
      <c r="B298" t="s">
        <v>221</v>
      </c>
      <c r="C298" t="s">
        <v>222</v>
      </c>
      <c r="D298">
        <v>1</v>
      </c>
      <c r="E298" t="s">
        <v>196</v>
      </c>
      <c r="F298" s="2">
        <v>40755</v>
      </c>
      <c r="G298" t="s">
        <v>197</v>
      </c>
      <c r="H298">
        <v>1592.24</v>
      </c>
      <c r="I298">
        <v>1577</v>
      </c>
    </row>
    <row r="299" spans="1:9" x14ac:dyDescent="0.25">
      <c r="A299" t="s">
        <v>220</v>
      </c>
      <c r="B299" t="s">
        <v>221</v>
      </c>
      <c r="C299" t="s">
        <v>222</v>
      </c>
      <c r="D299">
        <v>1</v>
      </c>
      <c r="E299" t="s">
        <v>196</v>
      </c>
      <c r="F299" s="2">
        <v>40663</v>
      </c>
      <c r="G299" t="s">
        <v>197</v>
      </c>
      <c r="H299">
        <v>1598.07</v>
      </c>
      <c r="I299">
        <v>1611</v>
      </c>
    </row>
    <row r="300" spans="1:9" x14ac:dyDescent="0.25">
      <c r="A300" t="s">
        <v>220</v>
      </c>
      <c r="B300" t="s">
        <v>221</v>
      </c>
      <c r="C300" t="s">
        <v>222</v>
      </c>
      <c r="D300">
        <v>1</v>
      </c>
      <c r="E300" t="s">
        <v>196</v>
      </c>
      <c r="F300" s="2">
        <v>40574</v>
      </c>
      <c r="G300" t="s">
        <v>197</v>
      </c>
      <c r="H300">
        <v>1638.82</v>
      </c>
      <c r="I300">
        <v>1626</v>
      </c>
    </row>
    <row r="301" spans="1:9" x14ac:dyDescent="0.25">
      <c r="A301" t="s">
        <v>223</v>
      </c>
      <c r="B301" t="s">
        <v>223</v>
      </c>
      <c r="C301" t="s">
        <v>224</v>
      </c>
      <c r="D301">
        <v>12</v>
      </c>
      <c r="E301" t="s">
        <v>196</v>
      </c>
      <c r="F301" s="2">
        <v>43008</v>
      </c>
      <c r="G301" t="s">
        <v>197</v>
      </c>
      <c r="H301">
        <v>931.94</v>
      </c>
      <c r="I301">
        <v>933.2</v>
      </c>
    </row>
    <row r="302" spans="1:9" x14ac:dyDescent="0.25">
      <c r="A302" t="s">
        <v>223</v>
      </c>
      <c r="B302" t="s">
        <v>223</v>
      </c>
      <c r="C302" t="s">
        <v>224</v>
      </c>
      <c r="D302">
        <v>12</v>
      </c>
      <c r="E302" t="s">
        <v>196</v>
      </c>
      <c r="F302" s="2">
        <v>42916</v>
      </c>
      <c r="G302" t="s">
        <v>197</v>
      </c>
      <c r="H302">
        <v>931.94</v>
      </c>
      <c r="I302">
        <v>939.6</v>
      </c>
    </row>
    <row r="303" spans="1:9" x14ac:dyDescent="0.25">
      <c r="A303" t="s">
        <v>223</v>
      </c>
      <c r="B303" t="s">
        <v>223</v>
      </c>
      <c r="C303" t="s">
        <v>224</v>
      </c>
      <c r="D303">
        <v>12</v>
      </c>
      <c r="E303" t="s">
        <v>196</v>
      </c>
      <c r="F303" s="2">
        <v>42825</v>
      </c>
      <c r="G303" t="s">
        <v>197</v>
      </c>
      <c r="H303">
        <v>939.5</v>
      </c>
      <c r="I303">
        <v>947.8</v>
      </c>
    </row>
    <row r="304" spans="1:9" x14ac:dyDescent="0.25">
      <c r="A304" t="s">
        <v>223</v>
      </c>
      <c r="B304" t="s">
        <v>223</v>
      </c>
      <c r="C304" t="s">
        <v>224</v>
      </c>
      <c r="D304">
        <v>12</v>
      </c>
      <c r="E304" t="s">
        <v>196</v>
      </c>
      <c r="F304" s="2">
        <v>42735</v>
      </c>
      <c r="G304" t="s">
        <v>197</v>
      </c>
      <c r="H304">
        <v>950.85</v>
      </c>
      <c r="I304">
        <v>952.7</v>
      </c>
    </row>
    <row r="305" spans="1:9" x14ac:dyDescent="0.25">
      <c r="A305" t="s">
        <v>223</v>
      </c>
      <c r="B305" t="s">
        <v>223</v>
      </c>
      <c r="C305" t="s">
        <v>224</v>
      </c>
      <c r="D305">
        <v>12</v>
      </c>
      <c r="E305" t="s">
        <v>196</v>
      </c>
      <c r="F305" s="2">
        <v>42643</v>
      </c>
      <c r="G305" t="s">
        <v>197</v>
      </c>
      <c r="H305">
        <v>950.85</v>
      </c>
      <c r="I305">
        <v>957.3</v>
      </c>
    </row>
    <row r="306" spans="1:9" x14ac:dyDescent="0.25">
      <c r="A306" t="s">
        <v>223</v>
      </c>
      <c r="B306" t="s">
        <v>223</v>
      </c>
      <c r="C306" t="s">
        <v>224</v>
      </c>
      <c r="D306">
        <v>12</v>
      </c>
      <c r="E306" t="s">
        <v>196</v>
      </c>
      <c r="F306" s="2">
        <v>42551</v>
      </c>
      <c r="G306" t="s">
        <v>197</v>
      </c>
      <c r="H306">
        <v>956</v>
      </c>
      <c r="I306">
        <v>960.5</v>
      </c>
    </row>
    <row r="307" spans="1:9" x14ac:dyDescent="0.25">
      <c r="A307" t="s">
        <v>223</v>
      </c>
      <c r="B307" t="s">
        <v>223</v>
      </c>
      <c r="C307" t="s">
        <v>224</v>
      </c>
      <c r="D307">
        <v>12</v>
      </c>
      <c r="E307" t="s">
        <v>196</v>
      </c>
      <c r="F307" s="2">
        <v>42460</v>
      </c>
      <c r="G307" t="s">
        <v>197</v>
      </c>
      <c r="H307">
        <v>959.96</v>
      </c>
      <c r="I307">
        <v>964.4</v>
      </c>
    </row>
    <row r="308" spans="1:9" x14ac:dyDescent="0.25">
      <c r="A308" t="s">
        <v>223</v>
      </c>
      <c r="B308" t="s">
        <v>223</v>
      </c>
      <c r="C308" t="s">
        <v>224</v>
      </c>
      <c r="D308">
        <v>12</v>
      </c>
      <c r="E308" t="s">
        <v>196</v>
      </c>
      <c r="F308" s="2">
        <v>42369</v>
      </c>
      <c r="G308" t="s">
        <v>197</v>
      </c>
      <c r="H308">
        <v>970.11</v>
      </c>
      <c r="I308">
        <v>972.8</v>
      </c>
    </row>
    <row r="309" spans="1:9" x14ac:dyDescent="0.25">
      <c r="A309" t="s">
        <v>223</v>
      </c>
      <c r="B309" t="s">
        <v>223</v>
      </c>
      <c r="C309" t="s">
        <v>224</v>
      </c>
      <c r="D309">
        <v>12</v>
      </c>
      <c r="E309" t="s">
        <v>196</v>
      </c>
      <c r="F309" s="2">
        <v>42277</v>
      </c>
      <c r="G309" t="s">
        <v>197</v>
      </c>
      <c r="H309">
        <v>970.11</v>
      </c>
      <c r="I309">
        <v>979</v>
      </c>
    </row>
    <row r="310" spans="1:9" x14ac:dyDescent="0.25">
      <c r="A310" t="s">
        <v>223</v>
      </c>
      <c r="B310" t="s">
        <v>223</v>
      </c>
      <c r="C310" t="s">
        <v>224</v>
      </c>
      <c r="D310">
        <v>12</v>
      </c>
      <c r="E310" t="s">
        <v>196</v>
      </c>
      <c r="F310" s="2">
        <v>42185</v>
      </c>
      <c r="G310" t="s">
        <v>197</v>
      </c>
      <c r="H310">
        <v>987</v>
      </c>
      <c r="I310">
        <v>986.7</v>
      </c>
    </row>
    <row r="311" spans="1:9" x14ac:dyDescent="0.25">
      <c r="A311" t="s">
        <v>223</v>
      </c>
      <c r="B311" t="s">
        <v>223</v>
      </c>
      <c r="C311" t="s">
        <v>224</v>
      </c>
      <c r="D311">
        <v>12</v>
      </c>
      <c r="E311" t="s">
        <v>196</v>
      </c>
      <c r="F311" s="2">
        <v>42094</v>
      </c>
      <c r="G311" t="s">
        <v>197</v>
      </c>
      <c r="H311">
        <v>985</v>
      </c>
      <c r="I311">
        <v>992.3</v>
      </c>
    </row>
    <row r="312" spans="1:9" x14ac:dyDescent="0.25">
      <c r="A312" t="s">
        <v>223</v>
      </c>
      <c r="B312" t="s">
        <v>223</v>
      </c>
      <c r="C312" t="s">
        <v>224</v>
      </c>
      <c r="D312">
        <v>12</v>
      </c>
      <c r="E312" t="s">
        <v>196</v>
      </c>
      <c r="F312" s="2">
        <v>42004</v>
      </c>
      <c r="G312" t="s">
        <v>197</v>
      </c>
      <c r="H312">
        <v>991</v>
      </c>
      <c r="I312">
        <v>995.4</v>
      </c>
    </row>
    <row r="313" spans="1:9" x14ac:dyDescent="0.25">
      <c r="A313" t="s">
        <v>223</v>
      </c>
      <c r="B313" t="s">
        <v>223</v>
      </c>
      <c r="C313" t="s">
        <v>224</v>
      </c>
      <c r="D313">
        <v>12</v>
      </c>
      <c r="E313" t="s">
        <v>196</v>
      </c>
      <c r="F313" s="2">
        <v>41912</v>
      </c>
      <c r="G313" t="s">
        <v>197</v>
      </c>
      <c r="H313">
        <v>989.66</v>
      </c>
      <c r="I313">
        <v>997.7</v>
      </c>
    </row>
    <row r="314" spans="1:9" x14ac:dyDescent="0.25">
      <c r="A314" t="s">
        <v>223</v>
      </c>
      <c r="B314" t="s">
        <v>223</v>
      </c>
      <c r="C314" t="s">
        <v>224</v>
      </c>
      <c r="D314">
        <v>12</v>
      </c>
      <c r="E314" t="s">
        <v>196</v>
      </c>
      <c r="F314" s="2">
        <v>41820</v>
      </c>
      <c r="G314" t="s">
        <v>197</v>
      </c>
      <c r="H314">
        <v>1012.18</v>
      </c>
      <c r="I314">
        <v>1005.1</v>
      </c>
    </row>
    <row r="315" spans="1:9" x14ac:dyDescent="0.25">
      <c r="A315" t="s">
        <v>223</v>
      </c>
      <c r="B315" t="s">
        <v>223</v>
      </c>
      <c r="C315" t="s">
        <v>224</v>
      </c>
      <c r="D315">
        <v>12</v>
      </c>
      <c r="E315" t="s">
        <v>196</v>
      </c>
      <c r="F315" s="2">
        <v>41729</v>
      </c>
      <c r="G315" t="s">
        <v>197</v>
      </c>
      <c r="H315">
        <v>1041.3399999999999</v>
      </c>
      <c r="I315">
        <v>1041.8</v>
      </c>
    </row>
    <row r="316" spans="1:9" x14ac:dyDescent="0.25">
      <c r="A316" t="s">
        <v>223</v>
      </c>
      <c r="B316" t="s">
        <v>223</v>
      </c>
      <c r="C316" t="s">
        <v>224</v>
      </c>
      <c r="D316">
        <v>12</v>
      </c>
      <c r="E316" t="s">
        <v>196</v>
      </c>
      <c r="F316" s="2">
        <v>41639</v>
      </c>
      <c r="G316" t="s">
        <v>197</v>
      </c>
      <c r="H316">
        <v>1085.8499999999999</v>
      </c>
      <c r="I316">
        <v>1080</v>
      </c>
    </row>
    <row r="317" spans="1:9" x14ac:dyDescent="0.25">
      <c r="A317" t="s">
        <v>223</v>
      </c>
      <c r="B317" t="s">
        <v>223</v>
      </c>
      <c r="C317" t="s">
        <v>224</v>
      </c>
      <c r="D317">
        <v>12</v>
      </c>
      <c r="E317" t="s">
        <v>196</v>
      </c>
      <c r="F317" s="2">
        <v>41547</v>
      </c>
      <c r="G317" t="s">
        <v>197</v>
      </c>
      <c r="H317">
        <v>1095.43</v>
      </c>
      <c r="I317">
        <v>1098.8</v>
      </c>
    </row>
    <row r="318" spans="1:9" x14ac:dyDescent="0.25">
      <c r="A318" t="s">
        <v>223</v>
      </c>
      <c r="B318" t="s">
        <v>223</v>
      </c>
      <c r="C318" t="s">
        <v>224</v>
      </c>
      <c r="D318">
        <v>12</v>
      </c>
      <c r="E318" t="s">
        <v>196</v>
      </c>
      <c r="F318" s="2">
        <v>41455</v>
      </c>
      <c r="G318" t="s">
        <v>197</v>
      </c>
      <c r="H318">
        <v>1108.79</v>
      </c>
      <c r="I318">
        <v>1109.4000000000001</v>
      </c>
    </row>
    <row r="319" spans="1:9" x14ac:dyDescent="0.25">
      <c r="A319" t="s">
        <v>223</v>
      </c>
      <c r="B319" t="s">
        <v>223</v>
      </c>
      <c r="C319" t="s">
        <v>224</v>
      </c>
      <c r="D319">
        <v>12</v>
      </c>
      <c r="E319" t="s">
        <v>196</v>
      </c>
      <c r="F319" s="2">
        <v>41364</v>
      </c>
      <c r="G319" t="s">
        <v>197</v>
      </c>
      <c r="H319">
        <v>1114.51</v>
      </c>
      <c r="I319">
        <v>1124</v>
      </c>
    </row>
    <row r="320" spans="1:9" x14ac:dyDescent="0.25">
      <c r="A320" t="s">
        <v>223</v>
      </c>
      <c r="B320" t="s">
        <v>223</v>
      </c>
      <c r="C320" t="s">
        <v>224</v>
      </c>
      <c r="D320">
        <v>12</v>
      </c>
      <c r="E320" t="s">
        <v>196</v>
      </c>
      <c r="F320" s="2">
        <v>41274</v>
      </c>
      <c r="G320" t="s">
        <v>197</v>
      </c>
      <c r="H320">
        <v>1129.93</v>
      </c>
      <c r="I320">
        <v>1136.4000000000001</v>
      </c>
    </row>
    <row r="321" spans="1:9" x14ac:dyDescent="0.25">
      <c r="A321" t="s">
        <v>223</v>
      </c>
      <c r="B321" t="s">
        <v>223</v>
      </c>
      <c r="C321" t="s">
        <v>224</v>
      </c>
      <c r="D321">
        <v>12</v>
      </c>
      <c r="E321" t="s">
        <v>196</v>
      </c>
      <c r="F321" s="2">
        <v>41182</v>
      </c>
      <c r="G321" t="s">
        <v>197</v>
      </c>
      <c r="H321">
        <v>1142.78</v>
      </c>
      <c r="I321">
        <v>1149.3</v>
      </c>
    </row>
    <row r="322" spans="1:9" x14ac:dyDescent="0.25">
      <c r="A322" t="s">
        <v>223</v>
      </c>
      <c r="B322" t="s">
        <v>223</v>
      </c>
      <c r="C322" t="s">
        <v>224</v>
      </c>
      <c r="D322">
        <v>12</v>
      </c>
      <c r="E322" t="s">
        <v>196</v>
      </c>
      <c r="F322" s="2">
        <v>41090</v>
      </c>
      <c r="G322" t="s">
        <v>197</v>
      </c>
      <c r="H322">
        <v>1153.48</v>
      </c>
      <c r="I322">
        <v>1161.9000000000001</v>
      </c>
    </row>
    <row r="323" spans="1:9" x14ac:dyDescent="0.25">
      <c r="A323" t="s">
        <v>223</v>
      </c>
      <c r="B323" t="s">
        <v>223</v>
      </c>
      <c r="C323" t="s">
        <v>224</v>
      </c>
      <c r="D323">
        <v>12</v>
      </c>
      <c r="E323" t="s">
        <v>196</v>
      </c>
      <c r="F323" s="2">
        <v>40999</v>
      </c>
      <c r="G323" t="s">
        <v>197</v>
      </c>
      <c r="H323">
        <v>1158.6600000000001</v>
      </c>
      <c r="I323">
        <v>1174.2</v>
      </c>
    </row>
    <row r="324" spans="1:9" x14ac:dyDescent="0.25">
      <c r="A324" t="s">
        <v>223</v>
      </c>
      <c r="B324" t="s">
        <v>223</v>
      </c>
      <c r="C324" t="s">
        <v>224</v>
      </c>
      <c r="D324">
        <v>12</v>
      </c>
      <c r="E324" t="s">
        <v>196</v>
      </c>
      <c r="F324" s="2">
        <v>40908</v>
      </c>
      <c r="G324" t="s">
        <v>197</v>
      </c>
      <c r="H324">
        <v>1178.6199999999999</v>
      </c>
      <c r="I324">
        <v>1188.7</v>
      </c>
    </row>
    <row r="325" spans="1:9" x14ac:dyDescent="0.25">
      <c r="A325" t="s">
        <v>223</v>
      </c>
      <c r="B325" t="s">
        <v>223</v>
      </c>
      <c r="C325" t="s">
        <v>224</v>
      </c>
      <c r="D325">
        <v>12</v>
      </c>
      <c r="E325" t="s">
        <v>196</v>
      </c>
      <c r="F325" s="2">
        <v>40816</v>
      </c>
      <c r="G325" t="s">
        <v>197</v>
      </c>
      <c r="H325">
        <v>1194.28</v>
      </c>
      <c r="I325">
        <v>1204.9000000000001</v>
      </c>
    </row>
    <row r="326" spans="1:9" x14ac:dyDescent="0.25">
      <c r="A326" t="s">
        <v>223</v>
      </c>
      <c r="B326" t="s">
        <v>223</v>
      </c>
      <c r="C326" t="s">
        <v>224</v>
      </c>
      <c r="D326">
        <v>12</v>
      </c>
      <c r="E326" t="s">
        <v>196</v>
      </c>
      <c r="F326" s="2">
        <v>40724</v>
      </c>
      <c r="G326" t="s">
        <v>197</v>
      </c>
      <c r="H326">
        <v>1211.2</v>
      </c>
      <c r="I326">
        <v>1221.4000000000001</v>
      </c>
    </row>
    <row r="327" spans="1:9" x14ac:dyDescent="0.25">
      <c r="A327" t="s">
        <v>223</v>
      </c>
      <c r="B327" t="s">
        <v>223</v>
      </c>
      <c r="C327" t="s">
        <v>224</v>
      </c>
      <c r="D327">
        <v>12</v>
      </c>
      <c r="E327" t="s">
        <v>196</v>
      </c>
      <c r="F327" s="2">
        <v>40633</v>
      </c>
      <c r="G327" t="s">
        <v>197</v>
      </c>
      <c r="H327">
        <v>1219.54</v>
      </c>
      <c r="I327">
        <v>1240</v>
      </c>
    </row>
    <row r="328" spans="1:9" x14ac:dyDescent="0.25">
      <c r="A328" t="s">
        <v>225</v>
      </c>
      <c r="B328" t="s">
        <v>226</v>
      </c>
      <c r="C328" t="s">
        <v>227</v>
      </c>
      <c r="D328">
        <v>12</v>
      </c>
      <c r="E328" t="s">
        <v>196</v>
      </c>
      <c r="F328" s="2">
        <v>43008</v>
      </c>
      <c r="G328" t="s">
        <v>197</v>
      </c>
      <c r="H328">
        <v>4680</v>
      </c>
      <c r="I328">
        <v>4821</v>
      </c>
    </row>
    <row r="329" spans="1:9" x14ac:dyDescent="0.25">
      <c r="A329" t="s">
        <v>225</v>
      </c>
      <c r="B329" t="s">
        <v>226</v>
      </c>
      <c r="C329" t="s">
        <v>227</v>
      </c>
      <c r="D329">
        <v>12</v>
      </c>
      <c r="E329" t="s">
        <v>196</v>
      </c>
      <c r="F329" s="2">
        <v>42916</v>
      </c>
      <c r="G329" t="s">
        <v>197</v>
      </c>
      <c r="H329">
        <v>4699</v>
      </c>
      <c r="I329">
        <v>4845</v>
      </c>
    </row>
    <row r="330" spans="1:9" x14ac:dyDescent="0.25">
      <c r="A330" t="s">
        <v>225</v>
      </c>
      <c r="B330" t="s">
        <v>226</v>
      </c>
      <c r="C330" t="s">
        <v>227</v>
      </c>
      <c r="D330">
        <v>12</v>
      </c>
      <c r="E330" t="s">
        <v>196</v>
      </c>
      <c r="F330" s="2">
        <v>42825</v>
      </c>
      <c r="G330" t="s">
        <v>197</v>
      </c>
      <c r="H330">
        <v>4709</v>
      </c>
      <c r="I330">
        <v>4881</v>
      </c>
    </row>
    <row r="331" spans="1:9" x14ac:dyDescent="0.25">
      <c r="A331" t="s">
        <v>225</v>
      </c>
      <c r="B331" t="s">
        <v>226</v>
      </c>
      <c r="C331" t="s">
        <v>227</v>
      </c>
      <c r="D331">
        <v>12</v>
      </c>
      <c r="E331" t="s">
        <v>196</v>
      </c>
      <c r="F331" s="2">
        <v>42735</v>
      </c>
      <c r="G331" t="s">
        <v>197</v>
      </c>
      <c r="H331">
        <v>4739</v>
      </c>
      <c r="I331">
        <v>4881</v>
      </c>
    </row>
    <row r="332" spans="1:9" x14ac:dyDescent="0.25">
      <c r="A332" t="s">
        <v>225</v>
      </c>
      <c r="B332" t="s">
        <v>226</v>
      </c>
      <c r="C332" t="s">
        <v>227</v>
      </c>
      <c r="D332">
        <v>12</v>
      </c>
      <c r="E332" t="s">
        <v>196</v>
      </c>
      <c r="F332" s="2">
        <v>42643</v>
      </c>
      <c r="G332" t="s">
        <v>197</v>
      </c>
      <c r="H332">
        <v>4731</v>
      </c>
      <c r="I332">
        <v>4877</v>
      </c>
    </row>
    <row r="333" spans="1:9" x14ac:dyDescent="0.25">
      <c r="A333" t="s">
        <v>225</v>
      </c>
      <c r="B333" t="s">
        <v>226</v>
      </c>
      <c r="C333" t="s">
        <v>227</v>
      </c>
      <c r="D333">
        <v>12</v>
      </c>
      <c r="E333" t="s">
        <v>196</v>
      </c>
      <c r="F333" s="2">
        <v>42551</v>
      </c>
      <c r="G333" t="s">
        <v>197</v>
      </c>
      <c r="H333">
        <v>4722</v>
      </c>
      <c r="I333">
        <v>4866</v>
      </c>
    </row>
    <row r="334" spans="1:9" x14ac:dyDescent="0.25">
      <c r="A334" t="s">
        <v>225</v>
      </c>
      <c r="B334" t="s">
        <v>226</v>
      </c>
      <c r="C334" t="s">
        <v>227</v>
      </c>
      <c r="D334">
        <v>12</v>
      </c>
      <c r="E334" t="s">
        <v>196</v>
      </c>
      <c r="F334" s="2">
        <v>42460</v>
      </c>
      <c r="G334" t="s">
        <v>197</v>
      </c>
      <c r="H334">
        <v>4717.3999999999996</v>
      </c>
      <c r="I334">
        <v>4875</v>
      </c>
    </row>
    <row r="335" spans="1:9" x14ac:dyDescent="0.25">
      <c r="A335" t="s">
        <v>225</v>
      </c>
      <c r="B335" t="s">
        <v>226</v>
      </c>
      <c r="C335" t="s">
        <v>227</v>
      </c>
      <c r="D335">
        <v>12</v>
      </c>
      <c r="E335" t="s">
        <v>196</v>
      </c>
      <c r="F335" s="2">
        <v>42369</v>
      </c>
      <c r="G335" t="s">
        <v>197</v>
      </c>
      <c r="H335">
        <v>4719</v>
      </c>
      <c r="I335">
        <v>4876</v>
      </c>
    </row>
    <row r="336" spans="1:9" x14ac:dyDescent="0.25">
      <c r="A336" t="s">
        <v>225</v>
      </c>
      <c r="B336" t="s">
        <v>226</v>
      </c>
      <c r="C336" t="s">
        <v>227</v>
      </c>
      <c r="D336">
        <v>12</v>
      </c>
      <c r="E336" t="s">
        <v>196</v>
      </c>
      <c r="F336" s="2">
        <v>42277</v>
      </c>
      <c r="G336" t="s">
        <v>197</v>
      </c>
      <c r="H336">
        <v>4719</v>
      </c>
      <c r="I336">
        <v>4876</v>
      </c>
    </row>
    <row r="337" spans="1:9" x14ac:dyDescent="0.25">
      <c r="A337" t="s">
        <v>225</v>
      </c>
      <c r="B337" t="s">
        <v>226</v>
      </c>
      <c r="C337" t="s">
        <v>227</v>
      </c>
      <c r="D337">
        <v>12</v>
      </c>
      <c r="E337" t="s">
        <v>196</v>
      </c>
      <c r="F337" s="2">
        <v>42185</v>
      </c>
      <c r="G337" t="s">
        <v>197</v>
      </c>
      <c r="H337">
        <v>4754</v>
      </c>
      <c r="I337">
        <v>4909</v>
      </c>
    </row>
    <row r="338" spans="1:9" x14ac:dyDescent="0.25">
      <c r="A338" t="s">
        <v>225</v>
      </c>
      <c r="B338" t="s">
        <v>226</v>
      </c>
      <c r="C338" t="s">
        <v>227</v>
      </c>
      <c r="D338">
        <v>12</v>
      </c>
      <c r="E338" t="s">
        <v>196</v>
      </c>
      <c r="F338" s="2">
        <v>42094</v>
      </c>
      <c r="G338" t="s">
        <v>197</v>
      </c>
      <c r="H338">
        <v>4744</v>
      </c>
      <c r="I338">
        <v>4914</v>
      </c>
    </row>
    <row r="339" spans="1:9" x14ac:dyDescent="0.25">
      <c r="A339" t="s">
        <v>225</v>
      </c>
      <c r="B339" t="s">
        <v>226</v>
      </c>
      <c r="C339" t="s">
        <v>227</v>
      </c>
      <c r="D339">
        <v>12</v>
      </c>
      <c r="E339" t="s">
        <v>196</v>
      </c>
      <c r="F339" s="2">
        <v>42004</v>
      </c>
      <c r="G339" t="s">
        <v>197</v>
      </c>
      <c r="H339">
        <v>4835</v>
      </c>
      <c r="I339">
        <v>4940</v>
      </c>
    </row>
    <row r="340" spans="1:9" x14ac:dyDescent="0.25">
      <c r="A340" t="s">
        <v>225</v>
      </c>
      <c r="B340" t="s">
        <v>226</v>
      </c>
      <c r="C340" t="s">
        <v>227</v>
      </c>
      <c r="D340">
        <v>12</v>
      </c>
      <c r="E340" t="s">
        <v>196</v>
      </c>
      <c r="F340" s="2">
        <v>41912</v>
      </c>
      <c r="G340" t="s">
        <v>197</v>
      </c>
      <c r="H340">
        <v>4951</v>
      </c>
      <c r="I340">
        <v>5045</v>
      </c>
    </row>
    <row r="341" spans="1:9" x14ac:dyDescent="0.25">
      <c r="A341" t="s">
        <v>225</v>
      </c>
      <c r="B341" t="s">
        <v>226</v>
      </c>
      <c r="C341" t="s">
        <v>227</v>
      </c>
      <c r="D341">
        <v>12</v>
      </c>
      <c r="E341" t="s">
        <v>196</v>
      </c>
      <c r="F341" s="2">
        <v>41820</v>
      </c>
      <c r="G341" t="s">
        <v>197</v>
      </c>
      <c r="H341">
        <v>4978</v>
      </c>
      <c r="I341">
        <v>5123</v>
      </c>
    </row>
    <row r="342" spans="1:9" x14ac:dyDescent="0.25">
      <c r="A342" t="s">
        <v>225</v>
      </c>
      <c r="B342" t="s">
        <v>226</v>
      </c>
      <c r="C342" t="s">
        <v>227</v>
      </c>
      <c r="D342">
        <v>12</v>
      </c>
      <c r="E342" t="s">
        <v>196</v>
      </c>
      <c r="F342" s="2">
        <v>41729</v>
      </c>
      <c r="G342" t="s">
        <v>197</v>
      </c>
      <c r="H342">
        <v>4972</v>
      </c>
      <c r="I342">
        <v>5117</v>
      </c>
    </row>
    <row r="343" spans="1:9" x14ac:dyDescent="0.25">
      <c r="A343" t="s">
        <v>225</v>
      </c>
      <c r="B343" t="s">
        <v>226</v>
      </c>
      <c r="C343" t="s">
        <v>227</v>
      </c>
      <c r="D343">
        <v>12</v>
      </c>
      <c r="E343" t="s">
        <v>196</v>
      </c>
      <c r="F343" s="2">
        <v>41639</v>
      </c>
      <c r="G343" t="s">
        <v>197</v>
      </c>
      <c r="H343">
        <v>4971</v>
      </c>
      <c r="I343">
        <v>5103</v>
      </c>
    </row>
    <row r="344" spans="1:9" x14ac:dyDescent="0.25">
      <c r="A344" t="s">
        <v>225</v>
      </c>
      <c r="B344" t="s">
        <v>226</v>
      </c>
      <c r="C344" t="s">
        <v>227</v>
      </c>
      <c r="D344">
        <v>12</v>
      </c>
      <c r="E344" t="s">
        <v>196</v>
      </c>
      <c r="F344" s="2">
        <v>41547</v>
      </c>
      <c r="G344" t="s">
        <v>197</v>
      </c>
      <c r="H344">
        <v>4982</v>
      </c>
      <c r="I344">
        <v>5100</v>
      </c>
    </row>
    <row r="345" spans="1:9" x14ac:dyDescent="0.25">
      <c r="A345" t="s">
        <v>225</v>
      </c>
      <c r="B345" t="s">
        <v>226</v>
      </c>
      <c r="C345" t="s">
        <v>227</v>
      </c>
      <c r="D345">
        <v>12</v>
      </c>
      <c r="E345" t="s">
        <v>196</v>
      </c>
      <c r="F345" s="2">
        <v>41455</v>
      </c>
      <c r="G345" t="s">
        <v>197</v>
      </c>
      <c r="H345">
        <v>4971</v>
      </c>
      <c r="I345">
        <v>5106</v>
      </c>
    </row>
    <row r="346" spans="1:9" x14ac:dyDescent="0.25">
      <c r="A346" t="s">
        <v>225</v>
      </c>
      <c r="B346" t="s">
        <v>226</v>
      </c>
      <c r="C346" t="s">
        <v>227</v>
      </c>
      <c r="D346">
        <v>12</v>
      </c>
      <c r="E346" t="s">
        <v>196</v>
      </c>
      <c r="F346" s="2">
        <v>41364</v>
      </c>
      <c r="G346" t="s">
        <v>197</v>
      </c>
      <c r="H346">
        <v>4946</v>
      </c>
      <c r="I346">
        <v>5080</v>
      </c>
    </row>
    <row r="347" spans="1:9" x14ac:dyDescent="0.25">
      <c r="A347" t="s">
        <v>225</v>
      </c>
      <c r="B347" t="s">
        <v>226</v>
      </c>
      <c r="C347" t="s">
        <v>227</v>
      </c>
      <c r="D347">
        <v>12</v>
      </c>
      <c r="E347" t="s">
        <v>196</v>
      </c>
      <c r="F347" s="2">
        <v>41274</v>
      </c>
      <c r="G347" t="s">
        <v>197</v>
      </c>
      <c r="H347">
        <v>4963</v>
      </c>
      <c r="I347">
        <v>5095</v>
      </c>
    </row>
    <row r="348" spans="1:9" x14ac:dyDescent="0.25">
      <c r="A348" t="s">
        <v>225</v>
      </c>
      <c r="B348" t="s">
        <v>226</v>
      </c>
      <c r="C348" t="s">
        <v>227</v>
      </c>
      <c r="D348">
        <v>12</v>
      </c>
      <c r="E348" t="s">
        <v>196</v>
      </c>
      <c r="F348" s="2">
        <v>41182</v>
      </c>
      <c r="G348" t="s">
        <v>197</v>
      </c>
      <c r="H348">
        <v>5003</v>
      </c>
      <c r="I348">
        <v>5153</v>
      </c>
    </row>
    <row r="349" spans="1:9" x14ac:dyDescent="0.25">
      <c r="A349" t="s">
        <v>225</v>
      </c>
      <c r="B349" t="s">
        <v>226</v>
      </c>
      <c r="C349" t="s">
        <v>227</v>
      </c>
      <c r="D349">
        <v>12</v>
      </c>
      <c r="E349" t="s">
        <v>196</v>
      </c>
      <c r="F349" s="2">
        <v>41090</v>
      </c>
      <c r="G349" t="s">
        <v>197</v>
      </c>
      <c r="H349">
        <v>5031</v>
      </c>
      <c r="I349">
        <v>5199</v>
      </c>
    </row>
    <row r="350" spans="1:9" x14ac:dyDescent="0.25">
      <c r="A350" t="s">
        <v>225</v>
      </c>
      <c r="B350" t="s">
        <v>226</v>
      </c>
      <c r="C350" t="s">
        <v>227</v>
      </c>
      <c r="D350">
        <v>12</v>
      </c>
      <c r="E350" t="s">
        <v>196</v>
      </c>
      <c r="F350" s="2">
        <v>40999</v>
      </c>
      <c r="G350" t="s">
        <v>197</v>
      </c>
      <c r="H350">
        <v>4996</v>
      </c>
      <c r="I350">
        <v>5192</v>
      </c>
    </row>
    <row r="351" spans="1:9" x14ac:dyDescent="0.25">
      <c r="A351" t="s">
        <v>225</v>
      </c>
      <c r="B351" t="s">
        <v>226</v>
      </c>
      <c r="C351" t="s">
        <v>227</v>
      </c>
      <c r="D351">
        <v>12</v>
      </c>
      <c r="E351" t="s">
        <v>196</v>
      </c>
      <c r="F351" s="2">
        <v>40908</v>
      </c>
      <c r="G351" t="s">
        <v>197</v>
      </c>
      <c r="H351">
        <v>5092</v>
      </c>
      <c r="I351">
        <v>5242</v>
      </c>
    </row>
    <row r="352" spans="1:9" x14ac:dyDescent="0.25">
      <c r="A352" t="s">
        <v>225</v>
      </c>
      <c r="B352" t="s">
        <v>226</v>
      </c>
      <c r="C352" t="s">
        <v>227</v>
      </c>
      <c r="D352">
        <v>12</v>
      </c>
      <c r="E352" t="s">
        <v>196</v>
      </c>
      <c r="F352" s="2">
        <v>40816</v>
      </c>
      <c r="G352" t="s">
        <v>197</v>
      </c>
      <c r="H352">
        <v>5251</v>
      </c>
      <c r="I352">
        <v>5340</v>
      </c>
    </row>
    <row r="353" spans="1:9" x14ac:dyDescent="0.25">
      <c r="A353" t="s">
        <v>225</v>
      </c>
      <c r="B353" t="s">
        <v>226</v>
      </c>
      <c r="C353" t="s">
        <v>227</v>
      </c>
      <c r="D353">
        <v>12</v>
      </c>
      <c r="E353" t="s">
        <v>196</v>
      </c>
      <c r="F353" s="2">
        <v>40724</v>
      </c>
      <c r="G353" t="s">
        <v>197</v>
      </c>
      <c r="H353">
        <v>5302</v>
      </c>
      <c r="I353">
        <v>5441</v>
      </c>
    </row>
    <row r="354" spans="1:9" x14ac:dyDescent="0.25">
      <c r="A354" t="s">
        <v>225</v>
      </c>
      <c r="B354" t="s">
        <v>226</v>
      </c>
      <c r="C354" t="s">
        <v>227</v>
      </c>
      <c r="D354">
        <v>12</v>
      </c>
      <c r="E354" t="s">
        <v>196</v>
      </c>
      <c r="F354" s="2">
        <v>40633</v>
      </c>
      <c r="G354" t="s">
        <v>197</v>
      </c>
      <c r="H354">
        <v>5488</v>
      </c>
      <c r="I354">
        <v>5606</v>
      </c>
    </row>
    <row r="355" spans="1:9" x14ac:dyDescent="0.25">
      <c r="A355" t="s">
        <v>228</v>
      </c>
      <c r="B355" t="s">
        <v>228</v>
      </c>
      <c r="C355" t="s">
        <v>229</v>
      </c>
      <c r="D355">
        <v>12</v>
      </c>
      <c r="E355" t="s">
        <v>196</v>
      </c>
      <c r="F355" s="2">
        <v>43008</v>
      </c>
      <c r="G355" t="s">
        <v>197</v>
      </c>
      <c r="H355">
        <v>2684</v>
      </c>
      <c r="I355">
        <v>2737.7</v>
      </c>
    </row>
    <row r="356" spans="1:9" x14ac:dyDescent="0.25">
      <c r="A356" t="s">
        <v>228</v>
      </c>
      <c r="B356" t="s">
        <v>228</v>
      </c>
      <c r="C356" t="s">
        <v>229</v>
      </c>
      <c r="D356">
        <v>12</v>
      </c>
      <c r="E356" t="s">
        <v>196</v>
      </c>
      <c r="F356" s="2">
        <v>42916</v>
      </c>
      <c r="G356" t="s">
        <v>197</v>
      </c>
      <c r="H356">
        <v>2693.83</v>
      </c>
      <c r="I356">
        <v>2741.5</v>
      </c>
    </row>
    <row r="357" spans="1:9" x14ac:dyDescent="0.25">
      <c r="A357" t="s">
        <v>228</v>
      </c>
      <c r="B357" t="s">
        <v>228</v>
      </c>
      <c r="C357" t="s">
        <v>229</v>
      </c>
      <c r="D357">
        <v>12</v>
      </c>
      <c r="E357" t="s">
        <v>196</v>
      </c>
      <c r="F357" s="2">
        <v>42825</v>
      </c>
      <c r="G357" t="s">
        <v>197</v>
      </c>
      <c r="H357">
        <v>2710.89</v>
      </c>
      <c r="I357">
        <v>2754.5</v>
      </c>
    </row>
    <row r="358" spans="1:9" x14ac:dyDescent="0.25">
      <c r="A358" t="s">
        <v>228</v>
      </c>
      <c r="B358" t="s">
        <v>228</v>
      </c>
      <c r="C358" t="s">
        <v>229</v>
      </c>
      <c r="D358">
        <v>12</v>
      </c>
      <c r="E358" t="s">
        <v>196</v>
      </c>
      <c r="F358" s="2">
        <v>42735</v>
      </c>
      <c r="G358" t="s">
        <v>197</v>
      </c>
      <c r="H358">
        <v>2720.53</v>
      </c>
      <c r="I358">
        <v>2764.5</v>
      </c>
    </row>
    <row r="359" spans="1:9" x14ac:dyDescent="0.25">
      <c r="A359" t="s">
        <v>228</v>
      </c>
      <c r="B359" t="s">
        <v>228</v>
      </c>
      <c r="C359" t="s">
        <v>229</v>
      </c>
      <c r="D359">
        <v>12</v>
      </c>
      <c r="E359" t="s">
        <v>196</v>
      </c>
      <c r="F359" s="2">
        <v>42643</v>
      </c>
      <c r="G359" t="s">
        <v>197</v>
      </c>
      <c r="H359">
        <v>2735.88</v>
      </c>
      <c r="I359">
        <v>2785.4</v>
      </c>
    </row>
    <row r="360" spans="1:9" x14ac:dyDescent="0.25">
      <c r="A360" t="s">
        <v>228</v>
      </c>
      <c r="B360" t="s">
        <v>228</v>
      </c>
      <c r="C360" t="s">
        <v>229</v>
      </c>
      <c r="D360">
        <v>12</v>
      </c>
      <c r="E360" t="s">
        <v>196</v>
      </c>
      <c r="F360" s="2">
        <v>42551</v>
      </c>
      <c r="G360" t="s">
        <v>197</v>
      </c>
      <c r="H360">
        <v>2750.64</v>
      </c>
      <c r="I360">
        <v>2794.2</v>
      </c>
    </row>
    <row r="361" spans="1:9" x14ac:dyDescent="0.25">
      <c r="A361" t="s">
        <v>228</v>
      </c>
      <c r="B361" t="s">
        <v>228</v>
      </c>
      <c r="C361" t="s">
        <v>229</v>
      </c>
      <c r="D361">
        <v>12</v>
      </c>
      <c r="E361" t="s">
        <v>196</v>
      </c>
      <c r="F361" s="2">
        <v>42460</v>
      </c>
      <c r="G361" t="s">
        <v>197</v>
      </c>
      <c r="H361">
        <v>2758.34</v>
      </c>
      <c r="I361">
        <v>2795.4</v>
      </c>
    </row>
    <row r="362" spans="1:9" x14ac:dyDescent="0.25">
      <c r="A362" t="s">
        <v>228</v>
      </c>
      <c r="B362" t="s">
        <v>228</v>
      </c>
      <c r="C362" t="s">
        <v>229</v>
      </c>
      <c r="D362">
        <v>12</v>
      </c>
      <c r="E362" t="s">
        <v>196</v>
      </c>
      <c r="F362" s="2">
        <v>42369</v>
      </c>
      <c r="G362" t="s">
        <v>197</v>
      </c>
      <c r="H362">
        <v>2766.94</v>
      </c>
      <c r="I362">
        <v>2803.3</v>
      </c>
    </row>
    <row r="363" spans="1:9" x14ac:dyDescent="0.25">
      <c r="A363" t="s">
        <v>228</v>
      </c>
      <c r="B363" t="s">
        <v>228</v>
      </c>
      <c r="C363" t="s">
        <v>229</v>
      </c>
      <c r="D363">
        <v>12</v>
      </c>
      <c r="E363" t="s">
        <v>196</v>
      </c>
      <c r="F363" s="2">
        <v>42277</v>
      </c>
      <c r="G363" t="s">
        <v>197</v>
      </c>
      <c r="H363">
        <v>2767.3</v>
      </c>
      <c r="I363">
        <v>2807.2</v>
      </c>
    </row>
    <row r="364" spans="1:9" x14ac:dyDescent="0.25">
      <c r="A364" t="s">
        <v>228</v>
      </c>
      <c r="B364" t="s">
        <v>228</v>
      </c>
      <c r="C364" t="s">
        <v>229</v>
      </c>
      <c r="D364">
        <v>12</v>
      </c>
      <c r="E364" t="s">
        <v>196</v>
      </c>
      <c r="F364" s="2">
        <v>42185</v>
      </c>
      <c r="G364" t="s">
        <v>197</v>
      </c>
      <c r="H364">
        <v>2773.04</v>
      </c>
      <c r="I364">
        <v>2812</v>
      </c>
    </row>
    <row r="365" spans="1:9" x14ac:dyDescent="0.25">
      <c r="A365" t="s">
        <v>228</v>
      </c>
      <c r="B365" t="s">
        <v>228</v>
      </c>
      <c r="C365" t="s">
        <v>229</v>
      </c>
      <c r="D365">
        <v>12</v>
      </c>
      <c r="E365" t="s">
        <v>196</v>
      </c>
      <c r="F365" s="2">
        <v>42094</v>
      </c>
      <c r="G365" t="s">
        <v>197</v>
      </c>
      <c r="H365">
        <v>2780.56</v>
      </c>
      <c r="I365">
        <v>2826</v>
      </c>
    </row>
    <row r="366" spans="1:9" x14ac:dyDescent="0.25">
      <c r="A366" t="s">
        <v>228</v>
      </c>
      <c r="B366" t="s">
        <v>228</v>
      </c>
      <c r="C366" t="s">
        <v>229</v>
      </c>
      <c r="D366">
        <v>12</v>
      </c>
      <c r="E366" t="s">
        <v>196</v>
      </c>
      <c r="F366" s="2">
        <v>42004</v>
      </c>
      <c r="G366" t="s">
        <v>197</v>
      </c>
      <c r="H366">
        <v>2799.11</v>
      </c>
      <c r="I366">
        <v>2845.3</v>
      </c>
    </row>
    <row r="367" spans="1:9" x14ac:dyDescent="0.25">
      <c r="A367" t="s">
        <v>228</v>
      </c>
      <c r="B367" t="s">
        <v>228</v>
      </c>
      <c r="C367" t="s">
        <v>229</v>
      </c>
      <c r="D367">
        <v>12</v>
      </c>
      <c r="E367" t="s">
        <v>196</v>
      </c>
      <c r="F367" s="2">
        <v>41912</v>
      </c>
      <c r="G367" t="s">
        <v>197</v>
      </c>
      <c r="H367">
        <v>2820.29</v>
      </c>
      <c r="I367">
        <v>2864.3</v>
      </c>
    </row>
    <row r="368" spans="1:9" x14ac:dyDescent="0.25">
      <c r="A368" t="s">
        <v>228</v>
      </c>
      <c r="B368" t="s">
        <v>228</v>
      </c>
      <c r="C368" t="s">
        <v>229</v>
      </c>
      <c r="D368">
        <v>12</v>
      </c>
      <c r="E368" t="s">
        <v>196</v>
      </c>
      <c r="F368" s="2">
        <v>41820</v>
      </c>
      <c r="G368" t="s">
        <v>197</v>
      </c>
      <c r="H368">
        <v>2829.1</v>
      </c>
      <c r="I368">
        <v>2874.2</v>
      </c>
    </row>
    <row r="369" spans="1:9" x14ac:dyDescent="0.25">
      <c r="A369" t="s">
        <v>228</v>
      </c>
      <c r="B369" t="s">
        <v>228</v>
      </c>
      <c r="C369" t="s">
        <v>229</v>
      </c>
      <c r="D369">
        <v>12</v>
      </c>
      <c r="E369" t="s">
        <v>196</v>
      </c>
      <c r="F369" s="2">
        <v>41729</v>
      </c>
      <c r="G369" t="s">
        <v>197</v>
      </c>
      <c r="H369">
        <v>2828.32</v>
      </c>
      <c r="I369">
        <v>2874.7</v>
      </c>
    </row>
    <row r="370" spans="1:9" x14ac:dyDescent="0.25">
      <c r="A370" t="s">
        <v>228</v>
      </c>
      <c r="B370" t="s">
        <v>228</v>
      </c>
      <c r="C370" t="s">
        <v>229</v>
      </c>
      <c r="D370">
        <v>12</v>
      </c>
      <c r="E370" t="s">
        <v>196</v>
      </c>
      <c r="F370" s="2">
        <v>41639</v>
      </c>
      <c r="G370" t="s">
        <v>197</v>
      </c>
      <c r="H370">
        <v>2821.44</v>
      </c>
      <c r="I370">
        <v>2872</v>
      </c>
    </row>
    <row r="371" spans="1:9" x14ac:dyDescent="0.25">
      <c r="A371" t="s">
        <v>228</v>
      </c>
      <c r="B371" t="s">
        <v>228</v>
      </c>
      <c r="C371" t="s">
        <v>229</v>
      </c>
      <c r="D371">
        <v>12</v>
      </c>
      <c r="E371" t="s">
        <v>196</v>
      </c>
      <c r="F371" s="2">
        <v>41547</v>
      </c>
      <c r="G371" t="s">
        <v>197</v>
      </c>
      <c r="H371">
        <v>2818.07</v>
      </c>
      <c r="I371">
        <v>2881.2</v>
      </c>
    </row>
    <row r="372" spans="1:9" x14ac:dyDescent="0.25">
      <c r="A372" t="s">
        <v>228</v>
      </c>
      <c r="B372" t="s">
        <v>228</v>
      </c>
      <c r="C372" t="s">
        <v>229</v>
      </c>
      <c r="D372">
        <v>12</v>
      </c>
      <c r="E372" t="s">
        <v>196</v>
      </c>
      <c r="F372" s="2">
        <v>41455</v>
      </c>
      <c r="G372" t="s">
        <v>197</v>
      </c>
      <c r="H372">
        <v>2808.89</v>
      </c>
      <c r="I372">
        <v>2893</v>
      </c>
    </row>
    <row r="373" spans="1:9" x14ac:dyDescent="0.25">
      <c r="A373" t="s">
        <v>228</v>
      </c>
      <c r="B373" t="s">
        <v>228</v>
      </c>
      <c r="C373" t="s">
        <v>229</v>
      </c>
      <c r="D373">
        <v>12</v>
      </c>
      <c r="E373" t="s">
        <v>196</v>
      </c>
      <c r="F373" s="2">
        <v>41364</v>
      </c>
      <c r="G373" t="s">
        <v>197</v>
      </c>
      <c r="H373">
        <v>2797.04</v>
      </c>
      <c r="I373">
        <v>2858.8</v>
      </c>
    </row>
    <row r="374" spans="1:9" x14ac:dyDescent="0.25">
      <c r="A374" t="s">
        <v>228</v>
      </c>
      <c r="B374" t="s">
        <v>228</v>
      </c>
      <c r="C374" t="s">
        <v>229</v>
      </c>
      <c r="D374">
        <v>12</v>
      </c>
      <c r="E374" t="s">
        <v>196</v>
      </c>
      <c r="F374" s="2">
        <v>41274</v>
      </c>
      <c r="G374" t="s">
        <v>197</v>
      </c>
      <c r="H374">
        <v>2771.26</v>
      </c>
      <c r="I374">
        <v>2834.4</v>
      </c>
    </row>
    <row r="375" spans="1:9" x14ac:dyDescent="0.25">
      <c r="A375" t="s">
        <v>228</v>
      </c>
      <c r="B375" t="s">
        <v>228</v>
      </c>
      <c r="C375" t="s">
        <v>229</v>
      </c>
      <c r="D375">
        <v>12</v>
      </c>
      <c r="E375" t="s">
        <v>196</v>
      </c>
      <c r="F375" s="2">
        <v>41182</v>
      </c>
      <c r="G375" t="s">
        <v>197</v>
      </c>
      <c r="H375">
        <v>2757.04</v>
      </c>
      <c r="I375">
        <v>2818.1</v>
      </c>
    </row>
    <row r="376" spans="1:9" x14ac:dyDescent="0.25">
      <c r="A376" t="s">
        <v>228</v>
      </c>
      <c r="B376" t="s">
        <v>228</v>
      </c>
      <c r="C376" t="s">
        <v>229</v>
      </c>
      <c r="D376">
        <v>12</v>
      </c>
      <c r="E376" t="s">
        <v>196</v>
      </c>
      <c r="F376" s="2">
        <v>41090</v>
      </c>
      <c r="G376" t="s">
        <v>197</v>
      </c>
      <c r="H376">
        <v>2746.37</v>
      </c>
      <c r="I376">
        <v>2798.2</v>
      </c>
    </row>
    <row r="377" spans="1:9" x14ac:dyDescent="0.25">
      <c r="A377" t="s">
        <v>228</v>
      </c>
      <c r="B377" t="s">
        <v>228</v>
      </c>
      <c r="C377" t="s">
        <v>229</v>
      </c>
      <c r="D377">
        <v>12</v>
      </c>
      <c r="E377" t="s">
        <v>196</v>
      </c>
      <c r="F377" s="2">
        <v>40999</v>
      </c>
      <c r="G377" t="s">
        <v>197</v>
      </c>
      <c r="H377">
        <v>2745.33</v>
      </c>
      <c r="I377">
        <v>2774.9</v>
      </c>
    </row>
    <row r="378" spans="1:9" x14ac:dyDescent="0.25">
      <c r="A378" t="s">
        <v>228</v>
      </c>
      <c r="B378" t="s">
        <v>228</v>
      </c>
      <c r="C378" t="s">
        <v>229</v>
      </c>
      <c r="D378">
        <v>12</v>
      </c>
      <c r="E378" t="s">
        <v>196</v>
      </c>
      <c r="F378" s="2">
        <v>40908</v>
      </c>
      <c r="G378" t="s">
        <v>197</v>
      </c>
      <c r="H378">
        <v>2730.85</v>
      </c>
      <c r="I378">
        <v>2768.9</v>
      </c>
    </row>
    <row r="379" spans="1:9" x14ac:dyDescent="0.25">
      <c r="A379" t="s">
        <v>228</v>
      </c>
      <c r="B379" t="s">
        <v>228</v>
      </c>
      <c r="C379" t="s">
        <v>229</v>
      </c>
      <c r="D379">
        <v>12</v>
      </c>
      <c r="E379" t="s">
        <v>196</v>
      </c>
      <c r="F379" s="2">
        <v>40816</v>
      </c>
      <c r="G379" t="s">
        <v>197</v>
      </c>
      <c r="H379">
        <v>2740.35</v>
      </c>
      <c r="I379">
        <v>2778.2</v>
      </c>
    </row>
    <row r="380" spans="1:9" x14ac:dyDescent="0.25">
      <c r="A380" t="s">
        <v>228</v>
      </c>
      <c r="B380" t="s">
        <v>228</v>
      </c>
      <c r="C380" t="s">
        <v>229</v>
      </c>
      <c r="D380">
        <v>12</v>
      </c>
      <c r="E380" t="s">
        <v>196</v>
      </c>
      <c r="F380" s="2">
        <v>40724</v>
      </c>
      <c r="G380" t="s">
        <v>197</v>
      </c>
      <c r="H380">
        <v>2741.14</v>
      </c>
      <c r="I380">
        <v>2781.3</v>
      </c>
    </row>
    <row r="381" spans="1:9" x14ac:dyDescent="0.25">
      <c r="A381" t="s">
        <v>228</v>
      </c>
      <c r="B381" t="s">
        <v>228</v>
      </c>
      <c r="C381" t="s">
        <v>229</v>
      </c>
      <c r="D381">
        <v>12</v>
      </c>
      <c r="E381" t="s">
        <v>196</v>
      </c>
      <c r="F381" s="2">
        <v>40633</v>
      </c>
      <c r="G381" t="s">
        <v>197</v>
      </c>
      <c r="H381">
        <v>2740.29</v>
      </c>
      <c r="I381">
        <v>2772.7</v>
      </c>
    </row>
    <row r="382" spans="1:9" x14ac:dyDescent="0.25">
      <c r="A382" t="s">
        <v>230</v>
      </c>
      <c r="B382" t="s">
        <v>231</v>
      </c>
      <c r="C382" t="s">
        <v>232</v>
      </c>
      <c r="D382">
        <v>12</v>
      </c>
      <c r="E382" t="s">
        <v>196</v>
      </c>
      <c r="F382" s="2">
        <v>43008</v>
      </c>
      <c r="G382" t="s">
        <v>197</v>
      </c>
      <c r="H382">
        <v>3518.96</v>
      </c>
      <c r="I382">
        <v>3559.6</v>
      </c>
    </row>
    <row r="383" spans="1:9" x14ac:dyDescent="0.25">
      <c r="A383" t="s">
        <v>230</v>
      </c>
      <c r="B383" t="s">
        <v>231</v>
      </c>
      <c r="C383" t="s">
        <v>232</v>
      </c>
      <c r="D383">
        <v>12</v>
      </c>
      <c r="E383" t="s">
        <v>196</v>
      </c>
      <c r="F383" s="2">
        <v>42916</v>
      </c>
      <c r="G383" t="s">
        <v>197</v>
      </c>
      <c r="H383">
        <v>3552.8</v>
      </c>
      <c r="I383">
        <v>3599</v>
      </c>
    </row>
    <row r="384" spans="1:9" x14ac:dyDescent="0.25">
      <c r="A384" t="s">
        <v>230</v>
      </c>
      <c r="B384" t="s">
        <v>231</v>
      </c>
      <c r="C384" t="s">
        <v>232</v>
      </c>
      <c r="D384">
        <v>12</v>
      </c>
      <c r="E384" t="s">
        <v>196</v>
      </c>
      <c r="F384" s="2">
        <v>42825</v>
      </c>
      <c r="G384" t="s">
        <v>197</v>
      </c>
      <c r="H384">
        <v>3557.86</v>
      </c>
      <c r="I384">
        <v>3630.4</v>
      </c>
    </row>
    <row r="385" spans="1:9" x14ac:dyDescent="0.25">
      <c r="A385" t="s">
        <v>230</v>
      </c>
      <c r="B385" t="s">
        <v>231</v>
      </c>
      <c r="C385" t="s">
        <v>232</v>
      </c>
      <c r="D385">
        <v>12</v>
      </c>
      <c r="E385" t="s">
        <v>196</v>
      </c>
      <c r="F385" s="2">
        <v>42735</v>
      </c>
      <c r="G385" t="s">
        <v>197</v>
      </c>
      <c r="H385">
        <v>3578.26</v>
      </c>
      <c r="I385">
        <v>3606</v>
      </c>
    </row>
    <row r="386" spans="1:9" x14ac:dyDescent="0.25">
      <c r="A386" t="s">
        <v>230</v>
      </c>
      <c r="B386" t="s">
        <v>231</v>
      </c>
      <c r="C386" t="s">
        <v>232</v>
      </c>
      <c r="D386">
        <v>12</v>
      </c>
      <c r="E386" t="s">
        <v>196</v>
      </c>
      <c r="F386" s="2">
        <v>42643</v>
      </c>
      <c r="G386" t="s">
        <v>197</v>
      </c>
      <c r="H386">
        <v>3611.98</v>
      </c>
      <c r="I386">
        <v>3629.6</v>
      </c>
    </row>
    <row r="387" spans="1:9" x14ac:dyDescent="0.25">
      <c r="A387" t="s">
        <v>230</v>
      </c>
      <c r="B387" t="s">
        <v>231</v>
      </c>
      <c r="C387" t="s">
        <v>232</v>
      </c>
      <c r="D387">
        <v>12</v>
      </c>
      <c r="E387" t="s">
        <v>196</v>
      </c>
      <c r="F387" s="2">
        <v>42551</v>
      </c>
      <c r="G387" t="s">
        <v>197</v>
      </c>
      <c r="H387">
        <v>3656.66</v>
      </c>
      <c r="I387">
        <v>3666.5</v>
      </c>
    </row>
    <row r="388" spans="1:9" x14ac:dyDescent="0.25">
      <c r="A388" t="s">
        <v>230</v>
      </c>
      <c r="B388" t="s">
        <v>231</v>
      </c>
      <c r="C388" t="s">
        <v>232</v>
      </c>
      <c r="D388">
        <v>12</v>
      </c>
      <c r="E388" t="s">
        <v>196</v>
      </c>
      <c r="F388" s="2">
        <v>42460</v>
      </c>
      <c r="G388" t="s">
        <v>197</v>
      </c>
      <c r="H388">
        <v>3661.82</v>
      </c>
      <c r="I388">
        <v>3696.9</v>
      </c>
    </row>
    <row r="389" spans="1:9" x14ac:dyDescent="0.25">
      <c r="A389" t="s">
        <v>230</v>
      </c>
      <c r="B389" t="s">
        <v>231</v>
      </c>
      <c r="C389" t="s">
        <v>232</v>
      </c>
      <c r="D389">
        <v>12</v>
      </c>
      <c r="E389" t="s">
        <v>196</v>
      </c>
      <c r="F389" s="2">
        <v>42369</v>
      </c>
      <c r="G389" t="s">
        <v>197</v>
      </c>
      <c r="H389">
        <v>3681.13</v>
      </c>
      <c r="I389">
        <v>3704.6</v>
      </c>
    </row>
    <row r="390" spans="1:9" x14ac:dyDescent="0.25">
      <c r="A390" t="s">
        <v>230</v>
      </c>
      <c r="B390" t="s">
        <v>231</v>
      </c>
      <c r="C390" t="s">
        <v>232</v>
      </c>
      <c r="D390">
        <v>12</v>
      </c>
      <c r="E390" t="s">
        <v>196</v>
      </c>
      <c r="F390" s="2">
        <v>42277</v>
      </c>
      <c r="G390" t="s">
        <v>197</v>
      </c>
      <c r="H390">
        <v>3698.07</v>
      </c>
      <c r="I390">
        <v>3725.6</v>
      </c>
    </row>
    <row r="391" spans="1:9" x14ac:dyDescent="0.25">
      <c r="A391" t="s">
        <v>230</v>
      </c>
      <c r="B391" t="s">
        <v>231</v>
      </c>
      <c r="C391" t="s">
        <v>232</v>
      </c>
      <c r="D391">
        <v>12</v>
      </c>
      <c r="E391" t="s">
        <v>196</v>
      </c>
      <c r="F391" s="2">
        <v>42185</v>
      </c>
      <c r="G391" t="s">
        <v>197</v>
      </c>
      <c r="H391">
        <v>3711.09</v>
      </c>
      <c r="I391">
        <v>3743.6</v>
      </c>
    </row>
    <row r="392" spans="1:9" x14ac:dyDescent="0.25">
      <c r="A392" t="s">
        <v>230</v>
      </c>
      <c r="B392" t="s">
        <v>231</v>
      </c>
      <c r="C392" t="s">
        <v>232</v>
      </c>
      <c r="D392">
        <v>12</v>
      </c>
      <c r="E392" t="s">
        <v>196</v>
      </c>
      <c r="F392" s="2">
        <v>42094</v>
      </c>
      <c r="G392" t="s">
        <v>197</v>
      </c>
      <c r="H392">
        <v>3713.32</v>
      </c>
      <c r="I392">
        <v>3757.5</v>
      </c>
    </row>
    <row r="393" spans="1:9" x14ac:dyDescent="0.25">
      <c r="A393" t="s">
        <v>230</v>
      </c>
      <c r="B393" t="s">
        <v>231</v>
      </c>
      <c r="C393" t="s">
        <v>232</v>
      </c>
      <c r="D393">
        <v>12</v>
      </c>
      <c r="E393" t="s">
        <v>196</v>
      </c>
      <c r="F393" s="2">
        <v>42004</v>
      </c>
      <c r="G393" t="s">
        <v>197</v>
      </c>
      <c r="H393">
        <v>3738.19</v>
      </c>
      <c r="I393">
        <v>3765.2</v>
      </c>
    </row>
    <row r="394" spans="1:9" x14ac:dyDescent="0.25">
      <c r="A394" t="s">
        <v>230</v>
      </c>
      <c r="B394" t="s">
        <v>231</v>
      </c>
      <c r="C394" t="s">
        <v>232</v>
      </c>
      <c r="D394">
        <v>12</v>
      </c>
      <c r="E394" t="s">
        <v>196</v>
      </c>
      <c r="F394" s="2">
        <v>41912</v>
      </c>
      <c r="G394" t="s">
        <v>197</v>
      </c>
      <c r="H394">
        <v>3761.28</v>
      </c>
      <c r="I394">
        <v>3788.7</v>
      </c>
    </row>
    <row r="395" spans="1:9" x14ac:dyDescent="0.25">
      <c r="A395" t="s">
        <v>230</v>
      </c>
      <c r="B395" t="s">
        <v>231</v>
      </c>
      <c r="C395" t="s">
        <v>232</v>
      </c>
      <c r="D395">
        <v>12</v>
      </c>
      <c r="E395" t="s">
        <v>196</v>
      </c>
      <c r="F395" s="2">
        <v>41820</v>
      </c>
      <c r="G395" t="s">
        <v>197</v>
      </c>
      <c r="H395">
        <v>3784.71</v>
      </c>
      <c r="I395">
        <v>3812.5</v>
      </c>
    </row>
    <row r="396" spans="1:9" x14ac:dyDescent="0.25">
      <c r="A396" t="s">
        <v>230</v>
      </c>
      <c r="B396" t="s">
        <v>231</v>
      </c>
      <c r="C396" t="s">
        <v>232</v>
      </c>
      <c r="D396">
        <v>12</v>
      </c>
      <c r="E396" t="s">
        <v>196</v>
      </c>
      <c r="F396" s="2">
        <v>41729</v>
      </c>
      <c r="G396" t="s">
        <v>197</v>
      </c>
      <c r="H396">
        <v>3786.82</v>
      </c>
      <c r="I396">
        <v>3823.6</v>
      </c>
    </row>
    <row r="397" spans="1:9" x14ac:dyDescent="0.25">
      <c r="A397" t="s">
        <v>230</v>
      </c>
      <c r="B397" t="s">
        <v>231</v>
      </c>
      <c r="C397" t="s">
        <v>232</v>
      </c>
      <c r="D397">
        <v>12</v>
      </c>
      <c r="E397" t="s">
        <v>196</v>
      </c>
      <c r="F397" s="2">
        <v>41639</v>
      </c>
      <c r="G397" t="s">
        <v>197</v>
      </c>
      <c r="H397">
        <v>3759.19</v>
      </c>
      <c r="I397">
        <v>3797.1</v>
      </c>
    </row>
    <row r="398" spans="1:9" x14ac:dyDescent="0.25">
      <c r="A398" t="s">
        <v>230</v>
      </c>
      <c r="B398" t="s">
        <v>231</v>
      </c>
      <c r="C398" t="s">
        <v>232</v>
      </c>
      <c r="D398">
        <v>12</v>
      </c>
      <c r="E398" t="s">
        <v>196</v>
      </c>
      <c r="F398" s="2">
        <v>41547</v>
      </c>
      <c r="G398" t="s">
        <v>197</v>
      </c>
      <c r="H398">
        <v>3764.2</v>
      </c>
      <c r="I398">
        <v>3767</v>
      </c>
    </row>
    <row r="399" spans="1:9" x14ac:dyDescent="0.25">
      <c r="A399" t="s">
        <v>230</v>
      </c>
      <c r="B399" t="s">
        <v>231</v>
      </c>
      <c r="C399" t="s">
        <v>232</v>
      </c>
      <c r="D399">
        <v>12</v>
      </c>
      <c r="E399" t="s">
        <v>196</v>
      </c>
      <c r="F399" s="2">
        <v>41455</v>
      </c>
      <c r="G399" t="s">
        <v>197</v>
      </c>
      <c r="H399">
        <v>3779.68</v>
      </c>
      <c r="I399">
        <v>3814.3</v>
      </c>
    </row>
    <row r="400" spans="1:9" x14ac:dyDescent="0.25">
      <c r="A400" t="s">
        <v>230</v>
      </c>
      <c r="B400" t="s">
        <v>231</v>
      </c>
      <c r="C400" t="s">
        <v>232</v>
      </c>
      <c r="D400">
        <v>12</v>
      </c>
      <c r="E400" t="s">
        <v>196</v>
      </c>
      <c r="F400" s="2">
        <v>41364</v>
      </c>
      <c r="G400" t="s">
        <v>197</v>
      </c>
      <c r="H400">
        <v>3827.47</v>
      </c>
      <c r="I400">
        <v>3847</v>
      </c>
    </row>
    <row r="401" spans="1:9" x14ac:dyDescent="0.25">
      <c r="A401" t="s">
        <v>230</v>
      </c>
      <c r="B401" t="s">
        <v>231</v>
      </c>
      <c r="C401" t="s">
        <v>232</v>
      </c>
      <c r="D401">
        <v>12</v>
      </c>
      <c r="E401" t="s">
        <v>196</v>
      </c>
      <c r="F401" s="2">
        <v>41274</v>
      </c>
      <c r="G401" t="s">
        <v>197</v>
      </c>
      <c r="H401">
        <v>3801.4</v>
      </c>
      <c r="I401">
        <v>3820.9</v>
      </c>
    </row>
    <row r="402" spans="1:9" x14ac:dyDescent="0.25">
      <c r="A402" t="s">
        <v>230</v>
      </c>
      <c r="B402" t="s">
        <v>231</v>
      </c>
      <c r="C402" t="s">
        <v>232</v>
      </c>
      <c r="D402">
        <v>12</v>
      </c>
      <c r="E402" t="s">
        <v>196</v>
      </c>
      <c r="F402" s="2">
        <v>41182</v>
      </c>
      <c r="G402" t="s">
        <v>197</v>
      </c>
      <c r="H402">
        <v>3798.75</v>
      </c>
      <c r="I402">
        <v>3813.9</v>
      </c>
    </row>
    <row r="403" spans="1:9" x14ac:dyDescent="0.25">
      <c r="A403" t="s">
        <v>230</v>
      </c>
      <c r="B403" t="s">
        <v>231</v>
      </c>
      <c r="C403" t="s">
        <v>232</v>
      </c>
      <c r="D403">
        <v>12</v>
      </c>
      <c r="E403" t="s">
        <v>196</v>
      </c>
      <c r="F403" s="2">
        <v>41090</v>
      </c>
      <c r="G403" t="s">
        <v>197</v>
      </c>
      <c r="H403">
        <v>3806.67</v>
      </c>
      <c r="I403">
        <v>3820.5</v>
      </c>
    </row>
    <row r="404" spans="1:9" x14ac:dyDescent="0.25">
      <c r="A404" t="s">
        <v>230</v>
      </c>
      <c r="B404" t="s">
        <v>231</v>
      </c>
      <c r="C404" t="s">
        <v>232</v>
      </c>
      <c r="D404">
        <v>12</v>
      </c>
      <c r="E404" t="s">
        <v>196</v>
      </c>
      <c r="F404" s="2">
        <v>40999</v>
      </c>
      <c r="G404" t="s">
        <v>197</v>
      </c>
      <c r="H404">
        <v>3817.36</v>
      </c>
      <c r="I404">
        <v>3833.4</v>
      </c>
    </row>
    <row r="405" spans="1:9" x14ac:dyDescent="0.25">
      <c r="A405" t="s">
        <v>230</v>
      </c>
      <c r="B405" t="s">
        <v>231</v>
      </c>
      <c r="C405" t="s">
        <v>232</v>
      </c>
      <c r="D405">
        <v>12</v>
      </c>
      <c r="E405" t="s">
        <v>196</v>
      </c>
      <c r="F405" s="2">
        <v>40908</v>
      </c>
      <c r="G405" t="s">
        <v>197</v>
      </c>
      <c r="H405">
        <v>3799.77</v>
      </c>
      <c r="I405">
        <v>3811.7</v>
      </c>
    </row>
    <row r="406" spans="1:9" x14ac:dyDescent="0.25">
      <c r="A406" t="s">
        <v>230</v>
      </c>
      <c r="B406" t="s">
        <v>231</v>
      </c>
      <c r="C406" t="s">
        <v>232</v>
      </c>
      <c r="D406">
        <v>12</v>
      </c>
      <c r="E406" t="s">
        <v>196</v>
      </c>
      <c r="F406" s="2">
        <v>40816</v>
      </c>
      <c r="G406" t="s">
        <v>197</v>
      </c>
      <c r="H406">
        <v>3899.05</v>
      </c>
      <c r="I406">
        <v>3872.2</v>
      </c>
    </row>
    <row r="407" spans="1:9" x14ac:dyDescent="0.25">
      <c r="A407" t="s">
        <v>230</v>
      </c>
      <c r="B407" t="s">
        <v>231</v>
      </c>
      <c r="C407" t="s">
        <v>232</v>
      </c>
      <c r="D407">
        <v>12</v>
      </c>
      <c r="E407" t="s">
        <v>196</v>
      </c>
      <c r="F407" s="2">
        <v>40724</v>
      </c>
      <c r="G407" t="s">
        <v>197</v>
      </c>
      <c r="H407">
        <v>3973.69</v>
      </c>
      <c r="I407">
        <v>3983.2</v>
      </c>
    </row>
    <row r="408" spans="1:9" x14ac:dyDescent="0.25">
      <c r="A408" t="s">
        <v>230</v>
      </c>
      <c r="B408" t="s">
        <v>231</v>
      </c>
      <c r="C408" t="s">
        <v>232</v>
      </c>
      <c r="D408">
        <v>12</v>
      </c>
      <c r="E408" t="s">
        <v>196</v>
      </c>
      <c r="F408" s="2">
        <v>40633</v>
      </c>
      <c r="G408" t="s">
        <v>197</v>
      </c>
      <c r="H408">
        <v>3983.51</v>
      </c>
      <c r="I408">
        <v>4014.1</v>
      </c>
    </row>
    <row r="409" spans="1:9" x14ac:dyDescent="0.25">
      <c r="A409" t="s">
        <v>233</v>
      </c>
      <c r="B409" t="s">
        <v>233</v>
      </c>
      <c r="C409" t="s">
        <v>234</v>
      </c>
      <c r="D409">
        <v>12</v>
      </c>
      <c r="E409" t="s">
        <v>196</v>
      </c>
      <c r="F409" s="2">
        <v>43008</v>
      </c>
      <c r="G409" t="s">
        <v>197</v>
      </c>
      <c r="H409">
        <v>4260.67</v>
      </c>
      <c r="I409">
        <v>4320</v>
      </c>
    </row>
    <row r="410" spans="1:9" x14ac:dyDescent="0.25">
      <c r="A410" t="s">
        <v>233</v>
      </c>
      <c r="B410" t="s">
        <v>233</v>
      </c>
      <c r="C410" t="s">
        <v>234</v>
      </c>
      <c r="D410">
        <v>12</v>
      </c>
      <c r="E410" t="s">
        <v>196</v>
      </c>
      <c r="F410" s="2">
        <v>42916</v>
      </c>
      <c r="G410" t="s">
        <v>197</v>
      </c>
      <c r="H410">
        <v>4265.3</v>
      </c>
      <c r="I410">
        <v>4327</v>
      </c>
    </row>
    <row r="411" spans="1:9" x14ac:dyDescent="0.25">
      <c r="A411" t="s">
        <v>233</v>
      </c>
      <c r="B411" t="s">
        <v>233</v>
      </c>
      <c r="C411" t="s">
        <v>234</v>
      </c>
      <c r="D411">
        <v>12</v>
      </c>
      <c r="E411" t="s">
        <v>196</v>
      </c>
      <c r="F411" s="2">
        <v>42825</v>
      </c>
      <c r="G411" t="s">
        <v>197</v>
      </c>
      <c r="H411">
        <v>4272.5600000000004</v>
      </c>
      <c r="I411">
        <v>4334</v>
      </c>
    </row>
    <row r="412" spans="1:9" x14ac:dyDescent="0.25">
      <c r="A412" t="s">
        <v>233</v>
      </c>
      <c r="B412" t="s">
        <v>233</v>
      </c>
      <c r="C412" t="s">
        <v>234</v>
      </c>
      <c r="D412">
        <v>12</v>
      </c>
      <c r="E412" t="s">
        <v>196</v>
      </c>
      <c r="F412" s="2">
        <v>42735</v>
      </c>
      <c r="G412" t="s">
        <v>197</v>
      </c>
      <c r="H412">
        <v>4312.96</v>
      </c>
      <c r="I412">
        <v>4345</v>
      </c>
    </row>
    <row r="413" spans="1:9" x14ac:dyDescent="0.25">
      <c r="A413" t="s">
        <v>233</v>
      </c>
      <c r="B413" t="s">
        <v>233</v>
      </c>
      <c r="C413" t="s">
        <v>234</v>
      </c>
      <c r="D413">
        <v>12</v>
      </c>
      <c r="E413" t="s">
        <v>196</v>
      </c>
      <c r="F413" s="2">
        <v>42643</v>
      </c>
      <c r="G413" t="s">
        <v>197</v>
      </c>
      <c r="H413">
        <v>4312.96</v>
      </c>
      <c r="I413">
        <v>4364</v>
      </c>
    </row>
    <row r="414" spans="1:9" x14ac:dyDescent="0.25">
      <c r="A414" t="s">
        <v>233</v>
      </c>
      <c r="B414" t="s">
        <v>233</v>
      </c>
      <c r="C414" t="s">
        <v>234</v>
      </c>
      <c r="D414">
        <v>12</v>
      </c>
      <c r="E414" t="s">
        <v>196</v>
      </c>
      <c r="F414" s="2">
        <v>42551</v>
      </c>
      <c r="G414" t="s">
        <v>197</v>
      </c>
      <c r="H414">
        <v>4326.2</v>
      </c>
      <c r="I414">
        <v>4377</v>
      </c>
    </row>
    <row r="415" spans="1:9" x14ac:dyDescent="0.25">
      <c r="A415" t="s">
        <v>233</v>
      </c>
      <c r="B415" t="s">
        <v>233</v>
      </c>
      <c r="C415" t="s">
        <v>234</v>
      </c>
      <c r="D415">
        <v>12</v>
      </c>
      <c r="E415" t="s">
        <v>196</v>
      </c>
      <c r="F415" s="2">
        <v>42460</v>
      </c>
      <c r="G415" t="s">
        <v>197</v>
      </c>
      <c r="H415">
        <v>4326.2</v>
      </c>
      <c r="I415">
        <v>4382</v>
      </c>
    </row>
    <row r="416" spans="1:9" x14ac:dyDescent="0.25">
      <c r="A416" t="s">
        <v>233</v>
      </c>
      <c r="B416" t="s">
        <v>233</v>
      </c>
      <c r="C416" t="s">
        <v>234</v>
      </c>
      <c r="D416">
        <v>12</v>
      </c>
      <c r="E416" t="s">
        <v>196</v>
      </c>
      <c r="F416" s="2">
        <v>42369</v>
      </c>
      <c r="G416" t="s">
        <v>197</v>
      </c>
      <c r="H416">
        <v>4348.9799999999996</v>
      </c>
      <c r="I416">
        <v>4390</v>
      </c>
    </row>
    <row r="417" spans="1:9" x14ac:dyDescent="0.25">
      <c r="A417" t="s">
        <v>233</v>
      </c>
      <c r="B417" t="s">
        <v>233</v>
      </c>
      <c r="C417" t="s">
        <v>234</v>
      </c>
      <c r="D417">
        <v>12</v>
      </c>
      <c r="E417" t="s">
        <v>196</v>
      </c>
      <c r="F417" s="2">
        <v>42277</v>
      </c>
      <c r="G417" t="s">
        <v>197</v>
      </c>
      <c r="H417">
        <v>4350</v>
      </c>
      <c r="I417">
        <v>4399</v>
      </c>
    </row>
    <row r="418" spans="1:9" x14ac:dyDescent="0.25">
      <c r="A418" t="s">
        <v>233</v>
      </c>
      <c r="B418" t="s">
        <v>233</v>
      </c>
      <c r="C418" t="s">
        <v>234</v>
      </c>
      <c r="D418">
        <v>12</v>
      </c>
      <c r="E418" t="s">
        <v>196</v>
      </c>
      <c r="F418" s="2">
        <v>42185</v>
      </c>
      <c r="G418" t="s">
        <v>197</v>
      </c>
      <c r="H418">
        <v>4350</v>
      </c>
      <c r="I418">
        <v>4408</v>
      </c>
    </row>
    <row r="419" spans="1:9" x14ac:dyDescent="0.25">
      <c r="A419" t="s">
        <v>233</v>
      </c>
      <c r="B419" t="s">
        <v>233</v>
      </c>
      <c r="C419" t="s">
        <v>234</v>
      </c>
      <c r="D419">
        <v>12</v>
      </c>
      <c r="E419" t="s">
        <v>196</v>
      </c>
      <c r="F419" s="2">
        <v>42094</v>
      </c>
      <c r="G419" t="s">
        <v>197</v>
      </c>
      <c r="H419">
        <v>4368.49</v>
      </c>
      <c r="I419">
        <v>4422</v>
      </c>
    </row>
    <row r="420" spans="1:9" x14ac:dyDescent="0.25">
      <c r="A420" t="s">
        <v>233</v>
      </c>
      <c r="B420" t="s">
        <v>233</v>
      </c>
      <c r="C420" t="s">
        <v>234</v>
      </c>
      <c r="D420">
        <v>12</v>
      </c>
      <c r="E420" t="s">
        <v>196</v>
      </c>
      <c r="F420" s="2">
        <v>42004</v>
      </c>
      <c r="G420" t="s">
        <v>197</v>
      </c>
      <c r="H420">
        <v>4380.1099999999997</v>
      </c>
      <c r="I420">
        <v>4437</v>
      </c>
    </row>
    <row r="421" spans="1:9" x14ac:dyDescent="0.25">
      <c r="A421" t="s">
        <v>233</v>
      </c>
      <c r="B421" t="s">
        <v>233</v>
      </c>
      <c r="C421" t="s">
        <v>234</v>
      </c>
      <c r="D421">
        <v>12</v>
      </c>
      <c r="E421" t="s">
        <v>196</v>
      </c>
      <c r="F421" s="2">
        <v>41912</v>
      </c>
      <c r="G421" t="s">
        <v>197</v>
      </c>
      <c r="H421">
        <v>4385.92</v>
      </c>
      <c r="I421">
        <v>4445</v>
      </c>
    </row>
    <row r="422" spans="1:9" x14ac:dyDescent="0.25">
      <c r="A422" t="s">
        <v>233</v>
      </c>
      <c r="B422" t="s">
        <v>233</v>
      </c>
      <c r="C422" t="s">
        <v>234</v>
      </c>
      <c r="D422">
        <v>12</v>
      </c>
      <c r="E422" t="s">
        <v>196</v>
      </c>
      <c r="F422" s="2">
        <v>41820</v>
      </c>
      <c r="G422" t="s">
        <v>197</v>
      </c>
      <c r="H422">
        <v>4395.18</v>
      </c>
      <c r="I422">
        <v>4454</v>
      </c>
    </row>
    <row r="423" spans="1:9" x14ac:dyDescent="0.25">
      <c r="A423" t="s">
        <v>233</v>
      </c>
      <c r="B423" t="s">
        <v>233</v>
      </c>
      <c r="C423" t="s">
        <v>234</v>
      </c>
      <c r="D423">
        <v>12</v>
      </c>
      <c r="E423" t="s">
        <v>196</v>
      </c>
      <c r="F423" s="2">
        <v>41729</v>
      </c>
      <c r="G423" t="s">
        <v>197</v>
      </c>
      <c r="H423">
        <v>4405.8900000000003</v>
      </c>
      <c r="I423">
        <v>4464</v>
      </c>
    </row>
    <row r="424" spans="1:9" x14ac:dyDescent="0.25">
      <c r="A424" t="s">
        <v>233</v>
      </c>
      <c r="B424" t="s">
        <v>233</v>
      </c>
      <c r="C424" t="s">
        <v>234</v>
      </c>
      <c r="D424">
        <v>12</v>
      </c>
      <c r="E424" t="s">
        <v>196</v>
      </c>
      <c r="F424" s="2">
        <v>41639</v>
      </c>
      <c r="G424" t="s">
        <v>197</v>
      </c>
      <c r="H424">
        <v>4415.92</v>
      </c>
      <c r="I424">
        <v>4482</v>
      </c>
    </row>
    <row r="425" spans="1:9" x14ac:dyDescent="0.25">
      <c r="A425" t="s">
        <v>233</v>
      </c>
      <c r="B425" t="s">
        <v>233</v>
      </c>
      <c r="C425" t="s">
        <v>234</v>
      </c>
      <c r="D425">
        <v>12</v>
      </c>
      <c r="E425" t="s">
        <v>196</v>
      </c>
      <c r="F425" s="2">
        <v>41547</v>
      </c>
      <c r="G425" t="s">
        <v>197</v>
      </c>
      <c r="H425">
        <v>4433.1499999999996</v>
      </c>
      <c r="I425">
        <v>4498</v>
      </c>
    </row>
    <row r="426" spans="1:9" x14ac:dyDescent="0.25">
      <c r="A426" t="s">
        <v>233</v>
      </c>
      <c r="B426" t="s">
        <v>233</v>
      </c>
      <c r="C426" t="s">
        <v>234</v>
      </c>
      <c r="D426">
        <v>12</v>
      </c>
      <c r="E426" t="s">
        <v>196</v>
      </c>
      <c r="F426" s="2">
        <v>41455</v>
      </c>
      <c r="G426" t="s">
        <v>197</v>
      </c>
      <c r="H426">
        <v>4453.75</v>
      </c>
      <c r="I426">
        <v>4527</v>
      </c>
    </row>
    <row r="427" spans="1:9" x14ac:dyDescent="0.25">
      <c r="A427" t="s">
        <v>233</v>
      </c>
      <c r="B427" t="s">
        <v>233</v>
      </c>
      <c r="C427" t="s">
        <v>234</v>
      </c>
      <c r="D427">
        <v>12</v>
      </c>
      <c r="E427" t="s">
        <v>196</v>
      </c>
      <c r="F427" s="2">
        <v>41364</v>
      </c>
      <c r="G427" t="s">
        <v>197</v>
      </c>
      <c r="H427">
        <v>4456.72</v>
      </c>
      <c r="I427">
        <v>4530</v>
      </c>
    </row>
    <row r="428" spans="1:9" x14ac:dyDescent="0.25">
      <c r="A428" t="s">
        <v>233</v>
      </c>
      <c r="B428" t="s">
        <v>233</v>
      </c>
      <c r="C428" t="s">
        <v>234</v>
      </c>
      <c r="D428">
        <v>12</v>
      </c>
      <c r="E428" t="s">
        <v>196</v>
      </c>
      <c r="F428" s="2">
        <v>41274</v>
      </c>
      <c r="G428" t="s">
        <v>197</v>
      </c>
      <c r="H428">
        <v>4485.16</v>
      </c>
      <c r="I428">
        <v>4557</v>
      </c>
    </row>
    <row r="429" spans="1:9" x14ac:dyDescent="0.25">
      <c r="A429" t="s">
        <v>233</v>
      </c>
      <c r="B429" t="s">
        <v>233</v>
      </c>
      <c r="C429" t="s">
        <v>234</v>
      </c>
      <c r="D429">
        <v>12</v>
      </c>
      <c r="E429" t="s">
        <v>196</v>
      </c>
      <c r="F429" s="2">
        <v>41182</v>
      </c>
      <c r="G429" t="s">
        <v>197</v>
      </c>
      <c r="H429">
        <v>4501.92</v>
      </c>
      <c r="I429">
        <v>4587</v>
      </c>
    </row>
    <row r="430" spans="1:9" x14ac:dyDescent="0.25">
      <c r="A430" t="s">
        <v>233</v>
      </c>
      <c r="B430" t="s">
        <v>233</v>
      </c>
      <c r="C430" t="s">
        <v>234</v>
      </c>
      <c r="D430">
        <v>12</v>
      </c>
      <c r="E430" t="s">
        <v>196</v>
      </c>
      <c r="F430" s="2">
        <v>41090</v>
      </c>
      <c r="G430" t="s">
        <v>197</v>
      </c>
      <c r="H430">
        <v>4511.8999999999996</v>
      </c>
      <c r="I430">
        <v>4592</v>
      </c>
    </row>
    <row r="431" spans="1:9" x14ac:dyDescent="0.25">
      <c r="A431" t="s">
        <v>233</v>
      </c>
      <c r="B431" t="s">
        <v>233</v>
      </c>
      <c r="C431" t="s">
        <v>234</v>
      </c>
      <c r="D431">
        <v>12</v>
      </c>
      <c r="E431" t="s">
        <v>196</v>
      </c>
      <c r="F431" s="2">
        <v>40999</v>
      </c>
      <c r="G431" t="s">
        <v>197</v>
      </c>
      <c r="H431">
        <v>4529.1499999999996</v>
      </c>
      <c r="I431">
        <v>4600.22</v>
      </c>
    </row>
    <row r="432" spans="1:9" x14ac:dyDescent="0.25">
      <c r="A432" t="s">
        <v>233</v>
      </c>
      <c r="B432" t="s">
        <v>233</v>
      </c>
      <c r="C432" t="s">
        <v>234</v>
      </c>
      <c r="D432">
        <v>12</v>
      </c>
      <c r="E432" t="s">
        <v>196</v>
      </c>
      <c r="F432" s="2">
        <v>40908</v>
      </c>
      <c r="G432" t="s">
        <v>197</v>
      </c>
      <c r="H432">
        <v>4542.46</v>
      </c>
      <c r="I432">
        <v>4612</v>
      </c>
    </row>
    <row r="433" spans="1:9" x14ac:dyDescent="0.25">
      <c r="A433" t="s">
        <v>233</v>
      </c>
      <c r="B433" t="s">
        <v>233</v>
      </c>
      <c r="C433" t="s">
        <v>234</v>
      </c>
      <c r="D433">
        <v>12</v>
      </c>
      <c r="E433" t="s">
        <v>196</v>
      </c>
      <c r="F433" s="2">
        <v>40816</v>
      </c>
      <c r="G433" t="s">
        <v>197</v>
      </c>
      <c r="H433">
        <v>4592.1899999999996</v>
      </c>
      <c r="I433">
        <v>4652</v>
      </c>
    </row>
    <row r="434" spans="1:9" x14ac:dyDescent="0.25">
      <c r="A434" t="s">
        <v>233</v>
      </c>
      <c r="B434" t="s">
        <v>233</v>
      </c>
      <c r="C434" t="s">
        <v>234</v>
      </c>
      <c r="D434">
        <v>12</v>
      </c>
      <c r="E434" t="s">
        <v>196</v>
      </c>
      <c r="F434" s="2">
        <v>40724</v>
      </c>
      <c r="G434" t="s">
        <v>197</v>
      </c>
      <c r="H434">
        <v>4578.51</v>
      </c>
      <c r="I434">
        <v>4661.67</v>
      </c>
    </row>
    <row r="435" spans="1:9" x14ac:dyDescent="0.25">
      <c r="A435" t="s">
        <v>233</v>
      </c>
      <c r="B435" t="s">
        <v>233</v>
      </c>
      <c r="C435" t="s">
        <v>234</v>
      </c>
      <c r="D435">
        <v>12</v>
      </c>
      <c r="E435" t="s">
        <v>196</v>
      </c>
      <c r="F435" s="2">
        <v>40633</v>
      </c>
      <c r="G435" t="s">
        <v>197</v>
      </c>
      <c r="H435">
        <v>4590.26</v>
      </c>
      <c r="I435">
        <v>4662</v>
      </c>
    </row>
    <row r="436" spans="1:9" x14ac:dyDescent="0.25">
      <c r="A436" t="s">
        <v>235</v>
      </c>
      <c r="B436" t="s">
        <v>235</v>
      </c>
      <c r="C436" t="s">
        <v>236</v>
      </c>
      <c r="D436">
        <v>12</v>
      </c>
      <c r="E436" t="s">
        <v>196</v>
      </c>
      <c r="F436" s="2">
        <v>43008</v>
      </c>
      <c r="G436" t="s">
        <v>197</v>
      </c>
      <c r="H436">
        <v>810</v>
      </c>
      <c r="I436">
        <v>813.5</v>
      </c>
    </row>
    <row r="437" spans="1:9" x14ac:dyDescent="0.25">
      <c r="A437" t="s">
        <v>235</v>
      </c>
      <c r="B437" t="s">
        <v>235</v>
      </c>
      <c r="C437" t="s">
        <v>236</v>
      </c>
      <c r="D437">
        <v>12</v>
      </c>
      <c r="E437" t="s">
        <v>196</v>
      </c>
      <c r="F437" s="2">
        <v>42916</v>
      </c>
      <c r="G437" t="s">
        <v>197</v>
      </c>
      <c r="H437">
        <v>815.07</v>
      </c>
      <c r="I437">
        <v>819.2</v>
      </c>
    </row>
    <row r="438" spans="1:9" x14ac:dyDescent="0.25">
      <c r="A438" t="s">
        <v>235</v>
      </c>
      <c r="B438" t="s">
        <v>235</v>
      </c>
      <c r="C438" t="s">
        <v>236</v>
      </c>
      <c r="D438">
        <v>12</v>
      </c>
      <c r="E438" t="s">
        <v>196</v>
      </c>
      <c r="F438" s="2">
        <v>42825</v>
      </c>
      <c r="G438" t="s">
        <v>197</v>
      </c>
      <c r="H438">
        <v>816.75</v>
      </c>
      <c r="I438">
        <v>825.2</v>
      </c>
    </row>
    <row r="439" spans="1:9" x14ac:dyDescent="0.25">
      <c r="A439" t="s">
        <v>235</v>
      </c>
      <c r="B439" t="s">
        <v>235</v>
      </c>
      <c r="C439" t="s">
        <v>236</v>
      </c>
      <c r="D439">
        <v>12</v>
      </c>
      <c r="E439" t="s">
        <v>196</v>
      </c>
      <c r="F439" s="2">
        <v>42735</v>
      </c>
      <c r="G439" t="s">
        <v>197</v>
      </c>
      <c r="H439">
        <v>830.44</v>
      </c>
      <c r="I439">
        <v>829.7</v>
      </c>
    </row>
    <row r="440" spans="1:9" x14ac:dyDescent="0.25">
      <c r="A440" t="s">
        <v>235</v>
      </c>
      <c r="B440" t="s">
        <v>235</v>
      </c>
      <c r="C440" t="s">
        <v>236</v>
      </c>
      <c r="D440">
        <v>12</v>
      </c>
      <c r="E440" t="s">
        <v>196</v>
      </c>
      <c r="F440" s="2">
        <v>42643</v>
      </c>
      <c r="G440" t="s">
        <v>197</v>
      </c>
      <c r="H440">
        <v>853.36</v>
      </c>
      <c r="I440">
        <v>847.7</v>
      </c>
    </row>
    <row r="441" spans="1:9" x14ac:dyDescent="0.25">
      <c r="A441" t="s">
        <v>235</v>
      </c>
      <c r="B441" t="s">
        <v>235</v>
      </c>
      <c r="C441" t="s">
        <v>236</v>
      </c>
      <c r="D441">
        <v>12</v>
      </c>
      <c r="E441" t="s">
        <v>196</v>
      </c>
      <c r="F441" s="2">
        <v>42551</v>
      </c>
      <c r="G441" t="s">
        <v>197</v>
      </c>
      <c r="H441">
        <v>877.86</v>
      </c>
      <c r="I441">
        <v>871.2</v>
      </c>
    </row>
    <row r="442" spans="1:9" x14ac:dyDescent="0.25">
      <c r="A442" t="s">
        <v>235</v>
      </c>
      <c r="B442" t="s">
        <v>235</v>
      </c>
      <c r="C442" t="s">
        <v>236</v>
      </c>
      <c r="D442">
        <v>12</v>
      </c>
      <c r="E442" t="s">
        <v>196</v>
      </c>
      <c r="F442" s="2">
        <v>42460</v>
      </c>
      <c r="G442" t="s">
        <v>197</v>
      </c>
      <c r="H442">
        <v>877.67</v>
      </c>
      <c r="I442">
        <v>894.9</v>
      </c>
    </row>
    <row r="443" spans="1:9" x14ac:dyDescent="0.25">
      <c r="A443" t="s">
        <v>235</v>
      </c>
      <c r="B443" t="s">
        <v>235</v>
      </c>
      <c r="C443" t="s">
        <v>236</v>
      </c>
      <c r="D443">
        <v>12</v>
      </c>
      <c r="E443" t="s">
        <v>196</v>
      </c>
      <c r="F443" s="2">
        <v>42369</v>
      </c>
      <c r="G443" t="s">
        <v>197</v>
      </c>
      <c r="H443">
        <v>918.23</v>
      </c>
      <c r="I443">
        <v>919.9</v>
      </c>
    </row>
    <row r="444" spans="1:9" x14ac:dyDescent="0.25">
      <c r="A444" t="s">
        <v>235</v>
      </c>
      <c r="B444" t="s">
        <v>235</v>
      </c>
      <c r="C444" t="s">
        <v>236</v>
      </c>
      <c r="D444">
        <v>12</v>
      </c>
      <c r="E444" t="s">
        <v>196</v>
      </c>
      <c r="F444" s="2">
        <v>42277</v>
      </c>
      <c r="G444" t="s">
        <v>197</v>
      </c>
      <c r="H444">
        <v>941.81</v>
      </c>
      <c r="I444">
        <v>934.8</v>
      </c>
    </row>
    <row r="445" spans="1:9" x14ac:dyDescent="0.25">
      <c r="A445" t="s">
        <v>235</v>
      </c>
      <c r="B445" t="s">
        <v>235</v>
      </c>
      <c r="C445" t="s">
        <v>236</v>
      </c>
      <c r="D445">
        <v>12</v>
      </c>
      <c r="E445" t="s">
        <v>196</v>
      </c>
      <c r="F445" s="2">
        <v>42185</v>
      </c>
      <c r="G445" t="s">
        <v>197</v>
      </c>
      <c r="H445">
        <v>958.52</v>
      </c>
      <c r="I445">
        <v>957.6</v>
      </c>
    </row>
    <row r="446" spans="1:9" x14ac:dyDescent="0.25">
      <c r="A446" t="s">
        <v>235</v>
      </c>
      <c r="B446" t="s">
        <v>235</v>
      </c>
      <c r="C446" t="s">
        <v>236</v>
      </c>
      <c r="D446">
        <v>12</v>
      </c>
      <c r="E446" t="s">
        <v>196</v>
      </c>
      <c r="F446" s="2">
        <v>42094</v>
      </c>
      <c r="G446" t="s">
        <v>197</v>
      </c>
      <c r="H446">
        <v>959.13</v>
      </c>
      <c r="I446">
        <v>965.5</v>
      </c>
    </row>
    <row r="447" spans="1:9" x14ac:dyDescent="0.25">
      <c r="A447" t="s">
        <v>235</v>
      </c>
      <c r="B447" t="s">
        <v>235</v>
      </c>
      <c r="C447" t="s">
        <v>236</v>
      </c>
      <c r="D447">
        <v>12</v>
      </c>
      <c r="E447" t="s">
        <v>196</v>
      </c>
      <c r="F447" s="2">
        <v>42004</v>
      </c>
      <c r="G447" t="s">
        <v>197</v>
      </c>
      <c r="H447">
        <v>973.2</v>
      </c>
      <c r="I447">
        <v>971.5</v>
      </c>
    </row>
    <row r="448" spans="1:9" x14ac:dyDescent="0.25">
      <c r="A448" t="s">
        <v>235</v>
      </c>
      <c r="B448" t="s">
        <v>235</v>
      </c>
      <c r="C448" t="s">
        <v>236</v>
      </c>
      <c r="D448">
        <v>12</v>
      </c>
      <c r="E448" t="s">
        <v>196</v>
      </c>
      <c r="F448" s="2">
        <v>41912</v>
      </c>
      <c r="G448" t="s">
        <v>197</v>
      </c>
      <c r="H448">
        <v>981.93</v>
      </c>
      <c r="I448">
        <v>983.8</v>
      </c>
    </row>
    <row r="449" spans="1:9" x14ac:dyDescent="0.25">
      <c r="A449" t="s">
        <v>235</v>
      </c>
      <c r="B449" t="s">
        <v>235</v>
      </c>
      <c r="C449" t="s">
        <v>236</v>
      </c>
      <c r="D449">
        <v>12</v>
      </c>
      <c r="E449" t="s">
        <v>196</v>
      </c>
      <c r="F449" s="2">
        <v>41820</v>
      </c>
      <c r="G449" t="s">
        <v>197</v>
      </c>
      <c r="H449">
        <v>988.42</v>
      </c>
      <c r="I449">
        <v>993.2</v>
      </c>
    </row>
    <row r="450" spans="1:9" x14ac:dyDescent="0.25">
      <c r="A450" t="s">
        <v>235</v>
      </c>
      <c r="B450" t="s">
        <v>235</v>
      </c>
      <c r="C450" t="s">
        <v>236</v>
      </c>
      <c r="D450">
        <v>12</v>
      </c>
      <c r="E450" t="s">
        <v>196</v>
      </c>
      <c r="F450" s="2">
        <v>41729</v>
      </c>
      <c r="G450" t="s">
        <v>197</v>
      </c>
      <c r="H450">
        <v>989.88</v>
      </c>
      <c r="I450">
        <v>995.9</v>
      </c>
    </row>
    <row r="451" spans="1:9" x14ac:dyDescent="0.25">
      <c r="A451" t="s">
        <v>235</v>
      </c>
      <c r="B451" t="s">
        <v>235</v>
      </c>
      <c r="C451" t="s">
        <v>236</v>
      </c>
      <c r="D451">
        <v>12</v>
      </c>
      <c r="E451" t="s">
        <v>196</v>
      </c>
      <c r="F451" s="2">
        <v>41639</v>
      </c>
      <c r="G451" t="s">
        <v>197</v>
      </c>
      <c r="H451">
        <v>995.03</v>
      </c>
      <c r="I451">
        <v>999.3</v>
      </c>
    </row>
    <row r="452" spans="1:9" x14ac:dyDescent="0.25">
      <c r="A452" t="s">
        <v>235</v>
      </c>
      <c r="B452" t="s">
        <v>235</v>
      </c>
      <c r="C452" t="s">
        <v>236</v>
      </c>
      <c r="D452">
        <v>12</v>
      </c>
      <c r="E452" t="s">
        <v>196</v>
      </c>
      <c r="F452" s="2">
        <v>41547</v>
      </c>
      <c r="G452" t="s">
        <v>197</v>
      </c>
      <c r="H452">
        <v>999.65</v>
      </c>
      <c r="I452">
        <v>1004.2</v>
      </c>
    </row>
    <row r="453" spans="1:9" x14ac:dyDescent="0.25">
      <c r="A453" t="s">
        <v>235</v>
      </c>
      <c r="B453" t="s">
        <v>235</v>
      </c>
      <c r="C453" t="s">
        <v>236</v>
      </c>
      <c r="D453">
        <v>12</v>
      </c>
      <c r="E453" t="s">
        <v>196</v>
      </c>
      <c r="F453" s="2">
        <v>41455</v>
      </c>
      <c r="G453" t="s">
        <v>197</v>
      </c>
      <c r="H453">
        <v>1002.55</v>
      </c>
      <c r="I453">
        <v>1008.7</v>
      </c>
    </row>
    <row r="454" spans="1:9" x14ac:dyDescent="0.25">
      <c r="A454" t="s">
        <v>235</v>
      </c>
      <c r="B454" t="s">
        <v>235</v>
      </c>
      <c r="C454" t="s">
        <v>236</v>
      </c>
      <c r="D454">
        <v>12</v>
      </c>
      <c r="E454" t="s">
        <v>196</v>
      </c>
      <c r="F454" s="2">
        <v>41364</v>
      </c>
      <c r="G454" t="s">
        <v>197</v>
      </c>
      <c r="H454">
        <v>1002.79</v>
      </c>
      <c r="I454">
        <v>1010.8</v>
      </c>
    </row>
    <row r="455" spans="1:9" x14ac:dyDescent="0.25">
      <c r="A455" t="s">
        <v>235</v>
      </c>
      <c r="B455" t="s">
        <v>235</v>
      </c>
      <c r="C455" t="s">
        <v>236</v>
      </c>
      <c r="D455">
        <v>12</v>
      </c>
      <c r="E455" t="s">
        <v>196</v>
      </c>
      <c r="F455" s="2">
        <v>41274</v>
      </c>
      <c r="G455" t="s">
        <v>197</v>
      </c>
      <c r="H455">
        <v>1003.98</v>
      </c>
      <c r="I455">
        <v>1010.7</v>
      </c>
    </row>
    <row r="456" spans="1:9" x14ac:dyDescent="0.25">
      <c r="A456" t="s">
        <v>235</v>
      </c>
      <c r="B456" t="s">
        <v>235</v>
      </c>
      <c r="C456" t="s">
        <v>236</v>
      </c>
      <c r="D456">
        <v>12</v>
      </c>
      <c r="E456" t="s">
        <v>196</v>
      </c>
      <c r="F456" s="2">
        <v>41182</v>
      </c>
      <c r="G456" t="s">
        <v>197</v>
      </c>
      <c r="H456">
        <v>1008.43</v>
      </c>
      <c r="I456">
        <v>1015.4</v>
      </c>
    </row>
    <row r="457" spans="1:9" x14ac:dyDescent="0.25">
      <c r="A457" t="s">
        <v>235</v>
      </c>
      <c r="B457" t="s">
        <v>235</v>
      </c>
      <c r="C457" t="s">
        <v>236</v>
      </c>
      <c r="D457">
        <v>12</v>
      </c>
      <c r="E457" t="s">
        <v>196</v>
      </c>
      <c r="F457" s="2">
        <v>41090</v>
      </c>
      <c r="G457" t="s">
        <v>197</v>
      </c>
      <c r="H457">
        <v>1016.24</v>
      </c>
      <c r="I457">
        <v>1023.9</v>
      </c>
    </row>
    <row r="458" spans="1:9" x14ac:dyDescent="0.25">
      <c r="A458" t="s">
        <v>235</v>
      </c>
      <c r="B458" t="s">
        <v>235</v>
      </c>
      <c r="C458" t="s">
        <v>236</v>
      </c>
      <c r="D458">
        <v>12</v>
      </c>
      <c r="E458" t="s">
        <v>196</v>
      </c>
      <c r="F458" s="2">
        <v>40999</v>
      </c>
      <c r="G458" t="s">
        <v>197</v>
      </c>
      <c r="H458">
        <v>1018.56</v>
      </c>
      <c r="I458">
        <v>1030</v>
      </c>
    </row>
    <row r="459" spans="1:9" x14ac:dyDescent="0.25">
      <c r="A459" t="s">
        <v>235</v>
      </c>
      <c r="B459" t="s">
        <v>235</v>
      </c>
      <c r="C459" t="s">
        <v>236</v>
      </c>
      <c r="D459">
        <v>12</v>
      </c>
      <c r="E459" t="s">
        <v>196</v>
      </c>
      <c r="F459" s="2">
        <v>40908</v>
      </c>
      <c r="G459" t="s">
        <v>197</v>
      </c>
      <c r="H459">
        <v>1023.22</v>
      </c>
      <c r="I459">
        <v>1034.7</v>
      </c>
    </row>
    <row r="460" spans="1:9" x14ac:dyDescent="0.25">
      <c r="A460" t="s">
        <v>235</v>
      </c>
      <c r="B460" t="s">
        <v>235</v>
      </c>
      <c r="C460" t="s">
        <v>236</v>
      </c>
      <c r="D460">
        <v>12</v>
      </c>
      <c r="E460" t="s">
        <v>196</v>
      </c>
      <c r="F460" s="2">
        <v>40816</v>
      </c>
      <c r="G460" t="s">
        <v>197</v>
      </c>
      <c r="H460">
        <v>1031.75</v>
      </c>
      <c r="I460">
        <v>1041.3</v>
      </c>
    </row>
    <row r="461" spans="1:9" x14ac:dyDescent="0.25">
      <c r="A461" t="s">
        <v>235</v>
      </c>
      <c r="B461" t="s">
        <v>235</v>
      </c>
      <c r="C461" t="s">
        <v>236</v>
      </c>
      <c r="D461">
        <v>12</v>
      </c>
      <c r="E461" t="s">
        <v>196</v>
      </c>
      <c r="F461" s="2">
        <v>40724</v>
      </c>
      <c r="G461" t="s">
        <v>197</v>
      </c>
      <c r="H461">
        <v>1037.58</v>
      </c>
      <c r="I461">
        <v>1047.7</v>
      </c>
    </row>
    <row r="462" spans="1:9" x14ac:dyDescent="0.25">
      <c r="A462" t="s">
        <v>235</v>
      </c>
      <c r="B462" t="s">
        <v>235</v>
      </c>
      <c r="C462" t="s">
        <v>236</v>
      </c>
      <c r="D462">
        <v>12</v>
      </c>
      <c r="E462" t="s">
        <v>196</v>
      </c>
      <c r="F462" s="2">
        <v>40633</v>
      </c>
      <c r="G462" t="s">
        <v>197</v>
      </c>
      <c r="H462">
        <v>1043.3</v>
      </c>
      <c r="I462">
        <v>1054.5999999999999</v>
      </c>
    </row>
    <row r="463" spans="1:9" x14ac:dyDescent="0.25">
      <c r="A463" t="s">
        <v>237</v>
      </c>
      <c r="B463" t="s">
        <v>237</v>
      </c>
      <c r="C463" t="s">
        <v>238</v>
      </c>
      <c r="D463">
        <v>12</v>
      </c>
      <c r="E463" t="s">
        <v>196</v>
      </c>
      <c r="F463" s="2">
        <v>43008</v>
      </c>
      <c r="G463" t="s">
        <v>197</v>
      </c>
      <c r="H463">
        <v>596.77</v>
      </c>
      <c r="I463">
        <v>612.70000000000005</v>
      </c>
    </row>
    <row r="464" spans="1:9" x14ac:dyDescent="0.25">
      <c r="A464" t="s">
        <v>237</v>
      </c>
      <c r="B464" t="s">
        <v>237</v>
      </c>
      <c r="C464" t="s">
        <v>238</v>
      </c>
      <c r="D464">
        <v>12</v>
      </c>
      <c r="E464" t="s">
        <v>196</v>
      </c>
      <c r="F464" s="2">
        <v>42916</v>
      </c>
      <c r="G464" t="s">
        <v>197</v>
      </c>
      <c r="H464">
        <v>596.77</v>
      </c>
      <c r="I464">
        <v>612.79999999999995</v>
      </c>
    </row>
    <row r="465" spans="1:9" x14ac:dyDescent="0.25">
      <c r="A465" t="s">
        <v>237</v>
      </c>
      <c r="B465" t="s">
        <v>237</v>
      </c>
      <c r="C465" t="s">
        <v>238</v>
      </c>
      <c r="D465">
        <v>12</v>
      </c>
      <c r="E465" t="s">
        <v>196</v>
      </c>
      <c r="F465" s="2">
        <v>42825</v>
      </c>
      <c r="G465" t="s">
        <v>197</v>
      </c>
      <c r="H465">
        <v>597.24</v>
      </c>
      <c r="I465">
        <v>612</v>
      </c>
    </row>
    <row r="466" spans="1:9" x14ac:dyDescent="0.25">
      <c r="A466" t="s">
        <v>237</v>
      </c>
      <c r="B466" t="s">
        <v>237</v>
      </c>
      <c r="C466" t="s">
        <v>238</v>
      </c>
      <c r="D466">
        <v>12</v>
      </c>
      <c r="E466" t="s">
        <v>196</v>
      </c>
      <c r="F466" s="2">
        <v>42735</v>
      </c>
      <c r="G466" t="s">
        <v>197</v>
      </c>
      <c r="H466">
        <v>596.73</v>
      </c>
      <c r="I466">
        <v>613.79999999999995</v>
      </c>
    </row>
    <row r="467" spans="1:9" x14ac:dyDescent="0.25">
      <c r="A467" t="s">
        <v>237</v>
      </c>
      <c r="B467" t="s">
        <v>237</v>
      </c>
      <c r="C467" t="s">
        <v>238</v>
      </c>
      <c r="D467">
        <v>12</v>
      </c>
      <c r="E467" t="s">
        <v>196</v>
      </c>
      <c r="F467" s="2">
        <v>42643</v>
      </c>
      <c r="G467" t="s">
        <v>197</v>
      </c>
      <c r="H467">
        <v>601.47</v>
      </c>
      <c r="I467">
        <v>618.79999999999995</v>
      </c>
    </row>
    <row r="468" spans="1:9" x14ac:dyDescent="0.25">
      <c r="A468" t="s">
        <v>237</v>
      </c>
      <c r="B468" t="s">
        <v>237</v>
      </c>
      <c r="C468" t="s">
        <v>238</v>
      </c>
      <c r="D468">
        <v>12</v>
      </c>
      <c r="E468" t="s">
        <v>196</v>
      </c>
      <c r="F468" s="2">
        <v>42551</v>
      </c>
      <c r="G468" t="s">
        <v>197</v>
      </c>
      <c r="H468">
        <v>606.52</v>
      </c>
      <c r="I468">
        <v>620.9</v>
      </c>
    </row>
    <row r="469" spans="1:9" x14ac:dyDescent="0.25">
      <c r="A469" t="s">
        <v>237</v>
      </c>
      <c r="B469" t="s">
        <v>237</v>
      </c>
      <c r="C469" t="s">
        <v>238</v>
      </c>
      <c r="D469">
        <v>12</v>
      </c>
      <c r="E469" t="s">
        <v>196</v>
      </c>
      <c r="F469" s="2">
        <v>42460</v>
      </c>
      <c r="G469" t="s">
        <v>197</v>
      </c>
      <c r="H469">
        <v>606.52</v>
      </c>
      <c r="I469">
        <v>621.29999999999995</v>
      </c>
    </row>
    <row r="470" spans="1:9" x14ac:dyDescent="0.25">
      <c r="A470" t="s">
        <v>237</v>
      </c>
      <c r="B470" t="s">
        <v>237</v>
      </c>
      <c r="C470" t="s">
        <v>238</v>
      </c>
      <c r="D470">
        <v>12</v>
      </c>
      <c r="E470" t="s">
        <v>196</v>
      </c>
      <c r="F470" s="2">
        <v>42369</v>
      </c>
      <c r="G470" t="s">
        <v>197</v>
      </c>
      <c r="H470">
        <v>615.71</v>
      </c>
      <c r="I470">
        <v>625.4</v>
      </c>
    </row>
    <row r="471" spans="1:9" x14ac:dyDescent="0.25">
      <c r="A471" t="s">
        <v>237</v>
      </c>
      <c r="B471" t="s">
        <v>237</v>
      </c>
      <c r="C471" t="s">
        <v>238</v>
      </c>
      <c r="D471">
        <v>12</v>
      </c>
      <c r="E471" t="s">
        <v>196</v>
      </c>
      <c r="F471" s="2">
        <v>42277</v>
      </c>
      <c r="G471" t="s">
        <v>197</v>
      </c>
      <c r="H471">
        <v>615.71</v>
      </c>
      <c r="I471">
        <v>631.20000000000005</v>
      </c>
    </row>
    <row r="472" spans="1:9" x14ac:dyDescent="0.25">
      <c r="A472" t="s">
        <v>237</v>
      </c>
      <c r="B472" t="s">
        <v>237</v>
      </c>
      <c r="C472" t="s">
        <v>238</v>
      </c>
      <c r="D472">
        <v>12</v>
      </c>
      <c r="E472" t="s">
        <v>196</v>
      </c>
      <c r="F472" s="2">
        <v>42185</v>
      </c>
      <c r="G472" t="s">
        <v>197</v>
      </c>
      <c r="H472">
        <v>624.74</v>
      </c>
      <c r="I472">
        <v>643</v>
      </c>
    </row>
    <row r="473" spans="1:9" x14ac:dyDescent="0.25">
      <c r="A473" t="s">
        <v>237</v>
      </c>
      <c r="B473" t="s">
        <v>237</v>
      </c>
      <c r="C473" t="s">
        <v>238</v>
      </c>
      <c r="D473">
        <v>12</v>
      </c>
      <c r="E473" t="s">
        <v>196</v>
      </c>
      <c r="F473" s="2">
        <v>42094</v>
      </c>
      <c r="G473" t="s">
        <v>197</v>
      </c>
      <c r="H473">
        <v>634.34</v>
      </c>
      <c r="I473">
        <v>649.20000000000005</v>
      </c>
    </row>
    <row r="474" spans="1:9" x14ac:dyDescent="0.25">
      <c r="A474" t="s">
        <v>237</v>
      </c>
      <c r="B474" t="s">
        <v>237</v>
      </c>
      <c r="C474" t="s">
        <v>238</v>
      </c>
      <c r="D474">
        <v>12</v>
      </c>
      <c r="E474" t="s">
        <v>196</v>
      </c>
      <c r="F474" s="2">
        <v>42004</v>
      </c>
      <c r="G474" t="s">
        <v>197</v>
      </c>
      <c r="H474">
        <v>636.04</v>
      </c>
      <c r="I474">
        <v>650.9</v>
      </c>
    </row>
    <row r="475" spans="1:9" x14ac:dyDescent="0.25">
      <c r="A475" t="s">
        <v>237</v>
      </c>
      <c r="B475" t="s">
        <v>237</v>
      </c>
      <c r="C475" t="s">
        <v>238</v>
      </c>
      <c r="D475">
        <v>12</v>
      </c>
      <c r="E475" t="s">
        <v>196</v>
      </c>
      <c r="F475" s="2">
        <v>41912</v>
      </c>
      <c r="G475" t="s">
        <v>197</v>
      </c>
      <c r="H475">
        <v>640.82000000000005</v>
      </c>
      <c r="I475">
        <v>657.9</v>
      </c>
    </row>
    <row r="476" spans="1:9" x14ac:dyDescent="0.25">
      <c r="A476" t="s">
        <v>237</v>
      </c>
      <c r="B476" t="s">
        <v>237</v>
      </c>
      <c r="C476" t="s">
        <v>238</v>
      </c>
      <c r="D476">
        <v>12</v>
      </c>
      <c r="E476" t="s">
        <v>196</v>
      </c>
      <c r="F476" s="2">
        <v>41820</v>
      </c>
      <c r="G476" t="s">
        <v>197</v>
      </c>
      <c r="H476">
        <v>654.28</v>
      </c>
      <c r="I476">
        <v>664.6</v>
      </c>
    </row>
    <row r="477" spans="1:9" x14ac:dyDescent="0.25">
      <c r="A477" t="s">
        <v>237</v>
      </c>
      <c r="B477" t="s">
        <v>237</v>
      </c>
      <c r="C477" t="s">
        <v>238</v>
      </c>
      <c r="D477">
        <v>12</v>
      </c>
      <c r="E477" t="s">
        <v>196</v>
      </c>
      <c r="F477" s="2">
        <v>41729</v>
      </c>
      <c r="G477" t="s">
        <v>197</v>
      </c>
      <c r="H477">
        <v>662.69</v>
      </c>
      <c r="I477">
        <v>674.5</v>
      </c>
    </row>
    <row r="478" spans="1:9" x14ac:dyDescent="0.25">
      <c r="A478" t="s">
        <v>237</v>
      </c>
      <c r="B478" t="s">
        <v>237</v>
      </c>
      <c r="C478" t="s">
        <v>238</v>
      </c>
      <c r="D478">
        <v>12</v>
      </c>
      <c r="E478" t="s">
        <v>196</v>
      </c>
      <c r="F478" s="2">
        <v>41639</v>
      </c>
      <c r="G478" t="s">
        <v>197</v>
      </c>
      <c r="H478">
        <v>665.24</v>
      </c>
      <c r="I478">
        <v>681.3</v>
      </c>
    </row>
    <row r="479" spans="1:9" x14ac:dyDescent="0.25">
      <c r="A479" t="s">
        <v>237</v>
      </c>
      <c r="B479" t="s">
        <v>237</v>
      </c>
      <c r="C479" t="s">
        <v>238</v>
      </c>
      <c r="D479">
        <v>12</v>
      </c>
      <c r="E479" t="s">
        <v>196</v>
      </c>
      <c r="F479" s="2">
        <v>41547</v>
      </c>
      <c r="G479" t="s">
        <v>197</v>
      </c>
      <c r="H479">
        <v>683.47</v>
      </c>
      <c r="I479">
        <v>691.8</v>
      </c>
    </row>
    <row r="480" spans="1:9" x14ac:dyDescent="0.25">
      <c r="A480" t="s">
        <v>237</v>
      </c>
      <c r="B480" t="s">
        <v>237</v>
      </c>
      <c r="C480" t="s">
        <v>238</v>
      </c>
      <c r="D480">
        <v>12</v>
      </c>
      <c r="E480" t="s">
        <v>196</v>
      </c>
      <c r="F480" s="2">
        <v>41455</v>
      </c>
      <c r="G480" t="s">
        <v>197</v>
      </c>
      <c r="H480">
        <v>690.2</v>
      </c>
      <c r="I480">
        <v>699.1</v>
      </c>
    </row>
    <row r="481" spans="1:9" x14ac:dyDescent="0.25">
      <c r="A481" t="s">
        <v>237</v>
      </c>
      <c r="B481" t="s">
        <v>237</v>
      </c>
      <c r="C481" t="s">
        <v>238</v>
      </c>
      <c r="D481">
        <v>12</v>
      </c>
      <c r="E481" t="s">
        <v>196</v>
      </c>
      <c r="F481" s="2">
        <v>41364</v>
      </c>
      <c r="G481" t="s">
        <v>197</v>
      </c>
      <c r="H481">
        <v>689.99</v>
      </c>
      <c r="I481">
        <v>702.1</v>
      </c>
    </row>
    <row r="482" spans="1:9" x14ac:dyDescent="0.25">
      <c r="A482" t="s">
        <v>237</v>
      </c>
      <c r="B482" t="s">
        <v>237</v>
      </c>
      <c r="C482" t="s">
        <v>238</v>
      </c>
      <c r="D482">
        <v>12</v>
      </c>
      <c r="E482" t="s">
        <v>196</v>
      </c>
      <c r="F482" s="2">
        <v>41274</v>
      </c>
      <c r="G482" t="s">
        <v>197</v>
      </c>
      <c r="H482">
        <v>691.93</v>
      </c>
      <c r="I482">
        <v>701.2</v>
      </c>
    </row>
    <row r="483" spans="1:9" x14ac:dyDescent="0.25">
      <c r="A483" t="s">
        <v>237</v>
      </c>
      <c r="B483" t="s">
        <v>237</v>
      </c>
      <c r="C483" t="s">
        <v>238</v>
      </c>
      <c r="D483">
        <v>12</v>
      </c>
      <c r="E483" t="s">
        <v>196</v>
      </c>
      <c r="F483" s="2">
        <v>41182</v>
      </c>
      <c r="G483" t="s">
        <v>197</v>
      </c>
      <c r="H483">
        <v>691.32</v>
      </c>
      <c r="I483">
        <v>703.1</v>
      </c>
    </row>
    <row r="484" spans="1:9" x14ac:dyDescent="0.25">
      <c r="A484" t="s">
        <v>237</v>
      </c>
      <c r="B484" t="s">
        <v>237</v>
      </c>
      <c r="C484" t="s">
        <v>238</v>
      </c>
      <c r="D484">
        <v>12</v>
      </c>
      <c r="E484" t="s">
        <v>196</v>
      </c>
      <c r="F484" s="2">
        <v>41090</v>
      </c>
      <c r="G484" t="s">
        <v>197</v>
      </c>
      <c r="H484">
        <v>693.87</v>
      </c>
      <c r="I484">
        <v>702.6</v>
      </c>
    </row>
    <row r="485" spans="1:9" x14ac:dyDescent="0.25">
      <c r="A485" t="s">
        <v>237</v>
      </c>
      <c r="B485" t="s">
        <v>237</v>
      </c>
      <c r="C485" t="s">
        <v>238</v>
      </c>
      <c r="D485">
        <v>12</v>
      </c>
      <c r="E485" t="s">
        <v>196</v>
      </c>
      <c r="F485" s="2">
        <v>40999</v>
      </c>
      <c r="G485" t="s">
        <v>197</v>
      </c>
      <c r="H485">
        <v>694.74</v>
      </c>
      <c r="I485">
        <v>706.1</v>
      </c>
    </row>
    <row r="486" spans="1:9" x14ac:dyDescent="0.25">
      <c r="A486" t="s">
        <v>237</v>
      </c>
      <c r="B486" t="s">
        <v>237</v>
      </c>
      <c r="C486" t="s">
        <v>238</v>
      </c>
      <c r="D486">
        <v>12</v>
      </c>
      <c r="E486" t="s">
        <v>196</v>
      </c>
      <c r="F486" s="2">
        <v>40908</v>
      </c>
      <c r="G486" t="s">
        <v>197</v>
      </c>
      <c r="H486">
        <v>700.84</v>
      </c>
      <c r="I486">
        <v>707.5</v>
      </c>
    </row>
    <row r="487" spans="1:9" x14ac:dyDescent="0.25">
      <c r="A487" t="s">
        <v>237</v>
      </c>
      <c r="B487" t="s">
        <v>237</v>
      </c>
      <c r="C487" t="s">
        <v>238</v>
      </c>
      <c r="D487">
        <v>12</v>
      </c>
      <c r="E487" t="s">
        <v>196</v>
      </c>
      <c r="F487" s="2">
        <v>40816</v>
      </c>
      <c r="G487" t="s">
        <v>197</v>
      </c>
      <c r="H487">
        <v>709.54</v>
      </c>
      <c r="I487">
        <v>715.5</v>
      </c>
    </row>
    <row r="488" spans="1:9" x14ac:dyDescent="0.25">
      <c r="A488" t="s">
        <v>237</v>
      </c>
      <c r="B488" t="s">
        <v>237</v>
      </c>
      <c r="C488" t="s">
        <v>238</v>
      </c>
      <c r="D488">
        <v>12</v>
      </c>
      <c r="E488" t="s">
        <v>196</v>
      </c>
      <c r="F488" s="2">
        <v>40724</v>
      </c>
      <c r="G488" t="s">
        <v>197</v>
      </c>
      <c r="H488">
        <v>710.58</v>
      </c>
      <c r="I488">
        <v>726.5</v>
      </c>
    </row>
    <row r="489" spans="1:9" x14ac:dyDescent="0.25">
      <c r="A489" t="s">
        <v>237</v>
      </c>
      <c r="B489" t="s">
        <v>237</v>
      </c>
      <c r="C489" t="s">
        <v>238</v>
      </c>
      <c r="D489">
        <v>12</v>
      </c>
      <c r="E489" t="s">
        <v>196</v>
      </c>
      <c r="F489" s="2">
        <v>40633</v>
      </c>
      <c r="G489" t="s">
        <v>197</v>
      </c>
      <c r="H489">
        <v>711.8</v>
      </c>
      <c r="I489">
        <v>726.4</v>
      </c>
    </row>
    <row r="490" spans="1:9" x14ac:dyDescent="0.25">
      <c r="A490" t="s">
        <v>239</v>
      </c>
      <c r="B490" t="s">
        <v>239</v>
      </c>
      <c r="C490" t="s">
        <v>240</v>
      </c>
      <c r="D490">
        <v>12</v>
      </c>
      <c r="E490" t="s">
        <v>196</v>
      </c>
      <c r="F490" s="2">
        <v>43008</v>
      </c>
      <c r="G490" t="s">
        <v>197</v>
      </c>
      <c r="H490">
        <v>2735.16</v>
      </c>
      <c r="I490">
        <v>2727</v>
      </c>
    </row>
    <row r="491" spans="1:9" x14ac:dyDescent="0.25">
      <c r="A491" t="s">
        <v>239</v>
      </c>
      <c r="B491" t="s">
        <v>239</v>
      </c>
      <c r="C491" t="s">
        <v>240</v>
      </c>
      <c r="D491">
        <v>12</v>
      </c>
      <c r="E491" t="s">
        <v>196</v>
      </c>
      <c r="F491" s="2">
        <v>42916</v>
      </c>
      <c r="G491" t="s">
        <v>197</v>
      </c>
      <c r="H491">
        <v>2735.16</v>
      </c>
      <c r="I491">
        <v>2752</v>
      </c>
    </row>
    <row r="492" spans="1:9" x14ac:dyDescent="0.25">
      <c r="A492" t="s">
        <v>239</v>
      </c>
      <c r="B492" t="s">
        <v>239</v>
      </c>
      <c r="C492" t="s">
        <v>240</v>
      </c>
      <c r="D492">
        <v>12</v>
      </c>
      <c r="E492" t="s">
        <v>196</v>
      </c>
      <c r="F492" s="2">
        <v>42825</v>
      </c>
      <c r="G492" t="s">
        <v>197</v>
      </c>
      <c r="H492">
        <v>2741.53</v>
      </c>
      <c r="I492">
        <v>2766</v>
      </c>
    </row>
    <row r="493" spans="1:9" x14ac:dyDescent="0.25">
      <c r="A493" t="s">
        <v>239</v>
      </c>
      <c r="B493" t="s">
        <v>239</v>
      </c>
      <c r="C493" t="s">
        <v>240</v>
      </c>
      <c r="D493">
        <v>12</v>
      </c>
      <c r="E493" t="s">
        <v>196</v>
      </c>
      <c r="F493" s="2">
        <v>42735</v>
      </c>
      <c r="G493" t="s">
        <v>197</v>
      </c>
      <c r="H493">
        <v>2757.14</v>
      </c>
      <c r="I493">
        <v>2776</v>
      </c>
    </row>
    <row r="494" spans="1:9" x14ac:dyDescent="0.25">
      <c r="A494" t="s">
        <v>239</v>
      </c>
      <c r="B494" t="s">
        <v>239</v>
      </c>
      <c r="C494" t="s">
        <v>240</v>
      </c>
      <c r="D494">
        <v>12</v>
      </c>
      <c r="E494" t="s">
        <v>196</v>
      </c>
      <c r="F494" s="2">
        <v>42643</v>
      </c>
      <c r="G494" t="s">
        <v>197</v>
      </c>
      <c r="H494">
        <v>2765.21</v>
      </c>
      <c r="I494">
        <v>2786</v>
      </c>
    </row>
    <row r="495" spans="1:9" x14ac:dyDescent="0.25">
      <c r="A495" t="s">
        <v>239</v>
      </c>
      <c r="B495" t="s">
        <v>239</v>
      </c>
      <c r="C495" t="s">
        <v>240</v>
      </c>
      <c r="D495">
        <v>12</v>
      </c>
      <c r="E495" t="s">
        <v>196</v>
      </c>
      <c r="F495" s="2">
        <v>42551</v>
      </c>
      <c r="G495" t="s">
        <v>197</v>
      </c>
      <c r="H495">
        <v>2768.02</v>
      </c>
      <c r="I495">
        <v>2789</v>
      </c>
    </row>
    <row r="496" spans="1:9" x14ac:dyDescent="0.25">
      <c r="A496" t="s">
        <v>239</v>
      </c>
      <c r="B496" t="s">
        <v>239</v>
      </c>
      <c r="C496" t="s">
        <v>240</v>
      </c>
      <c r="D496">
        <v>12</v>
      </c>
      <c r="E496" t="s">
        <v>196</v>
      </c>
      <c r="F496" s="2">
        <v>42460</v>
      </c>
      <c r="G496" t="s">
        <v>197</v>
      </c>
      <c r="H496">
        <v>2769.71</v>
      </c>
      <c r="I496">
        <v>2795</v>
      </c>
    </row>
    <row r="497" spans="1:9" x14ac:dyDescent="0.25">
      <c r="A497" t="s">
        <v>239</v>
      </c>
      <c r="B497" t="s">
        <v>239</v>
      </c>
      <c r="C497" t="s">
        <v>240</v>
      </c>
      <c r="D497">
        <v>12</v>
      </c>
      <c r="E497" t="s">
        <v>196</v>
      </c>
      <c r="F497" s="2">
        <v>42369</v>
      </c>
      <c r="G497" t="s">
        <v>197</v>
      </c>
      <c r="H497">
        <v>2793.54</v>
      </c>
      <c r="I497">
        <v>2813</v>
      </c>
    </row>
    <row r="498" spans="1:9" x14ac:dyDescent="0.25">
      <c r="A498" t="s">
        <v>239</v>
      </c>
      <c r="B498" t="s">
        <v>239</v>
      </c>
      <c r="C498" t="s">
        <v>240</v>
      </c>
      <c r="D498">
        <v>12</v>
      </c>
      <c r="E498" t="s">
        <v>196</v>
      </c>
      <c r="F498" s="2">
        <v>42277</v>
      </c>
      <c r="G498" t="s">
        <v>197</v>
      </c>
      <c r="H498">
        <v>2816.64</v>
      </c>
      <c r="I498">
        <v>2836</v>
      </c>
    </row>
    <row r="499" spans="1:9" x14ac:dyDescent="0.25">
      <c r="A499" t="s">
        <v>239</v>
      </c>
      <c r="B499" t="s">
        <v>239</v>
      </c>
      <c r="C499" t="s">
        <v>240</v>
      </c>
      <c r="D499">
        <v>12</v>
      </c>
      <c r="E499" t="s">
        <v>196</v>
      </c>
      <c r="F499" s="2">
        <v>42185</v>
      </c>
      <c r="G499" t="s">
        <v>197</v>
      </c>
      <c r="H499">
        <v>2825.22</v>
      </c>
      <c r="I499">
        <v>2850</v>
      </c>
    </row>
    <row r="500" spans="1:9" x14ac:dyDescent="0.25">
      <c r="A500" t="s">
        <v>239</v>
      </c>
      <c r="B500" t="s">
        <v>239</v>
      </c>
      <c r="C500" t="s">
        <v>240</v>
      </c>
      <c r="D500">
        <v>12</v>
      </c>
      <c r="E500" t="s">
        <v>196</v>
      </c>
      <c r="F500" s="2">
        <v>42094</v>
      </c>
      <c r="G500" t="s">
        <v>197</v>
      </c>
      <c r="H500">
        <v>2828.45</v>
      </c>
      <c r="I500">
        <v>2865</v>
      </c>
    </row>
    <row r="501" spans="1:9" x14ac:dyDescent="0.25">
      <c r="A501" t="s">
        <v>239</v>
      </c>
      <c r="B501" t="s">
        <v>239</v>
      </c>
      <c r="C501" t="s">
        <v>240</v>
      </c>
      <c r="D501">
        <v>12</v>
      </c>
      <c r="E501" t="s">
        <v>196</v>
      </c>
      <c r="F501" s="2">
        <v>42004</v>
      </c>
      <c r="G501" t="s">
        <v>197</v>
      </c>
      <c r="H501">
        <v>2850.87</v>
      </c>
      <c r="I501">
        <v>2880</v>
      </c>
    </row>
    <row r="502" spans="1:9" x14ac:dyDescent="0.25">
      <c r="A502" t="s">
        <v>239</v>
      </c>
      <c r="B502" t="s">
        <v>239</v>
      </c>
      <c r="C502" t="s">
        <v>240</v>
      </c>
      <c r="D502">
        <v>12</v>
      </c>
      <c r="E502" t="s">
        <v>196</v>
      </c>
      <c r="F502" s="2">
        <v>41912</v>
      </c>
      <c r="G502" t="s">
        <v>197</v>
      </c>
      <c r="H502">
        <v>2884.63</v>
      </c>
      <c r="I502">
        <v>2911</v>
      </c>
    </row>
    <row r="503" spans="1:9" x14ac:dyDescent="0.25">
      <c r="A503" t="s">
        <v>239</v>
      </c>
      <c r="B503" t="s">
        <v>239</v>
      </c>
      <c r="C503" t="s">
        <v>240</v>
      </c>
      <c r="D503">
        <v>12</v>
      </c>
      <c r="E503" t="s">
        <v>196</v>
      </c>
      <c r="F503" s="2">
        <v>41820</v>
      </c>
      <c r="G503" t="s">
        <v>197</v>
      </c>
      <c r="H503">
        <v>2922.38</v>
      </c>
      <c r="I503">
        <v>2949</v>
      </c>
    </row>
    <row r="504" spans="1:9" x14ac:dyDescent="0.25">
      <c r="A504" t="s">
        <v>239</v>
      </c>
      <c r="B504" t="s">
        <v>239</v>
      </c>
      <c r="C504" t="s">
        <v>240</v>
      </c>
      <c r="D504">
        <v>12</v>
      </c>
      <c r="E504" t="s">
        <v>196</v>
      </c>
      <c r="F504" s="2">
        <v>41729</v>
      </c>
      <c r="G504" t="s">
        <v>197</v>
      </c>
      <c r="H504">
        <v>2940.62</v>
      </c>
      <c r="I504">
        <v>2971</v>
      </c>
    </row>
    <row r="505" spans="1:9" x14ac:dyDescent="0.25">
      <c r="A505" t="s">
        <v>239</v>
      </c>
      <c r="B505" t="s">
        <v>239</v>
      </c>
      <c r="C505" t="s">
        <v>240</v>
      </c>
      <c r="D505">
        <v>12</v>
      </c>
      <c r="E505" t="s">
        <v>196</v>
      </c>
      <c r="F505" s="2">
        <v>41639</v>
      </c>
      <c r="G505" t="s">
        <v>197</v>
      </c>
      <c r="H505">
        <v>2921.93</v>
      </c>
      <c r="I505">
        <v>2959</v>
      </c>
    </row>
    <row r="506" spans="1:9" x14ac:dyDescent="0.25">
      <c r="A506" t="s">
        <v>239</v>
      </c>
      <c r="B506" t="s">
        <v>239</v>
      </c>
      <c r="C506" t="s">
        <v>240</v>
      </c>
      <c r="D506">
        <v>12</v>
      </c>
      <c r="E506" t="s">
        <v>196</v>
      </c>
      <c r="F506" s="2">
        <v>41547</v>
      </c>
      <c r="G506" t="s">
        <v>197</v>
      </c>
      <c r="H506">
        <v>2926.38</v>
      </c>
      <c r="I506">
        <v>2960</v>
      </c>
    </row>
    <row r="507" spans="1:9" x14ac:dyDescent="0.25">
      <c r="A507" t="s">
        <v>239</v>
      </c>
      <c r="B507" t="s">
        <v>239</v>
      </c>
      <c r="C507" t="s">
        <v>240</v>
      </c>
      <c r="D507">
        <v>12</v>
      </c>
      <c r="E507" t="s">
        <v>196</v>
      </c>
      <c r="F507" s="2">
        <v>41455</v>
      </c>
      <c r="G507" t="s">
        <v>197</v>
      </c>
      <c r="H507">
        <v>3019.61</v>
      </c>
      <c r="I507">
        <v>3010</v>
      </c>
    </row>
    <row r="508" spans="1:9" x14ac:dyDescent="0.25">
      <c r="A508" t="s">
        <v>239</v>
      </c>
      <c r="B508" t="s">
        <v>239</v>
      </c>
      <c r="C508" t="s">
        <v>240</v>
      </c>
      <c r="D508">
        <v>12</v>
      </c>
      <c r="E508" t="s">
        <v>196</v>
      </c>
      <c r="F508" s="2">
        <v>41364</v>
      </c>
      <c r="G508" t="s">
        <v>197</v>
      </c>
      <c r="H508">
        <v>3022.37</v>
      </c>
      <c r="I508">
        <v>3053</v>
      </c>
    </row>
    <row r="509" spans="1:9" x14ac:dyDescent="0.25">
      <c r="A509" t="s">
        <v>239</v>
      </c>
      <c r="B509" t="s">
        <v>239</v>
      </c>
      <c r="C509" t="s">
        <v>240</v>
      </c>
      <c r="D509">
        <v>12</v>
      </c>
      <c r="E509" t="s">
        <v>196</v>
      </c>
      <c r="F509" s="2">
        <v>41274</v>
      </c>
      <c r="G509" t="s">
        <v>197</v>
      </c>
      <c r="H509">
        <v>3040.07</v>
      </c>
      <c r="I509">
        <v>3074</v>
      </c>
    </row>
    <row r="510" spans="1:9" x14ac:dyDescent="0.25">
      <c r="A510" t="s">
        <v>239</v>
      </c>
      <c r="B510" t="s">
        <v>239</v>
      </c>
      <c r="C510" t="s">
        <v>240</v>
      </c>
      <c r="D510">
        <v>12</v>
      </c>
      <c r="E510" t="s">
        <v>196</v>
      </c>
      <c r="F510" s="2">
        <v>41182</v>
      </c>
      <c r="G510" t="s">
        <v>197</v>
      </c>
      <c r="H510">
        <v>3045.63</v>
      </c>
      <c r="I510">
        <v>3079</v>
      </c>
    </row>
    <row r="511" spans="1:9" x14ac:dyDescent="0.25">
      <c r="A511" t="s">
        <v>239</v>
      </c>
      <c r="B511" t="s">
        <v>239</v>
      </c>
      <c r="C511" t="s">
        <v>240</v>
      </c>
      <c r="D511">
        <v>12</v>
      </c>
      <c r="E511" t="s">
        <v>196</v>
      </c>
      <c r="F511" s="2">
        <v>41090</v>
      </c>
      <c r="G511" t="s">
        <v>197</v>
      </c>
      <c r="H511">
        <v>3041.56</v>
      </c>
      <c r="I511">
        <v>3072</v>
      </c>
    </row>
    <row r="512" spans="1:9" x14ac:dyDescent="0.25">
      <c r="A512" t="s">
        <v>239</v>
      </c>
      <c r="B512" t="s">
        <v>239</v>
      </c>
      <c r="C512" t="s">
        <v>240</v>
      </c>
      <c r="D512">
        <v>12</v>
      </c>
      <c r="E512" t="s">
        <v>196</v>
      </c>
      <c r="F512" s="2">
        <v>40999</v>
      </c>
      <c r="G512" t="s">
        <v>197</v>
      </c>
      <c r="H512">
        <v>3044.01</v>
      </c>
      <c r="I512">
        <v>3074</v>
      </c>
    </row>
    <row r="513" spans="1:9" x14ac:dyDescent="0.25">
      <c r="A513" t="s">
        <v>239</v>
      </c>
      <c r="B513" t="s">
        <v>239</v>
      </c>
      <c r="C513" t="s">
        <v>240</v>
      </c>
      <c r="D513">
        <v>12</v>
      </c>
      <c r="E513" t="s">
        <v>196</v>
      </c>
      <c r="F513" s="2">
        <v>40908</v>
      </c>
      <c r="G513" t="s">
        <v>197</v>
      </c>
      <c r="H513">
        <v>3047.92</v>
      </c>
      <c r="I513">
        <v>3069</v>
      </c>
    </row>
    <row r="514" spans="1:9" x14ac:dyDescent="0.25">
      <c r="A514" t="s">
        <v>239</v>
      </c>
      <c r="B514" t="s">
        <v>239</v>
      </c>
      <c r="C514" t="s">
        <v>240</v>
      </c>
      <c r="D514">
        <v>12</v>
      </c>
      <c r="E514" t="s">
        <v>196</v>
      </c>
      <c r="F514" s="2">
        <v>40816</v>
      </c>
      <c r="G514" t="s">
        <v>197</v>
      </c>
      <c r="H514">
        <v>3080.8</v>
      </c>
      <c r="I514">
        <v>3091</v>
      </c>
    </row>
    <row r="515" spans="1:9" x14ac:dyDescent="0.25">
      <c r="A515" t="s">
        <v>239</v>
      </c>
      <c r="B515" t="s">
        <v>239</v>
      </c>
      <c r="C515" t="s">
        <v>240</v>
      </c>
      <c r="D515">
        <v>12</v>
      </c>
      <c r="E515" t="s">
        <v>196</v>
      </c>
      <c r="F515" s="2">
        <v>40724</v>
      </c>
      <c r="G515" t="s">
        <v>197</v>
      </c>
      <c r="H515">
        <v>3086.58</v>
      </c>
      <c r="I515">
        <v>3110</v>
      </c>
    </row>
    <row r="516" spans="1:9" x14ac:dyDescent="0.25">
      <c r="A516" t="s">
        <v>239</v>
      </c>
      <c r="B516" t="s">
        <v>239</v>
      </c>
      <c r="C516" t="s">
        <v>240</v>
      </c>
      <c r="D516">
        <v>12</v>
      </c>
      <c r="E516" t="s">
        <v>196</v>
      </c>
      <c r="F516" s="2">
        <v>40633</v>
      </c>
      <c r="G516" t="s">
        <v>197</v>
      </c>
      <c r="H516">
        <v>3083.08</v>
      </c>
      <c r="I516">
        <v>3104</v>
      </c>
    </row>
    <row r="517" spans="1:9" x14ac:dyDescent="0.25">
      <c r="A517" t="s">
        <v>241</v>
      </c>
      <c r="B517" t="s">
        <v>241</v>
      </c>
      <c r="C517" t="s">
        <v>242</v>
      </c>
      <c r="D517">
        <v>6</v>
      </c>
      <c r="E517" t="s">
        <v>196</v>
      </c>
      <c r="F517" s="2">
        <v>43008</v>
      </c>
      <c r="G517" t="s">
        <v>197</v>
      </c>
      <c r="H517">
        <v>7714.59</v>
      </c>
      <c r="I517">
        <v>7799</v>
      </c>
    </row>
    <row r="518" spans="1:9" x14ac:dyDescent="0.25">
      <c r="A518" t="s">
        <v>241</v>
      </c>
      <c r="B518" t="s">
        <v>241</v>
      </c>
      <c r="C518" t="s">
        <v>242</v>
      </c>
      <c r="D518">
        <v>6</v>
      </c>
      <c r="E518" t="s">
        <v>196</v>
      </c>
      <c r="F518" s="2">
        <v>42916</v>
      </c>
      <c r="G518" t="s">
        <v>197</v>
      </c>
      <c r="H518">
        <v>7708</v>
      </c>
      <c r="I518">
        <v>7806</v>
      </c>
    </row>
    <row r="519" spans="1:9" x14ac:dyDescent="0.25">
      <c r="A519" t="s">
        <v>241</v>
      </c>
      <c r="B519" t="s">
        <v>241</v>
      </c>
      <c r="C519" t="s">
        <v>242</v>
      </c>
      <c r="D519">
        <v>6</v>
      </c>
      <c r="E519" t="s">
        <v>196</v>
      </c>
      <c r="F519" s="2">
        <v>42825</v>
      </c>
      <c r="G519" t="s">
        <v>197</v>
      </c>
      <c r="H519">
        <v>7727.53</v>
      </c>
      <c r="I519">
        <v>7813</v>
      </c>
    </row>
    <row r="520" spans="1:9" x14ac:dyDescent="0.25">
      <c r="A520" t="s">
        <v>241</v>
      </c>
      <c r="B520" t="s">
        <v>241</v>
      </c>
      <c r="C520" t="s">
        <v>242</v>
      </c>
      <c r="D520">
        <v>6</v>
      </c>
      <c r="E520" t="s">
        <v>196</v>
      </c>
      <c r="F520" s="2">
        <v>42735</v>
      </c>
      <c r="G520" t="s">
        <v>197</v>
      </c>
      <c r="H520">
        <v>7775.35</v>
      </c>
      <c r="I520">
        <v>7830</v>
      </c>
    </row>
    <row r="521" spans="1:9" x14ac:dyDescent="0.25">
      <c r="A521" t="s">
        <v>241</v>
      </c>
      <c r="B521" t="s">
        <v>241</v>
      </c>
      <c r="C521" t="s">
        <v>242</v>
      </c>
      <c r="D521">
        <v>6</v>
      </c>
      <c r="E521" t="s">
        <v>196</v>
      </c>
      <c r="F521" s="2">
        <v>42643</v>
      </c>
      <c r="G521" t="s">
        <v>197</v>
      </c>
      <c r="H521">
        <v>7775.35</v>
      </c>
      <c r="I521">
        <v>7876</v>
      </c>
    </row>
    <row r="522" spans="1:9" x14ac:dyDescent="0.25">
      <c r="A522" t="s">
        <v>241</v>
      </c>
      <c r="B522" t="s">
        <v>241</v>
      </c>
      <c r="C522" t="s">
        <v>242</v>
      </c>
      <c r="D522">
        <v>6</v>
      </c>
      <c r="E522" t="s">
        <v>196</v>
      </c>
      <c r="F522" s="2">
        <v>42551</v>
      </c>
      <c r="G522" t="s">
        <v>197</v>
      </c>
      <c r="H522">
        <v>7808</v>
      </c>
      <c r="I522">
        <v>7929</v>
      </c>
    </row>
    <row r="523" spans="1:9" x14ac:dyDescent="0.25">
      <c r="A523" t="s">
        <v>241</v>
      </c>
      <c r="B523" t="s">
        <v>241</v>
      </c>
      <c r="C523" t="s">
        <v>242</v>
      </c>
      <c r="D523">
        <v>6</v>
      </c>
      <c r="E523" t="s">
        <v>196</v>
      </c>
      <c r="F523" s="2">
        <v>42460</v>
      </c>
      <c r="G523" t="s">
        <v>197</v>
      </c>
      <c r="H523">
        <v>7860.47</v>
      </c>
      <c r="I523">
        <v>7985</v>
      </c>
    </row>
    <row r="524" spans="1:9" x14ac:dyDescent="0.25">
      <c r="A524" t="s">
        <v>241</v>
      </c>
      <c r="B524" t="s">
        <v>241</v>
      </c>
      <c r="C524" t="s">
        <v>242</v>
      </c>
      <c r="D524">
        <v>6</v>
      </c>
      <c r="E524" t="s">
        <v>196</v>
      </c>
      <c r="F524" s="2">
        <v>42369</v>
      </c>
      <c r="G524" t="s">
        <v>197</v>
      </c>
      <c r="H524">
        <v>7987.91</v>
      </c>
      <c r="I524">
        <v>8028</v>
      </c>
    </row>
    <row r="525" spans="1:9" x14ac:dyDescent="0.25">
      <c r="A525" t="s">
        <v>241</v>
      </c>
      <c r="B525" t="s">
        <v>241</v>
      </c>
      <c r="C525" t="s">
        <v>242</v>
      </c>
      <c r="D525">
        <v>6</v>
      </c>
      <c r="E525" t="s">
        <v>196</v>
      </c>
      <c r="F525" s="2">
        <v>42277</v>
      </c>
      <c r="G525" t="s">
        <v>197</v>
      </c>
      <c r="H525">
        <v>7987.91</v>
      </c>
      <c r="I525">
        <v>8066</v>
      </c>
    </row>
    <row r="526" spans="1:9" x14ac:dyDescent="0.25">
      <c r="A526" t="s">
        <v>241</v>
      </c>
      <c r="B526" t="s">
        <v>241</v>
      </c>
      <c r="C526" t="s">
        <v>242</v>
      </c>
      <c r="D526">
        <v>6</v>
      </c>
      <c r="E526" t="s">
        <v>196</v>
      </c>
      <c r="F526" s="2">
        <v>42185</v>
      </c>
      <c r="G526" t="s">
        <v>197</v>
      </c>
      <c r="H526">
        <v>8027</v>
      </c>
      <c r="I526">
        <v>8061</v>
      </c>
    </row>
    <row r="527" spans="1:9" x14ac:dyDescent="0.25">
      <c r="A527" t="s">
        <v>241</v>
      </c>
      <c r="B527" t="s">
        <v>241</v>
      </c>
      <c r="C527" t="s">
        <v>242</v>
      </c>
      <c r="D527">
        <v>6</v>
      </c>
      <c r="E527" t="s">
        <v>196</v>
      </c>
      <c r="F527" s="2">
        <v>42094</v>
      </c>
      <c r="G527" t="s">
        <v>197</v>
      </c>
      <c r="H527">
        <v>8113</v>
      </c>
      <c r="I527">
        <v>8237</v>
      </c>
    </row>
    <row r="528" spans="1:9" x14ac:dyDescent="0.25">
      <c r="A528" t="s">
        <v>241</v>
      </c>
      <c r="B528" t="s">
        <v>241</v>
      </c>
      <c r="C528" t="s">
        <v>242</v>
      </c>
      <c r="D528">
        <v>6</v>
      </c>
      <c r="E528" t="s">
        <v>196</v>
      </c>
      <c r="F528" s="2">
        <v>42004</v>
      </c>
      <c r="G528" t="s">
        <v>197</v>
      </c>
      <c r="H528">
        <v>8203.7900000000009</v>
      </c>
      <c r="I528">
        <v>8297</v>
      </c>
    </row>
    <row r="529" spans="1:9" x14ac:dyDescent="0.25">
      <c r="A529" t="s">
        <v>241</v>
      </c>
      <c r="B529" t="s">
        <v>241</v>
      </c>
      <c r="C529" t="s">
        <v>242</v>
      </c>
      <c r="D529">
        <v>6</v>
      </c>
      <c r="E529" t="s">
        <v>196</v>
      </c>
      <c r="F529" s="2">
        <v>41912</v>
      </c>
      <c r="G529" t="s">
        <v>197</v>
      </c>
      <c r="H529">
        <v>8242.85</v>
      </c>
      <c r="I529">
        <v>8351</v>
      </c>
    </row>
    <row r="530" spans="1:9" x14ac:dyDescent="0.25">
      <c r="A530" t="s">
        <v>241</v>
      </c>
      <c r="B530" t="s">
        <v>241</v>
      </c>
      <c r="C530" t="s">
        <v>242</v>
      </c>
      <c r="D530">
        <v>6</v>
      </c>
      <c r="E530" t="s">
        <v>196</v>
      </c>
      <c r="F530" s="2">
        <v>41820</v>
      </c>
      <c r="G530" t="s">
        <v>197</v>
      </c>
      <c r="H530">
        <v>8260.41</v>
      </c>
      <c r="I530">
        <v>8345</v>
      </c>
    </row>
    <row r="531" spans="1:9" x14ac:dyDescent="0.25">
      <c r="A531" t="s">
        <v>241</v>
      </c>
      <c r="B531" t="s">
        <v>241</v>
      </c>
      <c r="C531" t="s">
        <v>242</v>
      </c>
      <c r="D531">
        <v>6</v>
      </c>
      <c r="E531" t="s">
        <v>196</v>
      </c>
      <c r="F531" s="2">
        <v>41729</v>
      </c>
      <c r="G531" t="s">
        <v>197</v>
      </c>
      <c r="H531">
        <v>8300.7199999999993</v>
      </c>
      <c r="I531">
        <v>8367</v>
      </c>
    </row>
    <row r="532" spans="1:9" x14ac:dyDescent="0.25">
      <c r="A532" t="s">
        <v>241</v>
      </c>
      <c r="B532" t="s">
        <v>241</v>
      </c>
      <c r="C532" t="s">
        <v>242</v>
      </c>
      <c r="D532">
        <v>6</v>
      </c>
      <c r="E532" t="s">
        <v>196</v>
      </c>
      <c r="F532" s="2">
        <v>41639</v>
      </c>
      <c r="G532" t="s">
        <v>197</v>
      </c>
      <c r="H532">
        <v>8347.9699999999993</v>
      </c>
      <c r="I532">
        <v>8395</v>
      </c>
    </row>
    <row r="533" spans="1:9" x14ac:dyDescent="0.25">
      <c r="A533" t="s">
        <v>241</v>
      </c>
      <c r="B533" t="s">
        <v>241</v>
      </c>
      <c r="C533" t="s">
        <v>242</v>
      </c>
      <c r="D533">
        <v>6</v>
      </c>
      <c r="E533" t="s">
        <v>196</v>
      </c>
      <c r="F533" s="2">
        <v>41547</v>
      </c>
      <c r="G533" t="s">
        <v>197</v>
      </c>
      <c r="H533">
        <v>8329.9599999999991</v>
      </c>
      <c r="I533">
        <v>8434</v>
      </c>
    </row>
    <row r="534" spans="1:9" x14ac:dyDescent="0.25">
      <c r="A534" t="s">
        <v>241</v>
      </c>
      <c r="B534" t="s">
        <v>241</v>
      </c>
      <c r="C534" t="s">
        <v>242</v>
      </c>
      <c r="D534">
        <v>6</v>
      </c>
      <c r="E534" t="s">
        <v>196</v>
      </c>
      <c r="F534" s="2">
        <v>41455</v>
      </c>
      <c r="G534" t="s">
        <v>197</v>
      </c>
      <c r="H534">
        <v>8351.11</v>
      </c>
      <c r="I534">
        <v>8442</v>
      </c>
    </row>
    <row r="535" spans="1:9" x14ac:dyDescent="0.25">
      <c r="A535" t="s">
        <v>241</v>
      </c>
      <c r="B535" t="s">
        <v>241</v>
      </c>
      <c r="C535" t="s">
        <v>242</v>
      </c>
      <c r="D535">
        <v>6</v>
      </c>
      <c r="E535" t="s">
        <v>196</v>
      </c>
      <c r="F535" s="2">
        <v>41364</v>
      </c>
      <c r="G535" t="s">
        <v>197</v>
      </c>
      <c r="H535">
        <v>8376.25</v>
      </c>
      <c r="I535">
        <v>8429</v>
      </c>
    </row>
    <row r="536" spans="1:9" x14ac:dyDescent="0.25">
      <c r="A536" t="s">
        <v>241</v>
      </c>
      <c r="B536" t="s">
        <v>241</v>
      </c>
      <c r="C536" t="s">
        <v>242</v>
      </c>
      <c r="D536">
        <v>6</v>
      </c>
      <c r="E536" t="s">
        <v>196</v>
      </c>
      <c r="F536" s="2">
        <v>41274</v>
      </c>
      <c r="G536" t="s">
        <v>197</v>
      </c>
      <c r="H536">
        <v>8416.4599999999991</v>
      </c>
      <c r="I536">
        <v>8444</v>
      </c>
    </row>
    <row r="537" spans="1:9" x14ac:dyDescent="0.25">
      <c r="A537" t="s">
        <v>241</v>
      </c>
      <c r="B537" t="s">
        <v>241</v>
      </c>
      <c r="C537" t="s">
        <v>242</v>
      </c>
      <c r="D537">
        <v>6</v>
      </c>
      <c r="E537" t="s">
        <v>196</v>
      </c>
      <c r="F537" s="2">
        <v>41182</v>
      </c>
      <c r="G537" t="s">
        <v>197</v>
      </c>
      <c r="H537">
        <v>8383.4</v>
      </c>
      <c r="I537">
        <v>8494</v>
      </c>
    </row>
    <row r="538" spans="1:9" x14ac:dyDescent="0.25">
      <c r="A538" t="s">
        <v>241</v>
      </c>
      <c r="B538" t="s">
        <v>241</v>
      </c>
      <c r="C538" t="s">
        <v>242</v>
      </c>
      <c r="D538">
        <v>6</v>
      </c>
      <c r="E538" t="s">
        <v>196</v>
      </c>
      <c r="F538" s="2">
        <v>41090</v>
      </c>
      <c r="G538" t="s">
        <v>197</v>
      </c>
      <c r="H538">
        <v>8400.8700000000008</v>
      </c>
      <c r="I538">
        <v>8388</v>
      </c>
    </row>
    <row r="539" spans="1:9" x14ac:dyDescent="0.25">
      <c r="A539" t="s">
        <v>241</v>
      </c>
      <c r="B539" t="s">
        <v>241</v>
      </c>
      <c r="C539" t="s">
        <v>242</v>
      </c>
      <c r="D539">
        <v>6</v>
      </c>
      <c r="E539" t="s">
        <v>196</v>
      </c>
      <c r="F539" s="2">
        <v>40999</v>
      </c>
      <c r="G539" t="s">
        <v>197</v>
      </c>
      <c r="H539">
        <v>8390.77</v>
      </c>
      <c r="I539">
        <v>8498</v>
      </c>
    </row>
    <row r="540" spans="1:9" x14ac:dyDescent="0.25">
      <c r="A540" t="s">
        <v>241</v>
      </c>
      <c r="B540" t="s">
        <v>241</v>
      </c>
      <c r="C540" t="s">
        <v>242</v>
      </c>
      <c r="D540">
        <v>6</v>
      </c>
      <c r="E540" t="s">
        <v>196</v>
      </c>
      <c r="F540" s="2">
        <v>40908</v>
      </c>
      <c r="G540" t="s">
        <v>197</v>
      </c>
      <c r="H540">
        <v>8412.18</v>
      </c>
      <c r="I540">
        <v>8465</v>
      </c>
    </row>
    <row r="541" spans="1:9" x14ac:dyDescent="0.25">
      <c r="A541" t="s">
        <v>241</v>
      </c>
      <c r="B541" t="s">
        <v>241</v>
      </c>
      <c r="C541" t="s">
        <v>242</v>
      </c>
      <c r="D541">
        <v>6</v>
      </c>
      <c r="E541" t="s">
        <v>196</v>
      </c>
      <c r="F541" s="2">
        <v>40816</v>
      </c>
      <c r="G541" t="s">
        <v>197</v>
      </c>
      <c r="H541">
        <v>8378.27</v>
      </c>
      <c r="I541">
        <v>8490</v>
      </c>
    </row>
    <row r="542" spans="1:9" x14ac:dyDescent="0.25">
      <c r="A542" t="s">
        <v>241</v>
      </c>
      <c r="B542" t="s">
        <v>241</v>
      </c>
      <c r="C542" t="s">
        <v>242</v>
      </c>
      <c r="D542">
        <v>6</v>
      </c>
      <c r="E542" t="s">
        <v>196</v>
      </c>
      <c r="F542" s="2">
        <v>40724</v>
      </c>
      <c r="G542" t="s">
        <v>197</v>
      </c>
      <c r="H542">
        <v>8432.77</v>
      </c>
      <c r="I542">
        <v>8521</v>
      </c>
    </row>
    <row r="543" spans="1:9" x14ac:dyDescent="0.25">
      <c r="A543" t="s">
        <v>241</v>
      </c>
      <c r="B543" t="s">
        <v>241</v>
      </c>
      <c r="C543" t="s">
        <v>242</v>
      </c>
      <c r="D543">
        <v>6</v>
      </c>
      <c r="E543" t="s">
        <v>196</v>
      </c>
      <c r="F543" s="2">
        <v>40633</v>
      </c>
      <c r="G543" t="s">
        <v>197</v>
      </c>
      <c r="H543">
        <v>8402.3799999999992</v>
      </c>
      <c r="I543">
        <v>8510</v>
      </c>
    </row>
    <row r="544" spans="1:9" x14ac:dyDescent="0.25">
      <c r="A544" t="s">
        <v>243</v>
      </c>
      <c r="B544" t="s">
        <v>244</v>
      </c>
      <c r="C544" t="s">
        <v>245</v>
      </c>
      <c r="D544">
        <v>5</v>
      </c>
      <c r="E544" t="s">
        <v>196</v>
      </c>
      <c r="F544" s="2">
        <v>42978</v>
      </c>
      <c r="G544" t="s">
        <v>197</v>
      </c>
      <c r="H544">
        <v>1643.19</v>
      </c>
      <c r="I544">
        <v>1676.9</v>
      </c>
    </row>
    <row r="545" spans="1:9" x14ac:dyDescent="0.25">
      <c r="A545" t="s">
        <v>243</v>
      </c>
      <c r="B545" t="s">
        <v>244</v>
      </c>
      <c r="C545" t="s">
        <v>245</v>
      </c>
      <c r="D545">
        <v>5</v>
      </c>
      <c r="E545" t="s">
        <v>196</v>
      </c>
      <c r="F545" s="2">
        <v>42886</v>
      </c>
      <c r="G545" t="s">
        <v>197</v>
      </c>
      <c r="H545">
        <v>1643</v>
      </c>
      <c r="I545">
        <v>1678.6</v>
      </c>
    </row>
    <row r="546" spans="1:9" x14ac:dyDescent="0.25">
      <c r="A546" t="s">
        <v>243</v>
      </c>
      <c r="B546" t="s">
        <v>244</v>
      </c>
      <c r="C546" t="s">
        <v>245</v>
      </c>
      <c r="D546">
        <v>5</v>
      </c>
      <c r="E546" t="s">
        <v>196</v>
      </c>
      <c r="F546" s="2">
        <v>42794</v>
      </c>
      <c r="G546" t="s">
        <v>197</v>
      </c>
      <c r="H546">
        <v>1652</v>
      </c>
      <c r="I546">
        <v>1686.3</v>
      </c>
    </row>
    <row r="547" spans="1:9" x14ac:dyDescent="0.25">
      <c r="A547" t="s">
        <v>243</v>
      </c>
      <c r="B547" t="s">
        <v>244</v>
      </c>
      <c r="C547" t="s">
        <v>245</v>
      </c>
      <c r="D547">
        <v>5</v>
      </c>
      <c r="E547" t="s">
        <v>196</v>
      </c>
      <c r="F547" s="2">
        <v>42704</v>
      </c>
      <c r="G547" t="s">
        <v>197</v>
      </c>
      <c r="H547">
        <v>1656</v>
      </c>
      <c r="I547">
        <v>1693.2</v>
      </c>
    </row>
    <row r="548" spans="1:9" x14ac:dyDescent="0.25">
      <c r="A548" t="s">
        <v>243</v>
      </c>
      <c r="B548" t="s">
        <v>244</v>
      </c>
      <c r="C548" t="s">
        <v>245</v>
      </c>
      <c r="D548">
        <v>5</v>
      </c>
      <c r="E548" t="s">
        <v>196</v>
      </c>
      <c r="F548" s="2">
        <v>42613</v>
      </c>
      <c r="G548" t="s">
        <v>197</v>
      </c>
      <c r="H548">
        <v>1668</v>
      </c>
      <c r="I548">
        <v>1708.9</v>
      </c>
    </row>
    <row r="549" spans="1:9" x14ac:dyDescent="0.25">
      <c r="A549" t="s">
        <v>243</v>
      </c>
      <c r="B549" t="s">
        <v>244</v>
      </c>
      <c r="C549" t="s">
        <v>245</v>
      </c>
      <c r="D549">
        <v>5</v>
      </c>
      <c r="E549" t="s">
        <v>196</v>
      </c>
      <c r="F549" s="2">
        <v>42521</v>
      </c>
      <c r="G549" t="s">
        <v>197</v>
      </c>
      <c r="H549">
        <v>1682</v>
      </c>
      <c r="I549">
        <v>1723.1</v>
      </c>
    </row>
    <row r="550" spans="1:9" x14ac:dyDescent="0.25">
      <c r="A550" t="s">
        <v>243</v>
      </c>
      <c r="B550" t="s">
        <v>244</v>
      </c>
      <c r="C550" t="s">
        <v>245</v>
      </c>
      <c r="D550">
        <v>5</v>
      </c>
      <c r="E550" t="s">
        <v>196</v>
      </c>
      <c r="F550" s="2">
        <v>42429</v>
      </c>
      <c r="G550" t="s">
        <v>197</v>
      </c>
      <c r="H550">
        <v>1685</v>
      </c>
      <c r="I550">
        <v>1737.3</v>
      </c>
    </row>
    <row r="551" spans="1:9" x14ac:dyDescent="0.25">
      <c r="A551" t="s">
        <v>243</v>
      </c>
      <c r="B551" t="s">
        <v>244</v>
      </c>
      <c r="C551" t="s">
        <v>245</v>
      </c>
      <c r="D551">
        <v>5</v>
      </c>
      <c r="E551" t="s">
        <v>196</v>
      </c>
      <c r="F551" s="2">
        <v>42338</v>
      </c>
      <c r="G551" t="s">
        <v>197</v>
      </c>
      <c r="H551">
        <v>1707</v>
      </c>
      <c r="I551">
        <v>1751.4</v>
      </c>
    </row>
    <row r="552" spans="1:9" x14ac:dyDescent="0.25">
      <c r="A552" t="s">
        <v>243</v>
      </c>
      <c r="B552" t="s">
        <v>244</v>
      </c>
      <c r="C552" t="s">
        <v>245</v>
      </c>
      <c r="D552">
        <v>5</v>
      </c>
      <c r="E552" t="s">
        <v>196</v>
      </c>
      <c r="F552" s="2">
        <v>42247</v>
      </c>
      <c r="G552" t="s">
        <v>197</v>
      </c>
      <c r="H552">
        <v>1708</v>
      </c>
      <c r="I552">
        <v>1754.6</v>
      </c>
    </row>
    <row r="553" spans="1:9" x14ac:dyDescent="0.25">
      <c r="A553" t="s">
        <v>243</v>
      </c>
      <c r="B553" t="s">
        <v>244</v>
      </c>
      <c r="C553" t="s">
        <v>245</v>
      </c>
      <c r="D553">
        <v>5</v>
      </c>
      <c r="E553" t="s">
        <v>196</v>
      </c>
      <c r="F553" s="2">
        <v>42155</v>
      </c>
      <c r="G553" t="s">
        <v>197</v>
      </c>
      <c r="H553">
        <v>1714</v>
      </c>
      <c r="I553">
        <v>1759.6</v>
      </c>
    </row>
    <row r="554" spans="1:9" x14ac:dyDescent="0.25">
      <c r="A554" t="s">
        <v>243</v>
      </c>
      <c r="B554" t="s">
        <v>244</v>
      </c>
      <c r="C554" t="s">
        <v>245</v>
      </c>
      <c r="D554">
        <v>5</v>
      </c>
      <c r="E554" t="s">
        <v>196</v>
      </c>
      <c r="F554" s="2">
        <v>42063</v>
      </c>
      <c r="G554" t="s">
        <v>197</v>
      </c>
      <c r="H554">
        <v>1720</v>
      </c>
      <c r="I554">
        <v>1767.6</v>
      </c>
    </row>
    <row r="555" spans="1:9" x14ac:dyDescent="0.25">
      <c r="A555" t="s">
        <v>243</v>
      </c>
      <c r="B555" t="s">
        <v>244</v>
      </c>
      <c r="C555" t="s">
        <v>245</v>
      </c>
      <c r="D555">
        <v>5</v>
      </c>
      <c r="E555" t="s">
        <v>196</v>
      </c>
      <c r="F555" s="2">
        <v>41973</v>
      </c>
      <c r="G555" t="s">
        <v>197</v>
      </c>
      <c r="H555">
        <v>1728</v>
      </c>
      <c r="I555">
        <v>1769.6</v>
      </c>
    </row>
    <row r="556" spans="1:9" x14ac:dyDescent="0.25">
      <c r="A556" t="s">
        <v>243</v>
      </c>
      <c r="B556" t="s">
        <v>244</v>
      </c>
      <c r="C556" t="s">
        <v>245</v>
      </c>
      <c r="D556">
        <v>5</v>
      </c>
      <c r="E556" t="s">
        <v>196</v>
      </c>
      <c r="F556" s="2">
        <v>41882</v>
      </c>
      <c r="G556" t="s">
        <v>197</v>
      </c>
      <c r="H556">
        <v>1728</v>
      </c>
      <c r="I556">
        <v>1772.4</v>
      </c>
    </row>
    <row r="557" spans="1:9" x14ac:dyDescent="0.25">
      <c r="A557" t="s">
        <v>243</v>
      </c>
      <c r="B557" t="s">
        <v>244</v>
      </c>
      <c r="C557" t="s">
        <v>245</v>
      </c>
      <c r="D557">
        <v>5</v>
      </c>
      <c r="E557" t="s">
        <v>196</v>
      </c>
      <c r="F557" s="2">
        <v>41790</v>
      </c>
      <c r="G557" t="s">
        <v>197</v>
      </c>
      <c r="H557">
        <v>1756.27</v>
      </c>
      <c r="I557">
        <v>1790.4</v>
      </c>
    </row>
    <row r="558" spans="1:9" x14ac:dyDescent="0.25">
      <c r="A558" t="s">
        <v>243</v>
      </c>
      <c r="B558" t="s">
        <v>244</v>
      </c>
      <c r="C558" t="s">
        <v>245</v>
      </c>
      <c r="D558">
        <v>5</v>
      </c>
      <c r="E558" t="s">
        <v>196</v>
      </c>
      <c r="F558" s="2">
        <v>41698</v>
      </c>
      <c r="G558" t="s">
        <v>197</v>
      </c>
      <c r="H558">
        <v>1770.97</v>
      </c>
      <c r="I558">
        <v>1809.6</v>
      </c>
    </row>
    <row r="559" spans="1:9" x14ac:dyDescent="0.25">
      <c r="A559" t="s">
        <v>243</v>
      </c>
      <c r="B559" t="s">
        <v>244</v>
      </c>
      <c r="C559" t="s">
        <v>245</v>
      </c>
      <c r="D559">
        <v>5</v>
      </c>
      <c r="E559" t="s">
        <v>196</v>
      </c>
      <c r="F559" s="2">
        <v>41608</v>
      </c>
      <c r="G559" t="s">
        <v>197</v>
      </c>
      <c r="H559">
        <v>1779.11</v>
      </c>
      <c r="I559">
        <v>1821.2</v>
      </c>
    </row>
    <row r="560" spans="1:9" x14ac:dyDescent="0.25">
      <c r="A560" t="s">
        <v>243</v>
      </c>
      <c r="B560" t="s">
        <v>244</v>
      </c>
      <c r="C560" t="s">
        <v>245</v>
      </c>
      <c r="D560">
        <v>5</v>
      </c>
      <c r="E560" t="s">
        <v>196</v>
      </c>
      <c r="F560" s="2">
        <v>41517</v>
      </c>
      <c r="G560" t="s">
        <v>197</v>
      </c>
      <c r="H560">
        <v>1780.71</v>
      </c>
      <c r="I560">
        <v>1821.4</v>
      </c>
    </row>
    <row r="561" spans="1:9" x14ac:dyDescent="0.25">
      <c r="A561" t="s">
        <v>243</v>
      </c>
      <c r="B561" t="s">
        <v>244</v>
      </c>
      <c r="C561" t="s">
        <v>245</v>
      </c>
      <c r="D561">
        <v>5</v>
      </c>
      <c r="E561" t="s">
        <v>196</v>
      </c>
      <c r="F561" s="2">
        <v>41425</v>
      </c>
      <c r="G561" t="s">
        <v>197</v>
      </c>
      <c r="H561">
        <v>1787.23</v>
      </c>
      <c r="I561">
        <v>1826.8</v>
      </c>
    </row>
    <row r="562" spans="1:9" x14ac:dyDescent="0.25">
      <c r="A562" t="s">
        <v>243</v>
      </c>
      <c r="B562" t="s">
        <v>244</v>
      </c>
      <c r="C562" t="s">
        <v>245</v>
      </c>
      <c r="D562">
        <v>5</v>
      </c>
      <c r="E562" t="s">
        <v>196</v>
      </c>
      <c r="F562" s="2">
        <v>41333</v>
      </c>
      <c r="G562" t="s">
        <v>197</v>
      </c>
      <c r="H562">
        <v>1791.42</v>
      </c>
      <c r="I562">
        <v>1823.4</v>
      </c>
    </row>
    <row r="563" spans="1:9" x14ac:dyDescent="0.25">
      <c r="A563" t="s">
        <v>243</v>
      </c>
      <c r="B563" t="s">
        <v>244</v>
      </c>
      <c r="C563" t="s">
        <v>245</v>
      </c>
      <c r="D563">
        <v>5</v>
      </c>
      <c r="E563" t="s">
        <v>196</v>
      </c>
      <c r="F563" s="2">
        <v>41243</v>
      </c>
      <c r="G563" t="s">
        <v>197</v>
      </c>
      <c r="H563">
        <v>1802.21</v>
      </c>
      <c r="I563">
        <v>1826.4</v>
      </c>
    </row>
    <row r="564" spans="1:9" x14ac:dyDescent="0.25">
      <c r="A564" t="s">
        <v>243</v>
      </c>
      <c r="B564" t="s">
        <v>244</v>
      </c>
      <c r="C564" t="s">
        <v>245</v>
      </c>
      <c r="D564">
        <v>5</v>
      </c>
      <c r="E564" t="s">
        <v>196</v>
      </c>
      <c r="F564" s="2">
        <v>41152</v>
      </c>
      <c r="G564" t="s">
        <v>197</v>
      </c>
      <c r="H564">
        <v>1823.48</v>
      </c>
      <c r="I564">
        <v>1845.6</v>
      </c>
    </row>
    <row r="565" spans="1:9" x14ac:dyDescent="0.25">
      <c r="A565" t="s">
        <v>243</v>
      </c>
      <c r="B565" t="s">
        <v>244</v>
      </c>
      <c r="C565" t="s">
        <v>245</v>
      </c>
      <c r="D565">
        <v>5</v>
      </c>
      <c r="E565" t="s">
        <v>196</v>
      </c>
      <c r="F565" s="2">
        <v>41060</v>
      </c>
      <c r="G565" t="s">
        <v>197</v>
      </c>
      <c r="H565">
        <v>1833.47</v>
      </c>
      <c r="I565">
        <v>1872.4</v>
      </c>
    </row>
    <row r="566" spans="1:9" x14ac:dyDescent="0.25">
      <c r="A566" t="s">
        <v>243</v>
      </c>
      <c r="B566" t="s">
        <v>244</v>
      </c>
      <c r="C566" t="s">
        <v>245</v>
      </c>
      <c r="D566">
        <v>5</v>
      </c>
      <c r="E566" t="s">
        <v>196</v>
      </c>
      <c r="F566" s="2">
        <v>40968</v>
      </c>
      <c r="G566" t="s">
        <v>197</v>
      </c>
      <c r="H566">
        <v>1833.47</v>
      </c>
      <c r="I566">
        <v>1869.2</v>
      </c>
    </row>
    <row r="567" spans="1:9" x14ac:dyDescent="0.25">
      <c r="A567" t="s">
        <v>243</v>
      </c>
      <c r="B567" t="s">
        <v>244</v>
      </c>
      <c r="C567" t="s">
        <v>245</v>
      </c>
      <c r="D567">
        <v>5</v>
      </c>
      <c r="E567" t="s">
        <v>196</v>
      </c>
      <c r="F567" s="2">
        <v>40877</v>
      </c>
      <c r="G567" t="s">
        <v>197</v>
      </c>
      <c r="H567">
        <v>1835.65</v>
      </c>
      <c r="I567">
        <v>1874</v>
      </c>
    </row>
    <row r="568" spans="1:9" x14ac:dyDescent="0.25">
      <c r="A568" t="s">
        <v>243</v>
      </c>
      <c r="B568" t="s">
        <v>244</v>
      </c>
      <c r="C568" t="s">
        <v>245</v>
      </c>
      <c r="D568">
        <v>5</v>
      </c>
      <c r="E568" t="s">
        <v>196</v>
      </c>
      <c r="F568" s="2">
        <v>40786</v>
      </c>
      <c r="G568" t="s">
        <v>197</v>
      </c>
      <c r="H568">
        <v>1854.67</v>
      </c>
      <c r="I568">
        <v>1897.2</v>
      </c>
    </row>
    <row r="569" spans="1:9" x14ac:dyDescent="0.25">
      <c r="A569" t="s">
        <v>243</v>
      </c>
      <c r="B569" t="s">
        <v>244</v>
      </c>
      <c r="C569" t="s">
        <v>245</v>
      </c>
      <c r="D569">
        <v>5</v>
      </c>
      <c r="E569" t="s">
        <v>196</v>
      </c>
      <c r="F569" s="2">
        <v>40694</v>
      </c>
      <c r="G569" t="s">
        <v>197</v>
      </c>
      <c r="H569">
        <v>1896.52</v>
      </c>
      <c r="I569">
        <v>1914.8</v>
      </c>
    </row>
    <row r="570" spans="1:9" x14ac:dyDescent="0.25">
      <c r="A570" t="s">
        <v>243</v>
      </c>
      <c r="B570" t="s">
        <v>244</v>
      </c>
      <c r="C570" t="s">
        <v>245</v>
      </c>
      <c r="D570">
        <v>5</v>
      </c>
      <c r="E570" t="s">
        <v>196</v>
      </c>
      <c r="F570" s="2">
        <v>40602</v>
      </c>
      <c r="G570" t="s">
        <v>197</v>
      </c>
      <c r="H570">
        <v>1913.98</v>
      </c>
      <c r="I570">
        <v>1942</v>
      </c>
    </row>
    <row r="571" spans="1:9" x14ac:dyDescent="0.25">
      <c r="A571" t="s">
        <v>246</v>
      </c>
      <c r="B571" t="s">
        <v>246</v>
      </c>
      <c r="C571" t="s">
        <v>247</v>
      </c>
      <c r="D571">
        <v>12</v>
      </c>
      <c r="E571" t="s">
        <v>196</v>
      </c>
      <c r="F571" s="2">
        <v>43008</v>
      </c>
      <c r="G571" t="s">
        <v>197</v>
      </c>
      <c r="H571">
        <v>5947.35</v>
      </c>
    </row>
    <row r="572" spans="1:9" x14ac:dyDescent="0.25">
      <c r="A572" t="s">
        <v>246</v>
      </c>
      <c r="B572" t="s">
        <v>246</v>
      </c>
      <c r="C572" t="s">
        <v>247</v>
      </c>
      <c r="D572">
        <v>12</v>
      </c>
      <c r="E572" t="s">
        <v>196</v>
      </c>
      <c r="F572" s="2">
        <v>42916</v>
      </c>
      <c r="G572" t="s">
        <v>197</v>
      </c>
      <c r="H572">
        <v>5967.84</v>
      </c>
      <c r="I572">
        <v>6037</v>
      </c>
    </row>
    <row r="573" spans="1:9" x14ac:dyDescent="0.25">
      <c r="A573" t="s">
        <v>246</v>
      </c>
      <c r="B573" t="s">
        <v>246</v>
      </c>
      <c r="C573" t="s">
        <v>247</v>
      </c>
      <c r="D573">
        <v>12</v>
      </c>
      <c r="E573" t="s">
        <v>196</v>
      </c>
      <c r="F573" s="2">
        <v>42825</v>
      </c>
      <c r="G573" t="s">
        <v>197</v>
      </c>
      <c r="H573">
        <v>5955.13</v>
      </c>
      <c r="I573">
        <v>6119.61</v>
      </c>
    </row>
    <row r="574" spans="1:9" x14ac:dyDescent="0.25">
      <c r="A574" t="s">
        <v>246</v>
      </c>
      <c r="B574" t="s">
        <v>246</v>
      </c>
      <c r="C574" t="s">
        <v>247</v>
      </c>
      <c r="D574">
        <v>12</v>
      </c>
      <c r="E574" t="s">
        <v>196</v>
      </c>
      <c r="F574" s="2">
        <v>42735</v>
      </c>
      <c r="G574" t="s">
        <v>197</v>
      </c>
      <c r="H574">
        <v>6068.35</v>
      </c>
      <c r="I574">
        <v>5961.54</v>
      </c>
    </row>
    <row r="575" spans="1:9" x14ac:dyDescent="0.25">
      <c r="A575" t="s">
        <v>246</v>
      </c>
      <c r="B575" t="s">
        <v>246</v>
      </c>
      <c r="C575" t="s">
        <v>247</v>
      </c>
      <c r="D575">
        <v>12</v>
      </c>
      <c r="E575" t="s">
        <v>196</v>
      </c>
      <c r="F575" s="2">
        <v>42643</v>
      </c>
      <c r="G575" t="s">
        <v>197</v>
      </c>
      <c r="H575">
        <v>6065.65</v>
      </c>
      <c r="I575">
        <v>6138</v>
      </c>
    </row>
    <row r="576" spans="1:9" x14ac:dyDescent="0.25">
      <c r="A576" t="s">
        <v>246</v>
      </c>
      <c r="B576" t="s">
        <v>246</v>
      </c>
      <c r="C576" t="s">
        <v>247</v>
      </c>
      <c r="D576">
        <v>12</v>
      </c>
      <c r="E576" t="s">
        <v>196</v>
      </c>
      <c r="F576" s="2">
        <v>42551</v>
      </c>
      <c r="G576" t="s">
        <v>197</v>
      </c>
      <c r="H576">
        <v>6064.85</v>
      </c>
      <c r="I576">
        <v>6137</v>
      </c>
    </row>
    <row r="577" spans="1:9" x14ac:dyDescent="0.25">
      <c r="A577" t="s">
        <v>246</v>
      </c>
      <c r="B577" t="s">
        <v>246</v>
      </c>
      <c r="C577" t="s">
        <v>247</v>
      </c>
      <c r="D577">
        <v>12</v>
      </c>
      <c r="E577" t="s">
        <v>196</v>
      </c>
      <c r="F577" s="2">
        <v>42460</v>
      </c>
      <c r="G577" t="s">
        <v>197</v>
      </c>
      <c r="H577">
        <v>6191.88</v>
      </c>
      <c r="I577">
        <v>6155.1</v>
      </c>
    </row>
    <row r="578" spans="1:9" x14ac:dyDescent="0.25">
      <c r="A578" t="s">
        <v>246</v>
      </c>
      <c r="B578" t="s">
        <v>246</v>
      </c>
      <c r="C578" t="s">
        <v>247</v>
      </c>
      <c r="D578">
        <v>12</v>
      </c>
      <c r="E578" t="s">
        <v>196</v>
      </c>
      <c r="F578" s="2">
        <v>42369</v>
      </c>
      <c r="G578" t="s">
        <v>197</v>
      </c>
      <c r="H578">
        <v>6173.5</v>
      </c>
      <c r="I578">
        <v>6249</v>
      </c>
    </row>
    <row r="579" spans="1:9" x14ac:dyDescent="0.25">
      <c r="A579" t="s">
        <v>246</v>
      </c>
      <c r="B579" t="s">
        <v>246</v>
      </c>
      <c r="C579" t="s">
        <v>247</v>
      </c>
      <c r="D579">
        <v>12</v>
      </c>
      <c r="E579" t="s">
        <v>196</v>
      </c>
      <c r="F579" s="2">
        <v>42277</v>
      </c>
      <c r="G579" t="s">
        <v>197</v>
      </c>
      <c r="H579">
        <v>6167.35</v>
      </c>
      <c r="I579">
        <v>6243</v>
      </c>
    </row>
    <row r="580" spans="1:9" x14ac:dyDescent="0.25">
      <c r="A580" t="s">
        <v>246</v>
      </c>
      <c r="B580" t="s">
        <v>246</v>
      </c>
      <c r="C580" t="s">
        <v>247</v>
      </c>
      <c r="D580">
        <v>12</v>
      </c>
      <c r="E580" t="s">
        <v>196</v>
      </c>
      <c r="F580" s="2">
        <v>42185</v>
      </c>
      <c r="G580" t="s">
        <v>197</v>
      </c>
      <c r="H580">
        <v>6157.67</v>
      </c>
      <c r="I580">
        <v>6243</v>
      </c>
    </row>
    <row r="581" spans="1:9" x14ac:dyDescent="0.25">
      <c r="A581" t="s">
        <v>246</v>
      </c>
      <c r="B581" t="s">
        <v>246</v>
      </c>
      <c r="C581" t="s">
        <v>247</v>
      </c>
      <c r="D581">
        <v>12</v>
      </c>
      <c r="E581" t="s">
        <v>196</v>
      </c>
      <c r="F581" s="2">
        <v>42094</v>
      </c>
      <c r="G581" t="s">
        <v>197</v>
      </c>
      <c r="H581">
        <v>6140.33</v>
      </c>
      <c r="I581">
        <v>6252.63</v>
      </c>
    </row>
    <row r="582" spans="1:9" x14ac:dyDescent="0.25">
      <c r="A582" t="s">
        <v>246</v>
      </c>
      <c r="B582" t="s">
        <v>246</v>
      </c>
      <c r="C582" t="s">
        <v>247</v>
      </c>
      <c r="D582">
        <v>12</v>
      </c>
      <c r="E582" t="s">
        <v>196</v>
      </c>
      <c r="F582" s="2">
        <v>42004</v>
      </c>
      <c r="G582" t="s">
        <v>197</v>
      </c>
      <c r="H582">
        <v>6300.66</v>
      </c>
      <c r="I582">
        <v>6374</v>
      </c>
    </row>
    <row r="583" spans="1:9" x14ac:dyDescent="0.25">
      <c r="A583" t="s">
        <v>246</v>
      </c>
      <c r="B583" t="s">
        <v>246</v>
      </c>
      <c r="C583" t="s">
        <v>247</v>
      </c>
      <c r="D583">
        <v>12</v>
      </c>
      <c r="E583" t="s">
        <v>196</v>
      </c>
      <c r="F583" s="2">
        <v>41912</v>
      </c>
      <c r="G583" t="s">
        <v>197</v>
      </c>
      <c r="H583">
        <v>6340.86</v>
      </c>
      <c r="I583">
        <v>6403</v>
      </c>
    </row>
    <row r="584" spans="1:9" x14ac:dyDescent="0.25">
      <c r="A584" t="s">
        <v>246</v>
      </c>
      <c r="B584" t="s">
        <v>246</v>
      </c>
      <c r="C584" t="s">
        <v>247</v>
      </c>
      <c r="D584">
        <v>12</v>
      </c>
      <c r="E584" t="s">
        <v>196</v>
      </c>
      <c r="F584" s="2">
        <v>41820</v>
      </c>
      <c r="G584" t="s">
        <v>197</v>
      </c>
      <c r="H584">
        <v>6370.99</v>
      </c>
      <c r="I584">
        <v>6444</v>
      </c>
    </row>
    <row r="585" spans="1:9" x14ac:dyDescent="0.25">
      <c r="A585" t="s">
        <v>246</v>
      </c>
      <c r="B585" t="s">
        <v>246</v>
      </c>
      <c r="C585" t="s">
        <v>247</v>
      </c>
      <c r="D585">
        <v>12</v>
      </c>
      <c r="E585" t="s">
        <v>196</v>
      </c>
      <c r="F585" s="2">
        <v>41729</v>
      </c>
      <c r="G585" t="s">
        <v>197</v>
      </c>
      <c r="H585">
        <v>6378.72</v>
      </c>
      <c r="I585">
        <v>6476</v>
      </c>
    </row>
    <row r="586" spans="1:9" x14ac:dyDescent="0.25">
      <c r="A586" t="s">
        <v>246</v>
      </c>
      <c r="B586" t="s">
        <v>246</v>
      </c>
      <c r="C586" t="s">
        <v>247</v>
      </c>
      <c r="D586">
        <v>12</v>
      </c>
      <c r="E586" t="s">
        <v>196</v>
      </c>
      <c r="F586" s="2">
        <v>41639</v>
      </c>
      <c r="G586" t="s">
        <v>197</v>
      </c>
      <c r="H586">
        <v>6481.07</v>
      </c>
      <c r="I586">
        <v>6533</v>
      </c>
    </row>
    <row r="587" spans="1:9" x14ac:dyDescent="0.25">
      <c r="A587" t="s">
        <v>246</v>
      </c>
      <c r="B587" t="s">
        <v>246</v>
      </c>
      <c r="C587" t="s">
        <v>247</v>
      </c>
      <c r="D587">
        <v>12</v>
      </c>
      <c r="E587" t="s">
        <v>196</v>
      </c>
      <c r="F587" s="2">
        <v>41547</v>
      </c>
      <c r="G587" t="s">
        <v>197</v>
      </c>
      <c r="H587">
        <v>6620.3</v>
      </c>
      <c r="I587">
        <v>6656</v>
      </c>
    </row>
    <row r="588" spans="1:9" x14ac:dyDescent="0.25">
      <c r="A588" t="s">
        <v>246</v>
      </c>
      <c r="B588" t="s">
        <v>246</v>
      </c>
      <c r="C588" t="s">
        <v>247</v>
      </c>
      <c r="D588">
        <v>12</v>
      </c>
      <c r="E588" t="s">
        <v>196</v>
      </c>
      <c r="F588" s="2">
        <v>41455</v>
      </c>
      <c r="G588" t="s">
        <v>197</v>
      </c>
      <c r="H588">
        <v>7093.22</v>
      </c>
      <c r="I588">
        <v>7117</v>
      </c>
    </row>
    <row r="589" spans="1:9" x14ac:dyDescent="0.25">
      <c r="A589" t="s">
        <v>246</v>
      </c>
      <c r="B589" t="s">
        <v>246</v>
      </c>
      <c r="C589" t="s">
        <v>247</v>
      </c>
      <c r="D589">
        <v>12</v>
      </c>
      <c r="E589" t="s">
        <v>196</v>
      </c>
      <c r="F589" s="2">
        <v>41364</v>
      </c>
      <c r="G589" t="s">
        <v>197</v>
      </c>
      <c r="H589">
        <v>7185.65</v>
      </c>
      <c r="I589">
        <v>7269</v>
      </c>
    </row>
    <row r="590" spans="1:9" x14ac:dyDescent="0.25">
      <c r="A590" t="s">
        <v>246</v>
      </c>
      <c r="B590" t="s">
        <v>246</v>
      </c>
      <c r="C590" t="s">
        <v>247</v>
      </c>
      <c r="D590">
        <v>12</v>
      </c>
      <c r="E590" t="s">
        <v>196</v>
      </c>
      <c r="F590" s="2">
        <v>41274</v>
      </c>
      <c r="G590" t="s">
        <v>197</v>
      </c>
      <c r="H590">
        <v>7362.57</v>
      </c>
      <c r="I590">
        <v>7395</v>
      </c>
    </row>
    <row r="591" spans="1:9" x14ac:dyDescent="0.25">
      <c r="A591" t="s">
        <v>246</v>
      </c>
      <c r="B591" t="s">
        <v>246</v>
      </c>
      <c r="C591" t="s">
        <v>247</v>
      </c>
      <c r="D591">
        <v>12</v>
      </c>
      <c r="E591" t="s">
        <v>196</v>
      </c>
      <c r="F591" s="2">
        <v>41182</v>
      </c>
      <c r="G591" t="s">
        <v>197</v>
      </c>
      <c r="H591">
        <v>7469.48</v>
      </c>
      <c r="I591">
        <v>7508</v>
      </c>
    </row>
    <row r="592" spans="1:9" x14ac:dyDescent="0.25">
      <c r="A592" t="s">
        <v>246</v>
      </c>
      <c r="B592" t="s">
        <v>246</v>
      </c>
      <c r="C592" t="s">
        <v>247</v>
      </c>
      <c r="D592">
        <v>12</v>
      </c>
      <c r="E592" t="s">
        <v>196</v>
      </c>
      <c r="F592" s="2">
        <v>41090</v>
      </c>
      <c r="G592" t="s">
        <v>197</v>
      </c>
      <c r="H592">
        <v>7488.14</v>
      </c>
      <c r="I592">
        <v>7537</v>
      </c>
    </row>
    <row r="593" spans="1:9" x14ac:dyDescent="0.25">
      <c r="A593" t="s">
        <v>246</v>
      </c>
      <c r="B593" t="s">
        <v>246</v>
      </c>
      <c r="C593" t="s">
        <v>247</v>
      </c>
      <c r="D593">
        <v>12</v>
      </c>
      <c r="E593" t="s">
        <v>196</v>
      </c>
      <c r="F593" s="2">
        <v>40999</v>
      </c>
      <c r="G593" t="s">
        <v>197</v>
      </c>
      <c r="H593">
        <v>7537.43</v>
      </c>
      <c r="I593">
        <v>7598</v>
      </c>
    </row>
    <row r="594" spans="1:9" x14ac:dyDescent="0.25">
      <c r="A594" t="s">
        <v>246</v>
      </c>
      <c r="B594" t="s">
        <v>246</v>
      </c>
      <c r="C594" t="s">
        <v>247</v>
      </c>
      <c r="D594">
        <v>12</v>
      </c>
      <c r="E594" t="s">
        <v>196</v>
      </c>
      <c r="F594" s="2">
        <v>40908</v>
      </c>
      <c r="G594" t="s">
        <v>197</v>
      </c>
      <c r="H594">
        <v>7686.97</v>
      </c>
      <c r="I594">
        <v>7687</v>
      </c>
    </row>
    <row r="595" spans="1:9" x14ac:dyDescent="0.25">
      <c r="A595" t="s">
        <v>246</v>
      </c>
      <c r="B595" t="s">
        <v>246</v>
      </c>
      <c r="C595" t="s">
        <v>247</v>
      </c>
      <c r="D595">
        <v>12</v>
      </c>
      <c r="E595" t="s">
        <v>196</v>
      </c>
      <c r="F595" s="2">
        <v>40816</v>
      </c>
      <c r="G595" t="s">
        <v>197</v>
      </c>
      <c r="H595">
        <v>7802.13</v>
      </c>
      <c r="I595">
        <v>7810</v>
      </c>
    </row>
    <row r="596" spans="1:9" x14ac:dyDescent="0.25">
      <c r="A596" t="s">
        <v>246</v>
      </c>
      <c r="B596" t="s">
        <v>246</v>
      </c>
      <c r="C596" t="s">
        <v>247</v>
      </c>
      <c r="D596">
        <v>12</v>
      </c>
      <c r="E596" t="s">
        <v>196</v>
      </c>
      <c r="F596" s="2">
        <v>40724</v>
      </c>
      <c r="G596" t="s">
        <v>197</v>
      </c>
      <c r="H596">
        <v>7901.13</v>
      </c>
      <c r="I596">
        <v>7935</v>
      </c>
    </row>
    <row r="597" spans="1:9" x14ac:dyDescent="0.25">
      <c r="A597" t="s">
        <v>246</v>
      </c>
      <c r="B597" t="s">
        <v>246</v>
      </c>
      <c r="C597" t="s">
        <v>247</v>
      </c>
      <c r="D597">
        <v>12</v>
      </c>
      <c r="E597" t="s">
        <v>196</v>
      </c>
      <c r="F597" s="2">
        <v>40633</v>
      </c>
      <c r="G597" t="s">
        <v>197</v>
      </c>
      <c r="H597">
        <v>7991.21</v>
      </c>
      <c r="I597">
        <v>8035</v>
      </c>
    </row>
    <row r="598" spans="1:9" x14ac:dyDescent="0.25">
      <c r="A598" t="s">
        <v>248</v>
      </c>
      <c r="B598" t="s">
        <v>248</v>
      </c>
      <c r="C598" t="s">
        <v>249</v>
      </c>
      <c r="D598">
        <v>6</v>
      </c>
      <c r="E598" t="s">
        <v>196</v>
      </c>
      <c r="F598" s="2">
        <v>43008</v>
      </c>
      <c r="G598" t="s">
        <v>197</v>
      </c>
      <c r="H598">
        <v>2536.96</v>
      </c>
      <c r="I598">
        <v>2690.6</v>
      </c>
    </row>
    <row r="599" spans="1:9" x14ac:dyDescent="0.25">
      <c r="A599" t="s">
        <v>248</v>
      </c>
      <c r="B599" t="s">
        <v>248</v>
      </c>
      <c r="C599" t="s">
        <v>249</v>
      </c>
      <c r="D599">
        <v>6</v>
      </c>
      <c r="E599" t="s">
        <v>196</v>
      </c>
      <c r="F599" s="2">
        <v>42916</v>
      </c>
      <c r="G599" t="s">
        <v>197</v>
      </c>
      <c r="H599">
        <v>2557.61</v>
      </c>
      <c r="I599">
        <v>2695.6</v>
      </c>
    </row>
    <row r="600" spans="1:9" x14ac:dyDescent="0.25">
      <c r="A600" t="s">
        <v>248</v>
      </c>
      <c r="B600" t="s">
        <v>248</v>
      </c>
      <c r="C600" t="s">
        <v>249</v>
      </c>
      <c r="D600">
        <v>6</v>
      </c>
      <c r="E600" t="s">
        <v>196</v>
      </c>
      <c r="F600" s="2">
        <v>42825</v>
      </c>
      <c r="G600" t="s">
        <v>197</v>
      </c>
      <c r="H600">
        <v>2557.61</v>
      </c>
      <c r="I600">
        <v>2705.5</v>
      </c>
    </row>
    <row r="601" spans="1:9" x14ac:dyDescent="0.25">
      <c r="A601" t="s">
        <v>248</v>
      </c>
      <c r="B601" t="s">
        <v>248</v>
      </c>
      <c r="C601" t="s">
        <v>249</v>
      </c>
      <c r="D601">
        <v>6</v>
      </c>
      <c r="E601" t="s">
        <v>196</v>
      </c>
      <c r="F601" s="2">
        <v>42735</v>
      </c>
      <c r="G601" t="s">
        <v>197</v>
      </c>
      <c r="H601">
        <v>2675.99</v>
      </c>
      <c r="I601">
        <v>2737.6</v>
      </c>
    </row>
    <row r="602" spans="1:9" x14ac:dyDescent="0.25">
      <c r="A602" t="s">
        <v>248</v>
      </c>
      <c r="B602" t="s">
        <v>248</v>
      </c>
      <c r="C602" t="s">
        <v>249</v>
      </c>
      <c r="D602">
        <v>6</v>
      </c>
      <c r="E602" t="s">
        <v>196</v>
      </c>
      <c r="F602" s="2">
        <v>42643</v>
      </c>
      <c r="G602" t="s">
        <v>197</v>
      </c>
      <c r="H602">
        <v>2675.99</v>
      </c>
      <c r="I602">
        <v>2827.08</v>
      </c>
    </row>
    <row r="603" spans="1:9" x14ac:dyDescent="0.25">
      <c r="A603" t="s">
        <v>248</v>
      </c>
      <c r="B603" t="s">
        <v>248</v>
      </c>
      <c r="C603" t="s">
        <v>249</v>
      </c>
      <c r="D603">
        <v>6</v>
      </c>
      <c r="E603" t="s">
        <v>196</v>
      </c>
      <c r="F603" s="2">
        <v>42551</v>
      </c>
      <c r="G603" t="s">
        <v>197</v>
      </c>
      <c r="H603">
        <v>2661.85</v>
      </c>
      <c r="I603">
        <v>2811</v>
      </c>
    </row>
    <row r="604" spans="1:9" x14ac:dyDescent="0.25">
      <c r="A604" t="s">
        <v>248</v>
      </c>
      <c r="B604" t="s">
        <v>248</v>
      </c>
      <c r="C604" t="s">
        <v>249</v>
      </c>
      <c r="D604">
        <v>6</v>
      </c>
      <c r="E604" t="s">
        <v>196</v>
      </c>
      <c r="F604" s="2">
        <v>42460</v>
      </c>
      <c r="G604" t="s">
        <v>197</v>
      </c>
      <c r="H604">
        <v>2661.85</v>
      </c>
      <c r="I604">
        <v>2835</v>
      </c>
    </row>
    <row r="605" spans="1:9" x14ac:dyDescent="0.25">
      <c r="A605" t="s">
        <v>248</v>
      </c>
      <c r="B605" t="s">
        <v>248</v>
      </c>
      <c r="C605" t="s">
        <v>249</v>
      </c>
      <c r="D605">
        <v>6</v>
      </c>
      <c r="E605" t="s">
        <v>196</v>
      </c>
      <c r="F605" s="2">
        <v>42369</v>
      </c>
      <c r="G605" t="s">
        <v>197</v>
      </c>
      <c r="H605">
        <v>2720.57</v>
      </c>
      <c r="I605">
        <v>2864.6</v>
      </c>
    </row>
    <row r="606" spans="1:9" x14ac:dyDescent="0.25">
      <c r="A606" t="s">
        <v>248</v>
      </c>
      <c r="B606" t="s">
        <v>248</v>
      </c>
      <c r="C606" t="s">
        <v>249</v>
      </c>
      <c r="D606">
        <v>6</v>
      </c>
      <c r="E606" t="s">
        <v>196</v>
      </c>
      <c r="F606" s="2">
        <v>42277</v>
      </c>
      <c r="G606" t="s">
        <v>197</v>
      </c>
      <c r="H606">
        <v>2720.57</v>
      </c>
      <c r="I606">
        <v>2867.5</v>
      </c>
    </row>
    <row r="607" spans="1:9" x14ac:dyDescent="0.25">
      <c r="A607" t="s">
        <v>248</v>
      </c>
      <c r="B607" t="s">
        <v>248</v>
      </c>
      <c r="C607" t="s">
        <v>249</v>
      </c>
      <c r="D607">
        <v>6</v>
      </c>
      <c r="E607" t="s">
        <v>196</v>
      </c>
      <c r="F607" s="2">
        <v>42185</v>
      </c>
      <c r="G607" t="s">
        <v>197</v>
      </c>
      <c r="H607">
        <v>2713</v>
      </c>
      <c r="I607">
        <v>2878.5</v>
      </c>
    </row>
    <row r="608" spans="1:9" x14ac:dyDescent="0.25">
      <c r="A608" t="s">
        <v>248</v>
      </c>
      <c r="B608" t="s">
        <v>248</v>
      </c>
      <c r="C608" t="s">
        <v>249</v>
      </c>
      <c r="D608">
        <v>6</v>
      </c>
      <c r="E608" t="s">
        <v>196</v>
      </c>
      <c r="F608" s="2">
        <v>42094</v>
      </c>
      <c r="G608" t="s">
        <v>197</v>
      </c>
      <c r="H608">
        <v>2713</v>
      </c>
      <c r="I608">
        <v>2882.5</v>
      </c>
    </row>
    <row r="609" spans="1:9" x14ac:dyDescent="0.25">
      <c r="A609" t="s">
        <v>248</v>
      </c>
      <c r="B609" t="s">
        <v>248</v>
      </c>
      <c r="C609" t="s">
        <v>249</v>
      </c>
      <c r="D609">
        <v>6</v>
      </c>
      <c r="E609" t="s">
        <v>196</v>
      </c>
      <c r="F609" s="2">
        <v>42004</v>
      </c>
      <c r="G609" t="s">
        <v>197</v>
      </c>
      <c r="H609">
        <v>2702.12</v>
      </c>
      <c r="I609">
        <v>2885.2</v>
      </c>
    </row>
    <row r="610" spans="1:9" x14ac:dyDescent="0.25">
      <c r="A610" t="s">
        <v>248</v>
      </c>
      <c r="B610" t="s">
        <v>248</v>
      </c>
      <c r="C610" t="s">
        <v>249</v>
      </c>
      <c r="D610">
        <v>6</v>
      </c>
      <c r="E610" t="s">
        <v>196</v>
      </c>
      <c r="F610" s="2">
        <v>41912</v>
      </c>
      <c r="G610" t="s">
        <v>197</v>
      </c>
      <c r="H610">
        <v>2702.12</v>
      </c>
      <c r="I610">
        <v>2888</v>
      </c>
    </row>
    <row r="611" spans="1:9" x14ac:dyDescent="0.25">
      <c r="A611" t="s">
        <v>248</v>
      </c>
      <c r="B611" t="s">
        <v>248</v>
      </c>
      <c r="C611" t="s">
        <v>249</v>
      </c>
      <c r="D611">
        <v>6</v>
      </c>
      <c r="E611" t="s">
        <v>196</v>
      </c>
      <c r="F611" s="2">
        <v>41820</v>
      </c>
      <c r="G611" t="s">
        <v>197</v>
      </c>
      <c r="H611">
        <v>2705.96</v>
      </c>
      <c r="I611">
        <v>2891.9</v>
      </c>
    </row>
    <row r="612" spans="1:9" x14ac:dyDescent="0.25">
      <c r="A612" t="s">
        <v>248</v>
      </c>
      <c r="B612" t="s">
        <v>248</v>
      </c>
      <c r="C612" t="s">
        <v>249</v>
      </c>
      <c r="D612">
        <v>6</v>
      </c>
      <c r="E612" t="s">
        <v>196</v>
      </c>
      <c r="F612" s="2">
        <v>41729</v>
      </c>
      <c r="G612" t="s">
        <v>197</v>
      </c>
      <c r="H612">
        <v>2711.41</v>
      </c>
      <c r="I612">
        <v>2894.1</v>
      </c>
    </row>
    <row r="613" spans="1:9" x14ac:dyDescent="0.25">
      <c r="A613" t="s">
        <v>248</v>
      </c>
      <c r="B613" t="s">
        <v>248</v>
      </c>
      <c r="C613" t="s">
        <v>249</v>
      </c>
      <c r="D613">
        <v>6</v>
      </c>
      <c r="E613" t="s">
        <v>196</v>
      </c>
      <c r="F613" s="2">
        <v>41639</v>
      </c>
      <c r="G613" t="s">
        <v>197</v>
      </c>
      <c r="H613">
        <v>2718.23</v>
      </c>
      <c r="I613">
        <v>2908.5</v>
      </c>
    </row>
    <row r="614" spans="1:9" x14ac:dyDescent="0.25">
      <c r="A614" t="s">
        <v>248</v>
      </c>
      <c r="B614" t="s">
        <v>248</v>
      </c>
      <c r="C614" t="s">
        <v>249</v>
      </c>
      <c r="D614">
        <v>6</v>
      </c>
      <c r="E614" t="s">
        <v>196</v>
      </c>
      <c r="F614" s="2">
        <v>41547</v>
      </c>
      <c r="G614" t="s">
        <v>197</v>
      </c>
      <c r="H614">
        <v>2738.35</v>
      </c>
      <c r="I614">
        <v>2924.3</v>
      </c>
    </row>
    <row r="615" spans="1:9" x14ac:dyDescent="0.25">
      <c r="A615" t="s">
        <v>248</v>
      </c>
      <c r="B615" t="s">
        <v>248</v>
      </c>
      <c r="C615" t="s">
        <v>249</v>
      </c>
      <c r="D615">
        <v>6</v>
      </c>
      <c r="E615" t="s">
        <v>196</v>
      </c>
      <c r="F615" s="2">
        <v>41455</v>
      </c>
      <c r="G615" t="s">
        <v>197</v>
      </c>
      <c r="H615">
        <v>2740.77</v>
      </c>
      <c r="I615">
        <v>2937.1</v>
      </c>
    </row>
    <row r="616" spans="1:9" x14ac:dyDescent="0.25">
      <c r="A616" t="s">
        <v>248</v>
      </c>
      <c r="B616" t="s">
        <v>248</v>
      </c>
      <c r="C616" t="s">
        <v>249</v>
      </c>
      <c r="D616">
        <v>6</v>
      </c>
      <c r="E616" t="s">
        <v>196</v>
      </c>
      <c r="F616" s="2">
        <v>41364</v>
      </c>
      <c r="G616" t="s">
        <v>197</v>
      </c>
      <c r="H616">
        <v>2731.65</v>
      </c>
      <c r="I616">
        <v>2930.7</v>
      </c>
    </row>
    <row r="617" spans="1:9" x14ac:dyDescent="0.25">
      <c r="A617" t="s">
        <v>248</v>
      </c>
      <c r="B617" t="s">
        <v>248</v>
      </c>
      <c r="C617" t="s">
        <v>249</v>
      </c>
      <c r="D617">
        <v>6</v>
      </c>
      <c r="E617" t="s">
        <v>196</v>
      </c>
      <c r="F617" s="2">
        <v>41274</v>
      </c>
      <c r="G617" t="s">
        <v>197</v>
      </c>
      <c r="H617">
        <v>2734.23</v>
      </c>
      <c r="I617">
        <v>2919.1</v>
      </c>
    </row>
    <row r="618" spans="1:9" x14ac:dyDescent="0.25">
      <c r="A618" t="s">
        <v>248</v>
      </c>
      <c r="B618" t="s">
        <v>248</v>
      </c>
      <c r="C618" t="s">
        <v>249</v>
      </c>
      <c r="D618">
        <v>6</v>
      </c>
      <c r="E618" t="s">
        <v>196</v>
      </c>
      <c r="F618" s="2">
        <v>41182</v>
      </c>
      <c r="G618" t="s">
        <v>197</v>
      </c>
      <c r="H618">
        <v>2757.35</v>
      </c>
      <c r="I618">
        <v>2931.7</v>
      </c>
    </row>
    <row r="619" spans="1:9" x14ac:dyDescent="0.25">
      <c r="A619" t="s">
        <v>248</v>
      </c>
      <c r="B619" t="s">
        <v>248</v>
      </c>
      <c r="C619" t="s">
        <v>249</v>
      </c>
      <c r="D619">
        <v>6</v>
      </c>
      <c r="E619" t="s">
        <v>196</v>
      </c>
      <c r="F619" s="2">
        <v>41090</v>
      </c>
      <c r="G619" t="s">
        <v>197</v>
      </c>
      <c r="H619">
        <v>2740.11</v>
      </c>
      <c r="I619">
        <v>2930</v>
      </c>
    </row>
    <row r="620" spans="1:9" x14ac:dyDescent="0.25">
      <c r="A620" t="s">
        <v>248</v>
      </c>
      <c r="B620" t="s">
        <v>248</v>
      </c>
      <c r="C620" t="s">
        <v>249</v>
      </c>
      <c r="D620">
        <v>6</v>
      </c>
      <c r="E620" t="s">
        <v>196</v>
      </c>
      <c r="F620" s="2">
        <v>40999</v>
      </c>
      <c r="G620" t="s">
        <v>197</v>
      </c>
      <c r="H620">
        <v>2754.4</v>
      </c>
      <c r="I620">
        <v>2937.8</v>
      </c>
    </row>
    <row r="621" spans="1:9" x14ac:dyDescent="0.25">
      <c r="A621" t="s">
        <v>248</v>
      </c>
      <c r="B621" t="s">
        <v>248</v>
      </c>
      <c r="C621" t="s">
        <v>249</v>
      </c>
      <c r="D621">
        <v>6</v>
      </c>
      <c r="E621" t="s">
        <v>196</v>
      </c>
      <c r="F621" s="2">
        <v>40908</v>
      </c>
      <c r="G621" t="s">
        <v>197</v>
      </c>
      <c r="H621">
        <v>2751.32</v>
      </c>
      <c r="I621">
        <v>2949.7</v>
      </c>
    </row>
    <row r="622" spans="1:9" x14ac:dyDescent="0.25">
      <c r="A622" t="s">
        <v>248</v>
      </c>
      <c r="B622" t="s">
        <v>248</v>
      </c>
      <c r="C622" t="s">
        <v>249</v>
      </c>
      <c r="D622">
        <v>6</v>
      </c>
      <c r="E622" t="s">
        <v>196</v>
      </c>
      <c r="F622" s="2">
        <v>40816</v>
      </c>
      <c r="G622" t="s">
        <v>197</v>
      </c>
      <c r="H622">
        <v>2747.77</v>
      </c>
      <c r="I622">
        <v>2945.8</v>
      </c>
    </row>
    <row r="623" spans="1:9" x14ac:dyDescent="0.25">
      <c r="A623" t="s">
        <v>248</v>
      </c>
      <c r="B623" t="s">
        <v>248</v>
      </c>
      <c r="C623" t="s">
        <v>249</v>
      </c>
      <c r="D623">
        <v>6</v>
      </c>
      <c r="E623" t="s">
        <v>196</v>
      </c>
      <c r="F623" s="2">
        <v>40724</v>
      </c>
      <c r="G623" t="s">
        <v>197</v>
      </c>
      <c r="H623">
        <v>2791.29</v>
      </c>
      <c r="I623">
        <v>2983.6</v>
      </c>
    </row>
    <row r="624" spans="1:9" x14ac:dyDescent="0.25">
      <c r="A624" t="s">
        <v>248</v>
      </c>
      <c r="B624" t="s">
        <v>248</v>
      </c>
      <c r="C624" t="s">
        <v>249</v>
      </c>
      <c r="D624">
        <v>6</v>
      </c>
      <c r="E624" t="s">
        <v>196</v>
      </c>
      <c r="F624" s="2">
        <v>40633</v>
      </c>
      <c r="G624" t="s">
        <v>197</v>
      </c>
      <c r="H624">
        <v>2800.78</v>
      </c>
      <c r="I624">
        <v>2999.3</v>
      </c>
    </row>
    <row r="625" spans="1:9" x14ac:dyDescent="0.25">
      <c r="A625" t="s">
        <v>250</v>
      </c>
      <c r="B625" t="s">
        <v>251</v>
      </c>
      <c r="C625" t="s">
        <v>252</v>
      </c>
      <c r="D625">
        <v>12</v>
      </c>
      <c r="E625" t="s">
        <v>196</v>
      </c>
      <c r="F625" s="2">
        <v>43008</v>
      </c>
      <c r="G625" t="s">
        <v>197</v>
      </c>
      <c r="H625">
        <v>273.7</v>
      </c>
      <c r="I625">
        <v>274.10000000000002</v>
      </c>
    </row>
    <row r="626" spans="1:9" x14ac:dyDescent="0.25">
      <c r="A626" t="s">
        <v>250</v>
      </c>
      <c r="B626" t="s">
        <v>251</v>
      </c>
      <c r="C626" t="s">
        <v>252</v>
      </c>
      <c r="D626">
        <v>12</v>
      </c>
      <c r="E626" t="s">
        <v>196</v>
      </c>
      <c r="F626" s="2">
        <v>42916</v>
      </c>
      <c r="G626" t="s">
        <v>197</v>
      </c>
      <c r="H626">
        <v>275.95</v>
      </c>
      <c r="I626">
        <v>280</v>
      </c>
    </row>
    <row r="627" spans="1:9" x14ac:dyDescent="0.25">
      <c r="A627" t="s">
        <v>250</v>
      </c>
      <c r="B627" t="s">
        <v>251</v>
      </c>
      <c r="C627" t="s">
        <v>252</v>
      </c>
      <c r="D627">
        <v>12</v>
      </c>
      <c r="E627" t="s">
        <v>196</v>
      </c>
      <c r="F627" s="2">
        <v>42825</v>
      </c>
      <c r="G627" t="s">
        <v>197</v>
      </c>
      <c r="H627">
        <v>279.42</v>
      </c>
      <c r="I627">
        <v>282.39999999999998</v>
      </c>
    </row>
    <row r="628" spans="1:9" x14ac:dyDescent="0.25">
      <c r="A628" t="s">
        <v>250</v>
      </c>
      <c r="B628" t="s">
        <v>251</v>
      </c>
      <c r="C628" t="s">
        <v>252</v>
      </c>
      <c r="D628">
        <v>12</v>
      </c>
      <c r="E628" t="s">
        <v>196</v>
      </c>
      <c r="F628" s="2">
        <v>42735</v>
      </c>
      <c r="G628" t="s">
        <v>197</v>
      </c>
      <c r="H628">
        <v>279.60000000000002</v>
      </c>
      <c r="I628">
        <v>285.10000000000002</v>
      </c>
    </row>
    <row r="629" spans="1:9" x14ac:dyDescent="0.25">
      <c r="A629" t="s">
        <v>250</v>
      </c>
      <c r="B629" t="s">
        <v>251</v>
      </c>
      <c r="C629" t="s">
        <v>252</v>
      </c>
      <c r="D629">
        <v>12</v>
      </c>
      <c r="E629" t="s">
        <v>196</v>
      </c>
      <c r="F629" s="2">
        <v>42643</v>
      </c>
      <c r="G629" t="s">
        <v>197</v>
      </c>
      <c r="H629">
        <v>284.06</v>
      </c>
      <c r="I629">
        <v>289.8</v>
      </c>
    </row>
    <row r="630" spans="1:9" x14ac:dyDescent="0.25">
      <c r="A630" t="s">
        <v>250</v>
      </c>
      <c r="B630" t="s">
        <v>251</v>
      </c>
      <c r="C630" t="s">
        <v>252</v>
      </c>
      <c r="D630">
        <v>12</v>
      </c>
      <c r="E630" t="s">
        <v>196</v>
      </c>
      <c r="F630" s="2">
        <v>42551</v>
      </c>
      <c r="G630" t="s">
        <v>197</v>
      </c>
      <c r="H630">
        <v>288.27999999999997</v>
      </c>
      <c r="I630">
        <v>293.60000000000002</v>
      </c>
    </row>
    <row r="631" spans="1:9" x14ac:dyDescent="0.25">
      <c r="A631" t="s">
        <v>250</v>
      </c>
      <c r="B631" t="s">
        <v>251</v>
      </c>
      <c r="C631" t="s">
        <v>252</v>
      </c>
      <c r="D631">
        <v>12</v>
      </c>
      <c r="E631" t="s">
        <v>196</v>
      </c>
      <c r="F631" s="2">
        <v>42460</v>
      </c>
      <c r="G631" t="s">
        <v>197</v>
      </c>
      <c r="H631">
        <v>292.39</v>
      </c>
      <c r="I631">
        <v>297.89999999999998</v>
      </c>
    </row>
    <row r="632" spans="1:9" x14ac:dyDescent="0.25">
      <c r="A632" t="s">
        <v>250</v>
      </c>
      <c r="B632" t="s">
        <v>251</v>
      </c>
      <c r="C632" t="s">
        <v>252</v>
      </c>
      <c r="D632">
        <v>12</v>
      </c>
      <c r="E632" t="s">
        <v>196</v>
      </c>
      <c r="F632" s="2">
        <v>42369</v>
      </c>
      <c r="G632" t="s">
        <v>197</v>
      </c>
      <c r="H632">
        <v>295.89999999999998</v>
      </c>
      <c r="I632">
        <v>303.3</v>
      </c>
    </row>
    <row r="633" spans="1:9" x14ac:dyDescent="0.25">
      <c r="A633" t="s">
        <v>250</v>
      </c>
      <c r="B633" t="s">
        <v>251</v>
      </c>
      <c r="C633" t="s">
        <v>252</v>
      </c>
      <c r="D633">
        <v>12</v>
      </c>
      <c r="E633" t="s">
        <v>196</v>
      </c>
      <c r="F633" s="2">
        <v>42277</v>
      </c>
      <c r="G633" t="s">
        <v>197</v>
      </c>
      <c r="H633">
        <v>304.22000000000003</v>
      </c>
      <c r="I633">
        <v>311</v>
      </c>
    </row>
    <row r="634" spans="1:9" x14ac:dyDescent="0.25">
      <c r="A634" t="s">
        <v>250</v>
      </c>
      <c r="B634" t="s">
        <v>251</v>
      </c>
      <c r="C634" t="s">
        <v>252</v>
      </c>
      <c r="D634">
        <v>12</v>
      </c>
      <c r="E634" t="s">
        <v>196</v>
      </c>
      <c r="F634" s="2">
        <v>42185</v>
      </c>
      <c r="G634" t="s">
        <v>197</v>
      </c>
      <c r="H634">
        <v>311.20999999999998</v>
      </c>
      <c r="I634">
        <v>318</v>
      </c>
    </row>
    <row r="635" spans="1:9" x14ac:dyDescent="0.25">
      <c r="A635" t="s">
        <v>250</v>
      </c>
      <c r="B635" t="s">
        <v>251</v>
      </c>
      <c r="C635" t="s">
        <v>252</v>
      </c>
      <c r="D635">
        <v>12</v>
      </c>
      <c r="E635" t="s">
        <v>196</v>
      </c>
      <c r="F635" s="2">
        <v>42094</v>
      </c>
      <c r="G635" t="s">
        <v>197</v>
      </c>
      <c r="H635">
        <v>318.7</v>
      </c>
      <c r="I635">
        <v>324.5</v>
      </c>
    </row>
    <row r="636" spans="1:9" x14ac:dyDescent="0.25">
      <c r="A636" t="s">
        <v>250</v>
      </c>
      <c r="B636" t="s">
        <v>251</v>
      </c>
      <c r="C636" t="s">
        <v>252</v>
      </c>
      <c r="D636">
        <v>12</v>
      </c>
      <c r="E636" t="s">
        <v>196</v>
      </c>
      <c r="F636" s="2">
        <v>42004</v>
      </c>
      <c r="G636" t="s">
        <v>197</v>
      </c>
      <c r="H636">
        <v>331.4</v>
      </c>
      <c r="I636">
        <v>331</v>
      </c>
    </row>
    <row r="637" spans="1:9" x14ac:dyDescent="0.25">
      <c r="A637" t="s">
        <v>250</v>
      </c>
      <c r="B637" t="s">
        <v>251</v>
      </c>
      <c r="C637" t="s">
        <v>252</v>
      </c>
      <c r="D637">
        <v>12</v>
      </c>
      <c r="E637" t="s">
        <v>196</v>
      </c>
      <c r="F637" s="2">
        <v>41912</v>
      </c>
      <c r="G637" t="s">
        <v>197</v>
      </c>
      <c r="H637">
        <v>331.4</v>
      </c>
      <c r="I637">
        <v>338.9</v>
      </c>
    </row>
    <row r="638" spans="1:9" x14ac:dyDescent="0.25">
      <c r="A638" t="s">
        <v>250</v>
      </c>
      <c r="B638" t="s">
        <v>251</v>
      </c>
      <c r="C638" t="s">
        <v>252</v>
      </c>
      <c r="D638">
        <v>12</v>
      </c>
      <c r="E638" t="s">
        <v>196</v>
      </c>
      <c r="F638" s="2">
        <v>41820</v>
      </c>
      <c r="G638" t="s">
        <v>197</v>
      </c>
      <c r="H638">
        <v>347.47</v>
      </c>
      <c r="I638">
        <v>346.7</v>
      </c>
    </row>
    <row r="639" spans="1:9" x14ac:dyDescent="0.25">
      <c r="A639" t="s">
        <v>250</v>
      </c>
      <c r="B639" t="s">
        <v>251</v>
      </c>
      <c r="C639" t="s">
        <v>252</v>
      </c>
      <c r="D639">
        <v>12</v>
      </c>
      <c r="E639" t="s">
        <v>196</v>
      </c>
      <c r="F639" s="2">
        <v>41729</v>
      </c>
      <c r="G639" t="s">
        <v>197</v>
      </c>
      <c r="H639">
        <v>352.33</v>
      </c>
      <c r="I639">
        <v>354.6</v>
      </c>
    </row>
    <row r="640" spans="1:9" x14ac:dyDescent="0.25">
      <c r="A640" t="s">
        <v>250</v>
      </c>
      <c r="B640" t="s">
        <v>251</v>
      </c>
      <c r="C640" t="s">
        <v>252</v>
      </c>
      <c r="D640">
        <v>12</v>
      </c>
      <c r="E640" t="s">
        <v>196</v>
      </c>
      <c r="F640" s="2">
        <v>41639</v>
      </c>
      <c r="G640" t="s">
        <v>197</v>
      </c>
      <c r="H640">
        <v>364.07</v>
      </c>
      <c r="I640">
        <v>363.4</v>
      </c>
    </row>
    <row r="641" spans="1:9" x14ac:dyDescent="0.25">
      <c r="A641" t="s">
        <v>250</v>
      </c>
      <c r="B641" t="s">
        <v>251</v>
      </c>
      <c r="C641" t="s">
        <v>252</v>
      </c>
      <c r="D641">
        <v>12</v>
      </c>
      <c r="E641" t="s">
        <v>196</v>
      </c>
      <c r="F641" s="2">
        <v>41547</v>
      </c>
      <c r="G641" t="s">
        <v>197</v>
      </c>
      <c r="H641">
        <v>373.47</v>
      </c>
      <c r="I641">
        <v>372.9</v>
      </c>
    </row>
    <row r="642" spans="1:9" x14ac:dyDescent="0.25">
      <c r="A642" t="s">
        <v>250</v>
      </c>
      <c r="B642" t="s">
        <v>251</v>
      </c>
      <c r="C642" t="s">
        <v>252</v>
      </c>
      <c r="D642">
        <v>12</v>
      </c>
      <c r="E642" t="s">
        <v>196</v>
      </c>
      <c r="F642" s="2">
        <v>41455</v>
      </c>
      <c r="G642" t="s">
        <v>197</v>
      </c>
      <c r="H642">
        <v>376.42</v>
      </c>
      <c r="I642">
        <v>379.9</v>
      </c>
    </row>
    <row r="643" spans="1:9" x14ac:dyDescent="0.25">
      <c r="A643" t="s">
        <v>250</v>
      </c>
      <c r="B643" t="s">
        <v>251</v>
      </c>
      <c r="C643" t="s">
        <v>252</v>
      </c>
      <c r="D643">
        <v>12</v>
      </c>
      <c r="E643" t="s">
        <v>196</v>
      </c>
      <c r="F643" s="2">
        <v>41364</v>
      </c>
      <c r="G643" t="s">
        <v>197</v>
      </c>
      <c r="H643">
        <v>377.95</v>
      </c>
      <c r="I643">
        <v>381.9</v>
      </c>
    </row>
    <row r="644" spans="1:9" x14ac:dyDescent="0.25">
      <c r="A644" t="s">
        <v>250</v>
      </c>
      <c r="B644" t="s">
        <v>251</v>
      </c>
      <c r="C644" t="s">
        <v>252</v>
      </c>
      <c r="D644">
        <v>12</v>
      </c>
      <c r="E644" t="s">
        <v>196</v>
      </c>
      <c r="F644" s="2">
        <v>41274</v>
      </c>
      <c r="G644" t="s">
        <v>197</v>
      </c>
      <c r="H644">
        <v>381.45</v>
      </c>
      <c r="I644">
        <v>385.3</v>
      </c>
    </row>
    <row r="645" spans="1:9" x14ac:dyDescent="0.25">
      <c r="A645" t="s">
        <v>250</v>
      </c>
      <c r="B645" t="s">
        <v>251</v>
      </c>
      <c r="C645" t="s">
        <v>252</v>
      </c>
      <c r="D645">
        <v>12</v>
      </c>
      <c r="E645" t="s">
        <v>196</v>
      </c>
      <c r="F645" s="2">
        <v>41182</v>
      </c>
      <c r="G645" t="s">
        <v>197</v>
      </c>
      <c r="H645">
        <v>385.36</v>
      </c>
      <c r="I645">
        <v>387.9</v>
      </c>
    </row>
    <row r="646" spans="1:9" x14ac:dyDescent="0.25">
      <c r="A646" t="s">
        <v>250</v>
      </c>
      <c r="B646" t="s">
        <v>251</v>
      </c>
      <c r="C646" t="s">
        <v>252</v>
      </c>
      <c r="D646">
        <v>12</v>
      </c>
      <c r="E646" t="s">
        <v>196</v>
      </c>
      <c r="F646" s="2">
        <v>41090</v>
      </c>
      <c r="G646" t="s">
        <v>197</v>
      </c>
      <c r="H646">
        <v>389.04</v>
      </c>
      <c r="I646">
        <v>391.6</v>
      </c>
    </row>
    <row r="647" spans="1:9" x14ac:dyDescent="0.25">
      <c r="A647" t="s">
        <v>250</v>
      </c>
      <c r="B647" t="s">
        <v>251</v>
      </c>
      <c r="C647" t="s">
        <v>252</v>
      </c>
      <c r="D647">
        <v>12</v>
      </c>
      <c r="E647" t="s">
        <v>196</v>
      </c>
      <c r="F647" s="2">
        <v>40999</v>
      </c>
      <c r="G647" t="s">
        <v>197</v>
      </c>
      <c r="H647">
        <v>393.07</v>
      </c>
      <c r="I647">
        <v>399.01</v>
      </c>
    </row>
    <row r="648" spans="1:9" x14ac:dyDescent="0.25">
      <c r="A648" t="s">
        <v>250</v>
      </c>
      <c r="B648" t="s">
        <v>251</v>
      </c>
      <c r="C648" t="s">
        <v>252</v>
      </c>
      <c r="D648">
        <v>12</v>
      </c>
      <c r="E648" t="s">
        <v>196</v>
      </c>
      <c r="F648" s="2">
        <v>40908</v>
      </c>
      <c r="G648" t="s">
        <v>197</v>
      </c>
      <c r="H648">
        <v>412.77</v>
      </c>
      <c r="I648">
        <v>407</v>
      </c>
    </row>
    <row r="649" spans="1:9" x14ac:dyDescent="0.25">
      <c r="A649" t="s">
        <v>250</v>
      </c>
      <c r="B649" t="s">
        <v>251</v>
      </c>
      <c r="C649" t="s">
        <v>252</v>
      </c>
      <c r="D649">
        <v>12</v>
      </c>
      <c r="E649" t="s">
        <v>196</v>
      </c>
      <c r="F649" s="2">
        <v>40816</v>
      </c>
      <c r="G649" t="s">
        <v>197</v>
      </c>
      <c r="H649">
        <v>418.74</v>
      </c>
      <c r="I649">
        <v>418.5</v>
      </c>
    </row>
    <row r="650" spans="1:9" x14ac:dyDescent="0.25">
      <c r="A650" t="s">
        <v>250</v>
      </c>
      <c r="B650" t="s">
        <v>251</v>
      </c>
      <c r="C650" t="s">
        <v>252</v>
      </c>
      <c r="D650">
        <v>12</v>
      </c>
      <c r="E650" t="s">
        <v>196</v>
      </c>
      <c r="F650" s="2">
        <v>40724</v>
      </c>
      <c r="G650" t="s">
        <v>197</v>
      </c>
      <c r="H650">
        <v>418.87</v>
      </c>
      <c r="I650">
        <v>418.6</v>
      </c>
    </row>
    <row r="651" spans="1:9" x14ac:dyDescent="0.25">
      <c r="A651" t="s">
        <v>250</v>
      </c>
      <c r="B651" t="s">
        <v>251</v>
      </c>
      <c r="C651" t="s">
        <v>252</v>
      </c>
      <c r="D651">
        <v>12</v>
      </c>
      <c r="E651" t="s">
        <v>196</v>
      </c>
      <c r="F651" s="2">
        <v>40633</v>
      </c>
      <c r="G651" t="s">
        <v>197</v>
      </c>
      <c r="H651">
        <v>431.05</v>
      </c>
      <c r="I651">
        <v>434.4</v>
      </c>
    </row>
    <row r="652" spans="1:9" x14ac:dyDescent="0.25">
      <c r="A652" t="s">
        <v>253</v>
      </c>
      <c r="B652" t="s">
        <v>254</v>
      </c>
      <c r="C652" t="s">
        <v>255</v>
      </c>
      <c r="D652">
        <v>12</v>
      </c>
      <c r="E652" t="s">
        <v>196</v>
      </c>
      <c r="F652" s="2">
        <v>43008</v>
      </c>
      <c r="G652" t="s">
        <v>197</v>
      </c>
      <c r="H652">
        <v>966.86</v>
      </c>
      <c r="I652">
        <v>989</v>
      </c>
    </row>
    <row r="653" spans="1:9" x14ac:dyDescent="0.25">
      <c r="A653" t="s">
        <v>253</v>
      </c>
      <c r="B653" t="s">
        <v>254</v>
      </c>
      <c r="C653" t="s">
        <v>255</v>
      </c>
      <c r="D653">
        <v>12</v>
      </c>
      <c r="E653" t="s">
        <v>196</v>
      </c>
      <c r="F653" s="2">
        <v>42916</v>
      </c>
      <c r="G653" t="s">
        <v>197</v>
      </c>
      <c r="H653">
        <v>963.66</v>
      </c>
      <c r="I653">
        <v>985</v>
      </c>
    </row>
    <row r="654" spans="1:9" x14ac:dyDescent="0.25">
      <c r="A654" t="s">
        <v>253</v>
      </c>
      <c r="B654" t="s">
        <v>254</v>
      </c>
      <c r="C654" t="s">
        <v>255</v>
      </c>
      <c r="D654">
        <v>12</v>
      </c>
      <c r="E654" t="s">
        <v>196</v>
      </c>
      <c r="F654" s="2">
        <v>42825</v>
      </c>
      <c r="G654" t="s">
        <v>197</v>
      </c>
      <c r="H654">
        <v>964.11</v>
      </c>
      <c r="I654">
        <v>975</v>
      </c>
    </row>
    <row r="655" spans="1:9" x14ac:dyDescent="0.25">
      <c r="A655" t="s">
        <v>253</v>
      </c>
      <c r="B655" t="s">
        <v>254</v>
      </c>
      <c r="C655" t="s">
        <v>255</v>
      </c>
      <c r="D655">
        <v>12</v>
      </c>
      <c r="E655" t="s">
        <v>196</v>
      </c>
      <c r="F655" s="2">
        <v>42735</v>
      </c>
      <c r="G655" t="s">
        <v>197</v>
      </c>
      <c r="H655">
        <v>951.82</v>
      </c>
      <c r="I655">
        <v>970</v>
      </c>
    </row>
    <row r="656" spans="1:9" x14ac:dyDescent="0.25">
      <c r="A656" t="s">
        <v>253</v>
      </c>
      <c r="B656" t="s">
        <v>254</v>
      </c>
      <c r="C656" t="s">
        <v>255</v>
      </c>
      <c r="D656">
        <v>12</v>
      </c>
      <c r="E656" t="s">
        <v>196</v>
      </c>
      <c r="F656" s="2">
        <v>42643</v>
      </c>
      <c r="G656" t="s">
        <v>197</v>
      </c>
      <c r="H656">
        <v>952.39</v>
      </c>
      <c r="I656">
        <v>969</v>
      </c>
    </row>
    <row r="657" spans="1:9" x14ac:dyDescent="0.25">
      <c r="A657" t="s">
        <v>253</v>
      </c>
      <c r="B657" t="s">
        <v>254</v>
      </c>
      <c r="C657" t="s">
        <v>255</v>
      </c>
      <c r="D657">
        <v>12</v>
      </c>
      <c r="E657" t="s">
        <v>196</v>
      </c>
      <c r="F657" s="2">
        <v>42551</v>
      </c>
      <c r="G657" t="s">
        <v>197</v>
      </c>
      <c r="H657">
        <v>950.8</v>
      </c>
      <c r="I657">
        <v>967</v>
      </c>
    </row>
    <row r="658" spans="1:9" x14ac:dyDescent="0.25">
      <c r="A658" t="s">
        <v>253</v>
      </c>
      <c r="B658" t="s">
        <v>254</v>
      </c>
      <c r="C658" t="s">
        <v>255</v>
      </c>
      <c r="D658">
        <v>12</v>
      </c>
      <c r="E658" t="s">
        <v>196</v>
      </c>
      <c r="F658" s="2">
        <v>42460</v>
      </c>
      <c r="G658" t="s">
        <v>197</v>
      </c>
      <c r="H658">
        <v>950.21</v>
      </c>
      <c r="I658">
        <v>967</v>
      </c>
    </row>
    <row r="659" spans="1:9" x14ac:dyDescent="0.25">
      <c r="A659" t="s">
        <v>253</v>
      </c>
      <c r="B659" t="s">
        <v>254</v>
      </c>
      <c r="C659" t="s">
        <v>255</v>
      </c>
      <c r="D659">
        <v>12</v>
      </c>
      <c r="E659" t="s">
        <v>196</v>
      </c>
      <c r="F659" s="2">
        <v>42369</v>
      </c>
      <c r="G659" t="s">
        <v>197</v>
      </c>
      <c r="H659">
        <v>953.11</v>
      </c>
      <c r="I659">
        <v>967</v>
      </c>
    </row>
    <row r="660" spans="1:9" x14ac:dyDescent="0.25">
      <c r="A660" t="s">
        <v>253</v>
      </c>
      <c r="B660" t="s">
        <v>254</v>
      </c>
      <c r="C660" t="s">
        <v>255</v>
      </c>
      <c r="D660">
        <v>12</v>
      </c>
      <c r="E660" t="s">
        <v>196</v>
      </c>
      <c r="F660" s="2">
        <v>42277</v>
      </c>
      <c r="G660" t="s">
        <v>197</v>
      </c>
      <c r="H660">
        <v>953.56</v>
      </c>
      <c r="I660">
        <v>967</v>
      </c>
    </row>
    <row r="661" spans="1:9" x14ac:dyDescent="0.25">
      <c r="A661" t="s">
        <v>253</v>
      </c>
      <c r="B661" t="s">
        <v>254</v>
      </c>
      <c r="C661" t="s">
        <v>255</v>
      </c>
      <c r="D661">
        <v>12</v>
      </c>
      <c r="E661" t="s">
        <v>196</v>
      </c>
      <c r="F661" s="2">
        <v>42185</v>
      </c>
      <c r="G661" t="s">
        <v>197</v>
      </c>
      <c r="H661">
        <v>952.05</v>
      </c>
      <c r="I661">
        <v>966</v>
      </c>
    </row>
    <row r="662" spans="1:9" x14ac:dyDescent="0.25">
      <c r="A662" t="s">
        <v>253</v>
      </c>
      <c r="B662" t="s">
        <v>254</v>
      </c>
      <c r="C662" t="s">
        <v>255</v>
      </c>
      <c r="D662">
        <v>12</v>
      </c>
      <c r="E662" t="s">
        <v>196</v>
      </c>
      <c r="F662" s="2">
        <v>42094</v>
      </c>
      <c r="G662" t="s">
        <v>197</v>
      </c>
      <c r="H662">
        <v>951.63</v>
      </c>
      <c r="I662">
        <v>969</v>
      </c>
    </row>
    <row r="663" spans="1:9" x14ac:dyDescent="0.25">
      <c r="A663" t="s">
        <v>253</v>
      </c>
      <c r="B663" t="s">
        <v>254</v>
      </c>
      <c r="C663" t="s">
        <v>255</v>
      </c>
      <c r="D663">
        <v>12</v>
      </c>
      <c r="E663" t="s">
        <v>196</v>
      </c>
      <c r="F663" s="2">
        <v>42004</v>
      </c>
      <c r="G663" t="s">
        <v>197</v>
      </c>
      <c r="H663">
        <v>959.79</v>
      </c>
      <c r="I663">
        <v>973</v>
      </c>
    </row>
    <row r="664" spans="1:9" x14ac:dyDescent="0.25">
      <c r="A664" t="s">
        <v>253</v>
      </c>
      <c r="B664" t="s">
        <v>254</v>
      </c>
      <c r="C664" t="s">
        <v>255</v>
      </c>
      <c r="D664">
        <v>12</v>
      </c>
      <c r="E664" t="s">
        <v>196</v>
      </c>
      <c r="F664" s="2">
        <v>41912</v>
      </c>
      <c r="G664" t="s">
        <v>197</v>
      </c>
      <c r="H664">
        <v>971.63</v>
      </c>
      <c r="I664">
        <v>982</v>
      </c>
    </row>
    <row r="665" spans="1:9" x14ac:dyDescent="0.25">
      <c r="A665" t="s">
        <v>253</v>
      </c>
      <c r="B665" t="s">
        <v>254</v>
      </c>
      <c r="C665" t="s">
        <v>255</v>
      </c>
      <c r="D665">
        <v>12</v>
      </c>
      <c r="E665" t="s">
        <v>196</v>
      </c>
      <c r="F665" s="2">
        <v>41820</v>
      </c>
      <c r="G665" t="s">
        <v>197</v>
      </c>
      <c r="H665">
        <v>979.86</v>
      </c>
      <c r="I665">
        <v>991</v>
      </c>
    </row>
    <row r="666" spans="1:9" x14ac:dyDescent="0.25">
      <c r="A666" t="s">
        <v>253</v>
      </c>
      <c r="B666" t="s">
        <v>254</v>
      </c>
      <c r="C666" t="s">
        <v>255</v>
      </c>
      <c r="D666">
        <v>12</v>
      </c>
      <c r="E666" t="s">
        <v>196</v>
      </c>
      <c r="F666" s="2">
        <v>41729</v>
      </c>
      <c r="G666" t="s">
        <v>197</v>
      </c>
      <c r="H666">
        <v>989.19</v>
      </c>
      <c r="I666">
        <v>996</v>
      </c>
    </row>
    <row r="667" spans="1:9" x14ac:dyDescent="0.25">
      <c r="A667" t="s">
        <v>253</v>
      </c>
      <c r="B667" t="s">
        <v>254</v>
      </c>
      <c r="C667" t="s">
        <v>255</v>
      </c>
      <c r="D667">
        <v>12</v>
      </c>
      <c r="E667" t="s">
        <v>196</v>
      </c>
      <c r="F667" s="2">
        <v>41639</v>
      </c>
      <c r="G667" t="s">
        <v>197</v>
      </c>
      <c r="H667">
        <v>1006.76</v>
      </c>
      <c r="I667">
        <v>1014</v>
      </c>
    </row>
    <row r="668" spans="1:9" x14ac:dyDescent="0.25">
      <c r="A668" t="s">
        <v>253</v>
      </c>
      <c r="B668" t="s">
        <v>254</v>
      </c>
      <c r="C668" t="s">
        <v>255</v>
      </c>
      <c r="D668">
        <v>12</v>
      </c>
      <c r="E668" t="s">
        <v>196</v>
      </c>
      <c r="F668" s="2">
        <v>41547</v>
      </c>
      <c r="G668" t="s">
        <v>197</v>
      </c>
      <c r="H668">
        <v>1016.7</v>
      </c>
      <c r="I668">
        <v>1024</v>
      </c>
    </row>
    <row r="669" spans="1:9" x14ac:dyDescent="0.25">
      <c r="A669" t="s">
        <v>253</v>
      </c>
      <c r="B669" t="s">
        <v>254</v>
      </c>
      <c r="C669" t="s">
        <v>255</v>
      </c>
      <c r="D669">
        <v>12</v>
      </c>
      <c r="E669" t="s">
        <v>196</v>
      </c>
      <c r="F669" s="2">
        <v>41455</v>
      </c>
      <c r="G669" t="s">
        <v>197</v>
      </c>
      <c r="H669">
        <v>1020.01</v>
      </c>
      <c r="I669">
        <v>1026</v>
      </c>
    </row>
    <row r="670" spans="1:9" x14ac:dyDescent="0.25">
      <c r="A670" t="s">
        <v>253</v>
      </c>
      <c r="B670" t="s">
        <v>254</v>
      </c>
      <c r="C670" t="s">
        <v>255</v>
      </c>
      <c r="D670">
        <v>12</v>
      </c>
      <c r="E670" t="s">
        <v>196</v>
      </c>
      <c r="F670" s="2">
        <v>41364</v>
      </c>
      <c r="G670" t="s">
        <v>197</v>
      </c>
      <c r="H670">
        <v>1024.93</v>
      </c>
      <c r="I670">
        <v>1029</v>
      </c>
    </row>
    <row r="671" spans="1:9" x14ac:dyDescent="0.25">
      <c r="A671" t="s">
        <v>253</v>
      </c>
      <c r="B671" t="s">
        <v>254</v>
      </c>
      <c r="C671" t="s">
        <v>255</v>
      </c>
      <c r="D671">
        <v>12</v>
      </c>
      <c r="E671" t="s">
        <v>196</v>
      </c>
      <c r="F671" s="2">
        <v>41274</v>
      </c>
      <c r="G671" t="s">
        <v>197</v>
      </c>
      <c r="H671">
        <v>1021.49</v>
      </c>
      <c r="I671">
        <v>1037</v>
      </c>
    </row>
    <row r="672" spans="1:9" x14ac:dyDescent="0.25">
      <c r="A672" t="s">
        <v>253</v>
      </c>
      <c r="B672" t="s">
        <v>254</v>
      </c>
      <c r="C672" t="s">
        <v>255</v>
      </c>
      <c r="D672">
        <v>12</v>
      </c>
      <c r="E672" t="s">
        <v>196</v>
      </c>
      <c r="F672" s="2">
        <v>41182</v>
      </c>
      <c r="G672" t="s">
        <v>197</v>
      </c>
      <c r="H672">
        <v>1032.71</v>
      </c>
      <c r="I672">
        <v>1039</v>
      </c>
    </row>
    <row r="673" spans="1:9" x14ac:dyDescent="0.25">
      <c r="A673" t="s">
        <v>253</v>
      </c>
      <c r="B673" t="s">
        <v>254</v>
      </c>
      <c r="C673" t="s">
        <v>255</v>
      </c>
      <c r="D673">
        <v>12</v>
      </c>
      <c r="E673" t="s">
        <v>196</v>
      </c>
      <c r="F673" s="2">
        <v>41090</v>
      </c>
      <c r="G673" t="s">
        <v>197</v>
      </c>
      <c r="H673">
        <v>1037.45</v>
      </c>
      <c r="I673">
        <v>1049</v>
      </c>
    </row>
    <row r="674" spans="1:9" x14ac:dyDescent="0.25">
      <c r="A674" t="s">
        <v>253</v>
      </c>
      <c r="B674" t="s">
        <v>254</v>
      </c>
      <c r="C674" t="s">
        <v>255</v>
      </c>
      <c r="D674">
        <v>12</v>
      </c>
      <c r="E674" t="s">
        <v>196</v>
      </c>
      <c r="F674" s="2">
        <v>40999</v>
      </c>
      <c r="G674" t="s">
        <v>197</v>
      </c>
      <c r="H674">
        <v>1044.96</v>
      </c>
      <c r="I674">
        <v>1060</v>
      </c>
    </row>
    <row r="675" spans="1:9" x14ac:dyDescent="0.25">
      <c r="A675" t="s">
        <v>253</v>
      </c>
      <c r="B675" t="s">
        <v>254</v>
      </c>
      <c r="C675" t="s">
        <v>255</v>
      </c>
      <c r="D675">
        <v>12</v>
      </c>
      <c r="E675" t="s">
        <v>196</v>
      </c>
      <c r="F675" s="2">
        <v>40908</v>
      </c>
      <c r="G675" t="s">
        <v>197</v>
      </c>
      <c r="H675">
        <v>1066.03</v>
      </c>
      <c r="I675">
        <v>1075</v>
      </c>
    </row>
    <row r="676" spans="1:9" x14ac:dyDescent="0.25">
      <c r="A676" t="s">
        <v>253</v>
      </c>
      <c r="B676" t="s">
        <v>254</v>
      </c>
      <c r="C676" t="s">
        <v>255</v>
      </c>
      <c r="D676">
        <v>12</v>
      </c>
      <c r="E676" t="s">
        <v>196</v>
      </c>
      <c r="F676" s="2">
        <v>40816</v>
      </c>
      <c r="G676" t="s">
        <v>197</v>
      </c>
      <c r="H676">
        <v>1076.1600000000001</v>
      </c>
      <c r="I676">
        <v>1082.6199999999999</v>
      </c>
    </row>
    <row r="677" spans="1:9" x14ac:dyDescent="0.25">
      <c r="A677" t="s">
        <v>253</v>
      </c>
      <c r="B677" t="s">
        <v>254</v>
      </c>
      <c r="C677" t="s">
        <v>255</v>
      </c>
      <c r="D677">
        <v>12</v>
      </c>
      <c r="E677" t="s">
        <v>196</v>
      </c>
      <c r="F677" s="2">
        <v>40724</v>
      </c>
      <c r="G677" t="s">
        <v>197</v>
      </c>
      <c r="H677">
        <v>1083.44</v>
      </c>
      <c r="I677">
        <v>1094</v>
      </c>
    </row>
    <row r="678" spans="1:9" x14ac:dyDescent="0.25">
      <c r="A678" t="s">
        <v>253</v>
      </c>
      <c r="B678" t="s">
        <v>254</v>
      </c>
      <c r="C678" t="s">
        <v>255</v>
      </c>
      <c r="D678">
        <v>12</v>
      </c>
      <c r="E678" t="s">
        <v>196</v>
      </c>
      <c r="F678" s="2">
        <v>40633</v>
      </c>
      <c r="G678" t="s">
        <v>197</v>
      </c>
      <c r="H678">
        <v>1093.69</v>
      </c>
      <c r="I678">
        <v>1099</v>
      </c>
    </row>
    <row r="679" spans="1:9" x14ac:dyDescent="0.25">
      <c r="A679" t="s">
        <v>256</v>
      </c>
      <c r="B679" t="s">
        <v>257</v>
      </c>
      <c r="C679" t="s">
        <v>258</v>
      </c>
      <c r="D679">
        <v>12</v>
      </c>
      <c r="E679" t="s">
        <v>196</v>
      </c>
      <c r="F679" s="2">
        <v>43008</v>
      </c>
      <c r="G679" t="s">
        <v>197</v>
      </c>
      <c r="H679">
        <v>798.57</v>
      </c>
      <c r="I679">
        <v>797</v>
      </c>
    </row>
    <row r="680" spans="1:9" x14ac:dyDescent="0.25">
      <c r="A680" t="s">
        <v>256</v>
      </c>
      <c r="B680" t="s">
        <v>257</v>
      </c>
      <c r="C680" t="s">
        <v>258</v>
      </c>
      <c r="D680">
        <v>12</v>
      </c>
      <c r="E680" t="s">
        <v>196</v>
      </c>
      <c r="F680" s="2">
        <v>42916</v>
      </c>
      <c r="G680" t="s">
        <v>197</v>
      </c>
      <c r="H680">
        <v>798.77</v>
      </c>
      <c r="I680">
        <v>798</v>
      </c>
    </row>
    <row r="681" spans="1:9" x14ac:dyDescent="0.25">
      <c r="A681" t="s">
        <v>256</v>
      </c>
      <c r="B681" t="s">
        <v>257</v>
      </c>
      <c r="C681" t="s">
        <v>258</v>
      </c>
      <c r="D681">
        <v>12</v>
      </c>
      <c r="E681" t="s">
        <v>196</v>
      </c>
      <c r="F681" s="2">
        <v>42825</v>
      </c>
      <c r="G681" t="s">
        <v>197</v>
      </c>
      <c r="H681">
        <v>801.23</v>
      </c>
      <c r="I681">
        <v>802</v>
      </c>
    </row>
    <row r="682" spans="1:9" x14ac:dyDescent="0.25">
      <c r="A682" t="s">
        <v>256</v>
      </c>
      <c r="B682" t="s">
        <v>257</v>
      </c>
      <c r="C682" t="s">
        <v>258</v>
      </c>
      <c r="D682">
        <v>12</v>
      </c>
      <c r="E682" t="s">
        <v>196</v>
      </c>
      <c r="F682" s="2">
        <v>42735</v>
      </c>
      <c r="G682" t="s">
        <v>197</v>
      </c>
      <c r="H682">
        <v>823.41</v>
      </c>
      <c r="I682">
        <v>810</v>
      </c>
    </row>
    <row r="683" spans="1:9" x14ac:dyDescent="0.25">
      <c r="A683" t="s">
        <v>256</v>
      </c>
      <c r="B683" t="s">
        <v>257</v>
      </c>
      <c r="C683" t="s">
        <v>258</v>
      </c>
      <c r="D683">
        <v>12</v>
      </c>
      <c r="E683" t="s">
        <v>196</v>
      </c>
      <c r="F683" s="2">
        <v>42643</v>
      </c>
      <c r="G683" t="s">
        <v>197</v>
      </c>
      <c r="H683">
        <v>823.41</v>
      </c>
      <c r="I683">
        <v>831</v>
      </c>
    </row>
    <row r="684" spans="1:9" x14ac:dyDescent="0.25">
      <c r="A684" t="s">
        <v>256</v>
      </c>
      <c r="B684" t="s">
        <v>257</v>
      </c>
      <c r="C684" t="s">
        <v>258</v>
      </c>
      <c r="D684">
        <v>12</v>
      </c>
      <c r="E684" t="s">
        <v>196</v>
      </c>
      <c r="F684" s="2">
        <v>42551</v>
      </c>
      <c r="G684" t="s">
        <v>197</v>
      </c>
      <c r="H684">
        <v>836.87</v>
      </c>
      <c r="I684">
        <v>833</v>
      </c>
    </row>
    <row r="685" spans="1:9" x14ac:dyDescent="0.25">
      <c r="A685" t="s">
        <v>256</v>
      </c>
      <c r="B685" t="s">
        <v>257</v>
      </c>
      <c r="C685" t="s">
        <v>258</v>
      </c>
      <c r="D685">
        <v>12</v>
      </c>
      <c r="E685" t="s">
        <v>196</v>
      </c>
      <c r="F685" s="2">
        <v>42460</v>
      </c>
      <c r="G685" t="s">
        <v>197</v>
      </c>
      <c r="H685">
        <v>836.87</v>
      </c>
      <c r="I685">
        <v>831</v>
      </c>
    </row>
    <row r="686" spans="1:9" x14ac:dyDescent="0.25">
      <c r="A686" t="s">
        <v>256</v>
      </c>
      <c r="B686" t="s">
        <v>257</v>
      </c>
      <c r="C686" t="s">
        <v>258</v>
      </c>
      <c r="D686">
        <v>12</v>
      </c>
      <c r="E686" t="s">
        <v>196</v>
      </c>
      <c r="F686" s="2">
        <v>42369</v>
      </c>
      <c r="G686" t="s">
        <v>197</v>
      </c>
      <c r="H686">
        <v>887.02</v>
      </c>
      <c r="I686">
        <v>850</v>
      </c>
    </row>
    <row r="687" spans="1:9" x14ac:dyDescent="0.25">
      <c r="A687" t="s">
        <v>256</v>
      </c>
      <c r="B687" t="s">
        <v>257</v>
      </c>
      <c r="C687" t="s">
        <v>258</v>
      </c>
      <c r="D687">
        <v>12</v>
      </c>
      <c r="E687" t="s">
        <v>196</v>
      </c>
      <c r="F687" s="2">
        <v>42277</v>
      </c>
      <c r="G687" t="s">
        <v>197</v>
      </c>
      <c r="H687">
        <v>887.02</v>
      </c>
      <c r="I687">
        <v>885</v>
      </c>
    </row>
    <row r="688" spans="1:9" x14ac:dyDescent="0.25">
      <c r="A688" t="s">
        <v>256</v>
      </c>
      <c r="B688" t="s">
        <v>257</v>
      </c>
      <c r="C688" t="s">
        <v>258</v>
      </c>
      <c r="D688">
        <v>12</v>
      </c>
      <c r="E688" t="s">
        <v>196</v>
      </c>
      <c r="F688" s="2">
        <v>42185</v>
      </c>
      <c r="G688" t="s">
        <v>197</v>
      </c>
      <c r="H688">
        <v>890.6</v>
      </c>
      <c r="I688">
        <v>889</v>
      </c>
    </row>
    <row r="689" spans="1:9" x14ac:dyDescent="0.25">
      <c r="A689" t="s">
        <v>256</v>
      </c>
      <c r="B689" t="s">
        <v>257</v>
      </c>
      <c r="C689" t="s">
        <v>258</v>
      </c>
      <c r="D689">
        <v>12</v>
      </c>
      <c r="E689" t="s">
        <v>196</v>
      </c>
      <c r="F689" s="2">
        <v>42094</v>
      </c>
      <c r="G689" t="s">
        <v>197</v>
      </c>
      <c r="H689">
        <v>890.2</v>
      </c>
      <c r="I689">
        <v>904</v>
      </c>
    </row>
    <row r="690" spans="1:9" x14ac:dyDescent="0.25">
      <c r="A690" t="s">
        <v>256</v>
      </c>
      <c r="B690" t="s">
        <v>257</v>
      </c>
      <c r="C690" t="s">
        <v>258</v>
      </c>
      <c r="D690">
        <v>12</v>
      </c>
      <c r="E690" t="s">
        <v>196</v>
      </c>
      <c r="F690" s="2">
        <v>42004</v>
      </c>
      <c r="G690" t="s">
        <v>197</v>
      </c>
      <c r="H690">
        <v>911.66</v>
      </c>
      <c r="I690">
        <v>907</v>
      </c>
    </row>
    <row r="691" spans="1:9" x14ac:dyDescent="0.25">
      <c r="A691" t="s">
        <v>256</v>
      </c>
      <c r="B691" t="s">
        <v>257</v>
      </c>
      <c r="C691" t="s">
        <v>258</v>
      </c>
      <c r="D691">
        <v>12</v>
      </c>
      <c r="E691" t="s">
        <v>196</v>
      </c>
      <c r="F691" s="2">
        <v>41912</v>
      </c>
      <c r="G691" t="s">
        <v>197</v>
      </c>
      <c r="H691">
        <v>911.66</v>
      </c>
      <c r="I691">
        <v>910</v>
      </c>
    </row>
    <row r="692" spans="1:9" x14ac:dyDescent="0.25">
      <c r="A692" t="s">
        <v>256</v>
      </c>
      <c r="B692" t="s">
        <v>257</v>
      </c>
      <c r="C692" t="s">
        <v>258</v>
      </c>
      <c r="D692">
        <v>12</v>
      </c>
      <c r="E692" t="s">
        <v>196</v>
      </c>
      <c r="F692" s="2">
        <v>41820</v>
      </c>
      <c r="G692" t="s">
        <v>197</v>
      </c>
      <c r="H692">
        <v>916.73</v>
      </c>
      <c r="I692">
        <v>915</v>
      </c>
    </row>
    <row r="693" spans="1:9" x14ac:dyDescent="0.25">
      <c r="A693" t="s">
        <v>256</v>
      </c>
      <c r="B693" t="s">
        <v>257</v>
      </c>
      <c r="C693" t="s">
        <v>258</v>
      </c>
      <c r="D693">
        <v>12</v>
      </c>
      <c r="E693" t="s">
        <v>196</v>
      </c>
      <c r="F693" s="2">
        <v>41729</v>
      </c>
      <c r="G693" t="s">
        <v>197</v>
      </c>
      <c r="H693">
        <v>916.44</v>
      </c>
      <c r="I693">
        <v>917</v>
      </c>
    </row>
    <row r="694" spans="1:9" x14ac:dyDescent="0.25">
      <c r="A694" t="s">
        <v>256</v>
      </c>
      <c r="B694" t="s">
        <v>257</v>
      </c>
      <c r="C694" t="s">
        <v>258</v>
      </c>
      <c r="D694">
        <v>12</v>
      </c>
      <c r="E694" t="s">
        <v>196</v>
      </c>
      <c r="F694" s="2">
        <v>41639</v>
      </c>
      <c r="G694" t="s">
        <v>197</v>
      </c>
      <c r="H694">
        <v>915.24</v>
      </c>
      <c r="I694">
        <v>917</v>
      </c>
    </row>
    <row r="695" spans="1:9" x14ac:dyDescent="0.25">
      <c r="A695" t="s">
        <v>256</v>
      </c>
      <c r="B695" t="s">
        <v>257</v>
      </c>
      <c r="C695" t="s">
        <v>258</v>
      </c>
      <c r="D695">
        <v>12</v>
      </c>
      <c r="E695" t="s">
        <v>196</v>
      </c>
      <c r="F695" s="2">
        <v>41547</v>
      </c>
      <c r="G695" t="s">
        <v>197</v>
      </c>
      <c r="H695">
        <v>917.51</v>
      </c>
      <c r="I695">
        <v>916</v>
      </c>
    </row>
    <row r="696" spans="1:9" x14ac:dyDescent="0.25">
      <c r="A696" t="s">
        <v>256</v>
      </c>
      <c r="B696" t="s">
        <v>257</v>
      </c>
      <c r="C696" t="s">
        <v>258</v>
      </c>
      <c r="D696">
        <v>12</v>
      </c>
      <c r="E696" t="s">
        <v>196</v>
      </c>
      <c r="F696" s="2">
        <v>41455</v>
      </c>
      <c r="G696" t="s">
        <v>197</v>
      </c>
      <c r="H696">
        <v>919.3</v>
      </c>
      <c r="I696">
        <v>914</v>
      </c>
    </row>
    <row r="697" spans="1:9" x14ac:dyDescent="0.25">
      <c r="A697" t="s">
        <v>256</v>
      </c>
      <c r="B697" t="s">
        <v>257</v>
      </c>
      <c r="C697" t="s">
        <v>258</v>
      </c>
      <c r="D697">
        <v>12</v>
      </c>
      <c r="E697" t="s">
        <v>196</v>
      </c>
      <c r="F697" s="2">
        <v>41364</v>
      </c>
      <c r="G697" t="s">
        <v>197</v>
      </c>
      <c r="H697">
        <v>918.26</v>
      </c>
      <c r="I697">
        <v>914</v>
      </c>
    </row>
    <row r="698" spans="1:9" x14ac:dyDescent="0.25">
      <c r="A698" t="s">
        <v>256</v>
      </c>
      <c r="B698" t="s">
        <v>257</v>
      </c>
      <c r="C698" t="s">
        <v>258</v>
      </c>
      <c r="D698">
        <v>12</v>
      </c>
      <c r="E698" t="s">
        <v>196</v>
      </c>
      <c r="F698" s="2">
        <v>41274</v>
      </c>
      <c r="G698" t="s">
        <v>197</v>
      </c>
      <c r="H698">
        <v>916.54</v>
      </c>
      <c r="I698">
        <v>910.18</v>
      </c>
    </row>
    <row r="699" spans="1:9" x14ac:dyDescent="0.25">
      <c r="A699" t="s">
        <v>256</v>
      </c>
      <c r="B699" t="s">
        <v>257</v>
      </c>
      <c r="C699" t="s">
        <v>258</v>
      </c>
      <c r="D699">
        <v>12</v>
      </c>
      <c r="E699" t="s">
        <v>196</v>
      </c>
      <c r="F699" s="2">
        <v>41182</v>
      </c>
      <c r="G699" t="s">
        <v>197</v>
      </c>
      <c r="H699">
        <v>911.79</v>
      </c>
      <c r="I699">
        <v>895.57</v>
      </c>
    </row>
    <row r="700" spans="1:9" x14ac:dyDescent="0.25">
      <c r="A700" t="s">
        <v>256</v>
      </c>
      <c r="B700" t="s">
        <v>257</v>
      </c>
      <c r="C700" t="s">
        <v>258</v>
      </c>
      <c r="D700">
        <v>12</v>
      </c>
      <c r="E700" t="s">
        <v>196</v>
      </c>
      <c r="F700" s="2">
        <v>41090</v>
      </c>
      <c r="G700" t="s">
        <v>197</v>
      </c>
      <c r="H700">
        <v>911.36</v>
      </c>
      <c r="I700">
        <v>897.3</v>
      </c>
    </row>
    <row r="701" spans="1:9" x14ac:dyDescent="0.25">
      <c r="A701" t="s">
        <v>256</v>
      </c>
      <c r="B701" t="s">
        <v>257</v>
      </c>
      <c r="C701" t="s">
        <v>258</v>
      </c>
      <c r="D701">
        <v>12</v>
      </c>
      <c r="E701" t="s">
        <v>196</v>
      </c>
      <c r="F701" s="2">
        <v>40999</v>
      </c>
      <c r="G701" t="s">
        <v>197</v>
      </c>
      <c r="H701">
        <v>910.16</v>
      </c>
      <c r="I701">
        <v>891.89</v>
      </c>
    </row>
    <row r="702" spans="1:9" x14ac:dyDescent="0.25">
      <c r="A702" t="s">
        <v>256</v>
      </c>
      <c r="B702" t="s">
        <v>257</v>
      </c>
      <c r="C702" t="s">
        <v>258</v>
      </c>
      <c r="D702">
        <v>12</v>
      </c>
      <c r="E702" t="s">
        <v>196</v>
      </c>
      <c r="F702" s="2">
        <v>40908</v>
      </c>
      <c r="G702" t="s">
        <v>197</v>
      </c>
      <c r="H702">
        <v>906.09</v>
      </c>
      <c r="I702">
        <v>899</v>
      </c>
    </row>
    <row r="703" spans="1:9" x14ac:dyDescent="0.25">
      <c r="A703" t="s">
        <v>256</v>
      </c>
      <c r="B703" t="s">
        <v>257</v>
      </c>
      <c r="C703" t="s">
        <v>258</v>
      </c>
      <c r="D703">
        <v>12</v>
      </c>
      <c r="E703" t="s">
        <v>196</v>
      </c>
      <c r="F703" s="2">
        <v>40816</v>
      </c>
      <c r="G703" t="s">
        <v>197</v>
      </c>
      <c r="H703">
        <v>908.71</v>
      </c>
      <c r="I703">
        <v>902</v>
      </c>
    </row>
    <row r="704" spans="1:9" x14ac:dyDescent="0.25">
      <c r="A704" t="s">
        <v>256</v>
      </c>
      <c r="B704" t="s">
        <v>257</v>
      </c>
      <c r="C704" t="s">
        <v>258</v>
      </c>
      <c r="D704">
        <v>12</v>
      </c>
      <c r="E704" t="s">
        <v>196</v>
      </c>
      <c r="F704" s="2">
        <v>40724</v>
      </c>
      <c r="G704" t="s">
        <v>197</v>
      </c>
      <c r="H704">
        <v>915.26</v>
      </c>
      <c r="I704">
        <v>910</v>
      </c>
    </row>
    <row r="705" spans="1:9" x14ac:dyDescent="0.25">
      <c r="A705" t="s">
        <v>256</v>
      </c>
      <c r="B705" t="s">
        <v>257</v>
      </c>
      <c r="C705" t="s">
        <v>258</v>
      </c>
      <c r="D705">
        <v>12</v>
      </c>
      <c r="E705" t="s">
        <v>196</v>
      </c>
      <c r="F705" s="2">
        <v>40633</v>
      </c>
      <c r="G705" t="s">
        <v>197</v>
      </c>
      <c r="H705">
        <v>921.19</v>
      </c>
      <c r="I705">
        <v>915</v>
      </c>
    </row>
    <row r="706" spans="1:9" x14ac:dyDescent="0.25">
      <c r="A706" t="s">
        <v>259</v>
      </c>
      <c r="B706" t="s">
        <v>260</v>
      </c>
      <c r="C706" t="s">
        <v>261</v>
      </c>
      <c r="D706">
        <v>9</v>
      </c>
      <c r="E706" t="s">
        <v>196</v>
      </c>
      <c r="F706" s="2">
        <v>43008</v>
      </c>
      <c r="G706" t="s">
        <v>197</v>
      </c>
      <c r="H706">
        <v>2088.06</v>
      </c>
      <c r="I706">
        <v>2368</v>
      </c>
    </row>
    <row r="707" spans="1:9" x14ac:dyDescent="0.25">
      <c r="A707" t="s">
        <v>259</v>
      </c>
      <c r="B707" t="s">
        <v>260</v>
      </c>
      <c r="C707" t="s">
        <v>261</v>
      </c>
      <c r="D707">
        <v>9</v>
      </c>
      <c r="E707" t="s">
        <v>196</v>
      </c>
      <c r="F707" s="2">
        <v>42916</v>
      </c>
      <c r="G707" t="s">
        <v>197</v>
      </c>
      <c r="H707">
        <v>2088.06</v>
      </c>
      <c r="I707">
        <v>2385</v>
      </c>
    </row>
    <row r="708" spans="1:9" x14ac:dyDescent="0.25">
      <c r="A708" t="s">
        <v>259</v>
      </c>
      <c r="B708" t="s">
        <v>260</v>
      </c>
      <c r="C708" t="s">
        <v>261</v>
      </c>
      <c r="D708">
        <v>9</v>
      </c>
      <c r="E708" t="s">
        <v>196</v>
      </c>
      <c r="F708" s="2">
        <v>42825</v>
      </c>
      <c r="G708" t="s">
        <v>197</v>
      </c>
      <c r="H708">
        <v>2105.4499999999998</v>
      </c>
      <c r="I708">
        <v>2406</v>
      </c>
    </row>
    <row r="709" spans="1:9" x14ac:dyDescent="0.25">
      <c r="A709" t="s">
        <v>259</v>
      </c>
      <c r="B709" t="s">
        <v>260</v>
      </c>
      <c r="C709" t="s">
        <v>261</v>
      </c>
      <c r="D709">
        <v>9</v>
      </c>
      <c r="E709" t="s">
        <v>196</v>
      </c>
      <c r="F709" s="2">
        <v>42735</v>
      </c>
      <c r="G709" t="s">
        <v>197</v>
      </c>
      <c r="H709">
        <v>2115</v>
      </c>
      <c r="I709">
        <v>2421</v>
      </c>
    </row>
    <row r="710" spans="1:9" x14ac:dyDescent="0.25">
      <c r="A710" t="s">
        <v>259</v>
      </c>
      <c r="B710" t="s">
        <v>260</v>
      </c>
      <c r="C710" t="s">
        <v>261</v>
      </c>
      <c r="D710">
        <v>9</v>
      </c>
      <c r="E710" t="s">
        <v>196</v>
      </c>
      <c r="F710" s="2">
        <v>42643</v>
      </c>
      <c r="G710" t="s">
        <v>197</v>
      </c>
      <c r="H710">
        <v>2133</v>
      </c>
      <c r="I710">
        <v>2440</v>
      </c>
    </row>
    <row r="711" spans="1:9" x14ac:dyDescent="0.25">
      <c r="A711" t="s">
        <v>259</v>
      </c>
      <c r="B711" t="s">
        <v>260</v>
      </c>
      <c r="C711" t="s">
        <v>261</v>
      </c>
      <c r="D711">
        <v>9</v>
      </c>
      <c r="E711" t="s">
        <v>196</v>
      </c>
      <c r="F711" s="2">
        <v>42551</v>
      </c>
      <c r="G711" t="s">
        <v>197</v>
      </c>
      <c r="H711">
        <v>2153</v>
      </c>
      <c r="I711">
        <v>2386</v>
      </c>
    </row>
    <row r="712" spans="1:9" x14ac:dyDescent="0.25">
      <c r="A712" t="s">
        <v>259</v>
      </c>
      <c r="B712" t="s">
        <v>260</v>
      </c>
      <c r="C712" t="s">
        <v>261</v>
      </c>
      <c r="D712">
        <v>9</v>
      </c>
      <c r="E712" t="s">
        <v>196</v>
      </c>
      <c r="F712" s="2">
        <v>42460</v>
      </c>
      <c r="G712" t="s">
        <v>197</v>
      </c>
      <c r="H712">
        <v>2169</v>
      </c>
      <c r="I712">
        <v>2401</v>
      </c>
    </row>
    <row r="713" spans="1:9" x14ac:dyDescent="0.25">
      <c r="A713" t="s">
        <v>259</v>
      </c>
      <c r="B713" t="s">
        <v>260</v>
      </c>
      <c r="C713" t="s">
        <v>261</v>
      </c>
      <c r="D713">
        <v>9</v>
      </c>
      <c r="E713" t="s">
        <v>196</v>
      </c>
      <c r="F713" s="2">
        <v>42369</v>
      </c>
      <c r="G713" t="s">
        <v>197</v>
      </c>
      <c r="H713">
        <v>2190</v>
      </c>
      <c r="I713">
        <v>2426.25</v>
      </c>
    </row>
    <row r="714" spans="1:9" x14ac:dyDescent="0.25">
      <c r="A714" t="s">
        <v>259</v>
      </c>
      <c r="B714" t="s">
        <v>260</v>
      </c>
      <c r="C714" t="s">
        <v>261</v>
      </c>
      <c r="D714">
        <v>9</v>
      </c>
      <c r="E714" t="s">
        <v>196</v>
      </c>
      <c r="F714" s="2">
        <v>42277</v>
      </c>
      <c r="G714" t="s">
        <v>197</v>
      </c>
      <c r="H714">
        <v>2215</v>
      </c>
      <c r="I714">
        <v>2440</v>
      </c>
    </row>
    <row r="715" spans="1:9" x14ac:dyDescent="0.25">
      <c r="A715" t="s">
        <v>259</v>
      </c>
      <c r="B715" t="s">
        <v>260</v>
      </c>
      <c r="C715" t="s">
        <v>261</v>
      </c>
      <c r="D715">
        <v>9</v>
      </c>
      <c r="E715" t="s">
        <v>196</v>
      </c>
      <c r="F715" s="2">
        <v>42185</v>
      </c>
      <c r="G715" t="s">
        <v>197</v>
      </c>
      <c r="H715">
        <v>2215</v>
      </c>
      <c r="I715">
        <v>2448</v>
      </c>
    </row>
    <row r="716" spans="1:9" x14ac:dyDescent="0.25">
      <c r="A716" t="s">
        <v>259</v>
      </c>
      <c r="B716" t="s">
        <v>260</v>
      </c>
      <c r="C716" t="s">
        <v>261</v>
      </c>
      <c r="D716">
        <v>9</v>
      </c>
      <c r="E716" t="s">
        <v>196</v>
      </c>
      <c r="F716" s="2">
        <v>42094</v>
      </c>
      <c r="G716" t="s">
        <v>197</v>
      </c>
      <c r="H716">
        <v>2229</v>
      </c>
      <c r="I716">
        <v>2460</v>
      </c>
    </row>
    <row r="717" spans="1:9" x14ac:dyDescent="0.25">
      <c r="A717" t="s">
        <v>259</v>
      </c>
      <c r="B717" t="s">
        <v>260</v>
      </c>
      <c r="C717" t="s">
        <v>261</v>
      </c>
      <c r="D717">
        <v>9</v>
      </c>
      <c r="E717" t="s">
        <v>196</v>
      </c>
      <c r="F717" s="2">
        <v>42004</v>
      </c>
      <c r="G717" t="s">
        <v>197</v>
      </c>
      <c r="H717">
        <v>3040</v>
      </c>
      <c r="I717">
        <v>2476</v>
      </c>
    </row>
    <row r="718" spans="1:9" x14ac:dyDescent="0.25">
      <c r="A718" t="s">
        <v>259</v>
      </c>
      <c r="B718" t="s">
        <v>260</v>
      </c>
      <c r="C718" t="s">
        <v>261</v>
      </c>
      <c r="D718">
        <v>9</v>
      </c>
      <c r="E718" t="s">
        <v>196</v>
      </c>
      <c r="F718" s="2">
        <v>41912</v>
      </c>
      <c r="G718" t="s">
        <v>197</v>
      </c>
      <c r="H718">
        <v>3048</v>
      </c>
      <c r="I718">
        <v>2495.35</v>
      </c>
    </row>
    <row r="719" spans="1:9" x14ac:dyDescent="0.25">
      <c r="A719" t="s">
        <v>259</v>
      </c>
      <c r="B719" t="s">
        <v>260</v>
      </c>
      <c r="C719" t="s">
        <v>261</v>
      </c>
      <c r="D719">
        <v>9</v>
      </c>
      <c r="E719" t="s">
        <v>196</v>
      </c>
      <c r="F719" s="2">
        <v>41820</v>
      </c>
      <c r="G719" t="s">
        <v>197</v>
      </c>
      <c r="H719">
        <v>3064</v>
      </c>
      <c r="I719">
        <v>2512</v>
      </c>
    </row>
    <row r="720" spans="1:9" x14ac:dyDescent="0.25">
      <c r="A720" t="s">
        <v>259</v>
      </c>
      <c r="B720" t="s">
        <v>260</v>
      </c>
      <c r="C720" t="s">
        <v>261</v>
      </c>
      <c r="D720">
        <v>9</v>
      </c>
      <c r="E720" t="s">
        <v>196</v>
      </c>
      <c r="F720" s="2">
        <v>41729</v>
      </c>
      <c r="G720" t="s">
        <v>197</v>
      </c>
      <c r="H720">
        <v>3084</v>
      </c>
      <c r="I720">
        <v>2536</v>
      </c>
    </row>
    <row r="721" spans="1:9" x14ac:dyDescent="0.25">
      <c r="A721" t="s">
        <v>259</v>
      </c>
      <c r="B721" t="s">
        <v>260</v>
      </c>
      <c r="C721" t="s">
        <v>261</v>
      </c>
      <c r="D721">
        <v>9</v>
      </c>
      <c r="E721" t="s">
        <v>196</v>
      </c>
      <c r="F721" s="2">
        <v>41639</v>
      </c>
      <c r="G721" t="s">
        <v>197</v>
      </c>
      <c r="H721">
        <v>3115.19</v>
      </c>
      <c r="I721">
        <v>2556</v>
      </c>
    </row>
    <row r="722" spans="1:9" x14ac:dyDescent="0.25">
      <c r="A722" t="s">
        <v>259</v>
      </c>
      <c r="B722" t="s">
        <v>260</v>
      </c>
      <c r="C722" t="s">
        <v>261</v>
      </c>
      <c r="D722">
        <v>9</v>
      </c>
      <c r="E722" t="s">
        <v>196</v>
      </c>
      <c r="F722" s="2">
        <v>41547</v>
      </c>
      <c r="G722" t="s">
        <v>197</v>
      </c>
      <c r="H722">
        <v>3149.98</v>
      </c>
      <c r="I722">
        <v>2576</v>
      </c>
    </row>
    <row r="723" spans="1:9" x14ac:dyDescent="0.25">
      <c r="A723" t="s">
        <v>259</v>
      </c>
      <c r="B723" t="s">
        <v>260</v>
      </c>
      <c r="C723" t="s">
        <v>261</v>
      </c>
      <c r="D723">
        <v>9</v>
      </c>
      <c r="E723" t="s">
        <v>196</v>
      </c>
      <c r="F723" s="2">
        <v>41455</v>
      </c>
      <c r="G723" t="s">
        <v>197</v>
      </c>
      <c r="H723">
        <v>3168</v>
      </c>
      <c r="I723">
        <v>2606.38</v>
      </c>
    </row>
    <row r="724" spans="1:9" x14ac:dyDescent="0.25">
      <c r="A724" t="s">
        <v>259</v>
      </c>
      <c r="B724" t="s">
        <v>260</v>
      </c>
      <c r="C724" t="s">
        <v>261</v>
      </c>
      <c r="D724">
        <v>9</v>
      </c>
      <c r="E724" t="s">
        <v>196</v>
      </c>
      <c r="F724" s="2">
        <v>41364</v>
      </c>
      <c r="G724" t="s">
        <v>197</v>
      </c>
      <c r="H724">
        <v>3213.64</v>
      </c>
      <c r="I724">
        <v>2640</v>
      </c>
    </row>
    <row r="725" spans="1:9" x14ac:dyDescent="0.25">
      <c r="A725" t="s">
        <v>259</v>
      </c>
      <c r="B725" t="s">
        <v>260</v>
      </c>
      <c r="C725" t="s">
        <v>261</v>
      </c>
      <c r="D725">
        <v>9</v>
      </c>
      <c r="E725" t="s">
        <v>196</v>
      </c>
      <c r="F725" s="2">
        <v>41274</v>
      </c>
      <c r="G725" t="s">
        <v>197</v>
      </c>
      <c r="H725">
        <v>3242.43</v>
      </c>
      <c r="I725">
        <v>2676</v>
      </c>
    </row>
    <row r="726" spans="1:9" x14ac:dyDescent="0.25">
      <c r="A726" t="s">
        <v>259</v>
      </c>
      <c r="B726" t="s">
        <v>260</v>
      </c>
      <c r="C726" t="s">
        <v>261</v>
      </c>
      <c r="D726">
        <v>9</v>
      </c>
      <c r="E726" t="s">
        <v>196</v>
      </c>
      <c r="F726" s="2">
        <v>41182</v>
      </c>
      <c r="G726" t="s">
        <v>197</v>
      </c>
      <c r="H726">
        <v>3244.66</v>
      </c>
      <c r="I726">
        <v>2688</v>
      </c>
    </row>
    <row r="727" spans="1:9" x14ac:dyDescent="0.25">
      <c r="A727" t="s">
        <v>259</v>
      </c>
      <c r="B727" t="s">
        <v>260</v>
      </c>
      <c r="C727" t="s">
        <v>261</v>
      </c>
      <c r="D727">
        <v>9</v>
      </c>
      <c r="E727" t="s">
        <v>196</v>
      </c>
      <c r="F727" s="2">
        <v>41090</v>
      </c>
      <c r="G727" t="s">
        <v>197</v>
      </c>
      <c r="H727">
        <v>3255.91</v>
      </c>
      <c r="I727">
        <v>2700</v>
      </c>
    </row>
    <row r="728" spans="1:9" x14ac:dyDescent="0.25">
      <c r="A728" t="s">
        <v>259</v>
      </c>
      <c r="B728" t="s">
        <v>260</v>
      </c>
      <c r="C728" t="s">
        <v>261</v>
      </c>
      <c r="D728">
        <v>9</v>
      </c>
      <c r="E728" t="s">
        <v>196</v>
      </c>
      <c r="F728" s="2">
        <v>40999</v>
      </c>
      <c r="G728" t="s">
        <v>197</v>
      </c>
      <c r="H728">
        <v>3252.4</v>
      </c>
      <c r="I728">
        <v>2704</v>
      </c>
    </row>
    <row r="729" spans="1:9" x14ac:dyDescent="0.25">
      <c r="A729" t="s">
        <v>259</v>
      </c>
      <c r="B729" t="s">
        <v>260</v>
      </c>
      <c r="C729" t="s">
        <v>261</v>
      </c>
      <c r="D729">
        <v>9</v>
      </c>
      <c r="E729" t="s">
        <v>196</v>
      </c>
      <c r="F729" s="2">
        <v>40908</v>
      </c>
      <c r="G729" t="s">
        <v>197</v>
      </c>
      <c r="H729">
        <v>3251.79</v>
      </c>
      <c r="I729">
        <v>2760</v>
      </c>
    </row>
    <row r="730" spans="1:9" x14ac:dyDescent="0.25">
      <c r="A730" t="s">
        <v>259</v>
      </c>
      <c r="B730" t="s">
        <v>260</v>
      </c>
      <c r="C730" t="s">
        <v>261</v>
      </c>
      <c r="D730">
        <v>9</v>
      </c>
      <c r="E730" t="s">
        <v>196</v>
      </c>
      <c r="F730" s="2">
        <v>40816</v>
      </c>
      <c r="G730" t="s">
        <v>197</v>
      </c>
      <c r="H730">
        <v>3267.75</v>
      </c>
      <c r="I730">
        <v>2768</v>
      </c>
    </row>
    <row r="731" spans="1:9" x14ac:dyDescent="0.25">
      <c r="A731" t="s">
        <v>259</v>
      </c>
      <c r="B731" t="s">
        <v>260</v>
      </c>
      <c r="C731" t="s">
        <v>261</v>
      </c>
      <c r="D731">
        <v>9</v>
      </c>
      <c r="E731" t="s">
        <v>196</v>
      </c>
      <c r="F731" s="2">
        <v>40724</v>
      </c>
      <c r="G731" t="s">
        <v>197</v>
      </c>
      <c r="H731">
        <v>3320.28</v>
      </c>
      <c r="I731">
        <v>2811.19</v>
      </c>
    </row>
    <row r="732" spans="1:9" x14ac:dyDescent="0.25">
      <c r="A732" t="s">
        <v>259</v>
      </c>
      <c r="B732" t="s">
        <v>260</v>
      </c>
      <c r="C732" t="s">
        <v>261</v>
      </c>
      <c r="D732">
        <v>9</v>
      </c>
      <c r="E732" t="s">
        <v>196</v>
      </c>
      <c r="F732" s="2">
        <v>40633</v>
      </c>
      <c r="G732" t="s">
        <v>197</v>
      </c>
      <c r="H732">
        <v>3332</v>
      </c>
      <c r="I732">
        <v>2841.94</v>
      </c>
    </row>
    <row r="733" spans="1:9" x14ac:dyDescent="0.25">
      <c r="A733" t="s">
        <v>262</v>
      </c>
      <c r="B733" t="s">
        <v>263</v>
      </c>
      <c r="C733" t="s">
        <v>264</v>
      </c>
      <c r="D733">
        <v>12</v>
      </c>
      <c r="E733" t="s">
        <v>196</v>
      </c>
      <c r="F733" s="2">
        <v>43008</v>
      </c>
      <c r="G733" t="s">
        <v>197</v>
      </c>
      <c r="H733">
        <v>4079.44</v>
      </c>
      <c r="I733">
        <v>4089</v>
      </c>
    </row>
    <row r="734" spans="1:9" x14ac:dyDescent="0.25">
      <c r="A734" t="s">
        <v>262</v>
      </c>
      <c r="B734" t="s">
        <v>263</v>
      </c>
      <c r="C734" t="s">
        <v>264</v>
      </c>
      <c r="D734">
        <v>12</v>
      </c>
      <c r="E734" t="s">
        <v>196</v>
      </c>
      <c r="F734" s="2">
        <v>42916</v>
      </c>
      <c r="G734" t="s">
        <v>197</v>
      </c>
      <c r="H734">
        <v>4079</v>
      </c>
      <c r="I734">
        <v>4087</v>
      </c>
    </row>
    <row r="735" spans="1:9" x14ac:dyDescent="0.25">
      <c r="A735" t="s">
        <v>262</v>
      </c>
      <c r="B735" t="s">
        <v>263</v>
      </c>
      <c r="C735" t="s">
        <v>264</v>
      </c>
      <c r="D735">
        <v>12</v>
      </c>
      <c r="E735" t="s">
        <v>196</v>
      </c>
      <c r="F735" s="2">
        <v>42825</v>
      </c>
      <c r="G735" t="s">
        <v>197</v>
      </c>
      <c r="H735">
        <v>4079.37</v>
      </c>
      <c r="I735">
        <v>4087</v>
      </c>
    </row>
    <row r="736" spans="1:9" x14ac:dyDescent="0.25">
      <c r="A736" t="s">
        <v>262</v>
      </c>
      <c r="B736" t="s">
        <v>263</v>
      </c>
      <c r="C736" t="s">
        <v>264</v>
      </c>
      <c r="D736">
        <v>12</v>
      </c>
      <c r="E736" t="s">
        <v>196</v>
      </c>
      <c r="F736" s="2">
        <v>42735</v>
      </c>
      <c r="G736" t="s">
        <v>197</v>
      </c>
      <c r="H736">
        <v>4076.63</v>
      </c>
      <c r="I736">
        <v>4087</v>
      </c>
    </row>
    <row r="737" spans="1:9" x14ac:dyDescent="0.25">
      <c r="A737" t="s">
        <v>262</v>
      </c>
      <c r="B737" t="s">
        <v>263</v>
      </c>
      <c r="C737" t="s">
        <v>264</v>
      </c>
      <c r="D737">
        <v>12</v>
      </c>
      <c r="E737" t="s">
        <v>196</v>
      </c>
      <c r="F737" s="2">
        <v>42643</v>
      </c>
      <c r="G737" t="s">
        <v>197</v>
      </c>
      <c r="H737">
        <v>4077</v>
      </c>
      <c r="I737">
        <v>4086</v>
      </c>
    </row>
    <row r="738" spans="1:9" x14ac:dyDescent="0.25">
      <c r="A738" t="s">
        <v>262</v>
      </c>
      <c r="B738" t="s">
        <v>263</v>
      </c>
      <c r="C738" t="s">
        <v>264</v>
      </c>
      <c r="D738">
        <v>12</v>
      </c>
      <c r="E738" t="s">
        <v>196</v>
      </c>
      <c r="F738" s="2">
        <v>42551</v>
      </c>
      <c r="G738" t="s">
        <v>197</v>
      </c>
      <c r="H738">
        <v>4076</v>
      </c>
      <c r="I738">
        <v>4085</v>
      </c>
    </row>
    <row r="739" spans="1:9" x14ac:dyDescent="0.25">
      <c r="A739" t="s">
        <v>262</v>
      </c>
      <c r="B739" t="s">
        <v>263</v>
      </c>
      <c r="C739" t="s">
        <v>264</v>
      </c>
      <c r="D739">
        <v>12</v>
      </c>
      <c r="E739" t="s">
        <v>196</v>
      </c>
      <c r="F739" s="2">
        <v>42460</v>
      </c>
      <c r="G739" t="s">
        <v>197</v>
      </c>
      <c r="H739">
        <v>4076</v>
      </c>
      <c r="I739">
        <v>4085</v>
      </c>
    </row>
    <row r="740" spans="1:9" x14ac:dyDescent="0.25">
      <c r="A740" t="s">
        <v>262</v>
      </c>
      <c r="B740" t="s">
        <v>263</v>
      </c>
      <c r="C740" t="s">
        <v>264</v>
      </c>
      <c r="D740">
        <v>12</v>
      </c>
      <c r="E740" t="s">
        <v>196</v>
      </c>
      <c r="F740" s="2">
        <v>42369</v>
      </c>
      <c r="G740" t="s">
        <v>197</v>
      </c>
      <c r="H740">
        <v>4073</v>
      </c>
      <c r="I740">
        <v>4083</v>
      </c>
    </row>
    <row r="741" spans="1:9" x14ac:dyDescent="0.25">
      <c r="A741" t="s">
        <v>262</v>
      </c>
      <c r="B741" t="s">
        <v>263</v>
      </c>
      <c r="C741" t="s">
        <v>264</v>
      </c>
      <c r="D741">
        <v>12</v>
      </c>
      <c r="E741" t="s">
        <v>196</v>
      </c>
      <c r="F741" s="2">
        <v>42277</v>
      </c>
      <c r="G741" t="s">
        <v>197</v>
      </c>
      <c r="H741">
        <v>4069</v>
      </c>
      <c r="I741">
        <v>4078</v>
      </c>
    </row>
    <row r="742" spans="1:9" x14ac:dyDescent="0.25">
      <c r="A742" t="s">
        <v>262</v>
      </c>
      <c r="B742" t="s">
        <v>263</v>
      </c>
      <c r="C742" t="s">
        <v>264</v>
      </c>
      <c r="D742">
        <v>12</v>
      </c>
      <c r="E742" t="s">
        <v>196</v>
      </c>
      <c r="F742" s="2">
        <v>42185</v>
      </c>
      <c r="G742" t="s">
        <v>197</v>
      </c>
      <c r="H742">
        <v>4066</v>
      </c>
      <c r="I742">
        <v>4085</v>
      </c>
    </row>
    <row r="743" spans="1:9" x14ac:dyDescent="0.25">
      <c r="A743" t="s">
        <v>262</v>
      </c>
      <c r="B743" t="s">
        <v>263</v>
      </c>
      <c r="C743" t="s">
        <v>264</v>
      </c>
      <c r="D743">
        <v>12</v>
      </c>
      <c r="E743" t="s">
        <v>196</v>
      </c>
      <c r="F743" s="2">
        <v>42094</v>
      </c>
      <c r="G743" t="s">
        <v>197</v>
      </c>
      <c r="H743">
        <v>4078.49</v>
      </c>
      <c r="I743">
        <v>4121</v>
      </c>
    </row>
    <row r="744" spans="1:9" x14ac:dyDescent="0.25">
      <c r="A744" t="s">
        <v>262</v>
      </c>
      <c r="B744" t="s">
        <v>263</v>
      </c>
      <c r="C744" t="s">
        <v>264</v>
      </c>
      <c r="D744">
        <v>12</v>
      </c>
      <c r="E744" t="s">
        <v>196</v>
      </c>
      <c r="F744" s="2">
        <v>42004</v>
      </c>
      <c r="G744" t="s">
        <v>197</v>
      </c>
      <c r="H744">
        <v>4149.72</v>
      </c>
      <c r="I744">
        <v>4157</v>
      </c>
    </row>
    <row r="745" spans="1:9" x14ac:dyDescent="0.25">
      <c r="A745" t="s">
        <v>262</v>
      </c>
      <c r="B745" t="s">
        <v>263</v>
      </c>
      <c r="C745" t="s">
        <v>264</v>
      </c>
      <c r="D745">
        <v>12</v>
      </c>
      <c r="E745" t="s">
        <v>196</v>
      </c>
      <c r="F745" s="2">
        <v>41912</v>
      </c>
      <c r="G745" t="s">
        <v>197</v>
      </c>
      <c r="H745">
        <v>4149.72</v>
      </c>
      <c r="I745">
        <v>4159</v>
      </c>
    </row>
    <row r="746" spans="1:9" x14ac:dyDescent="0.25">
      <c r="A746" t="s">
        <v>262</v>
      </c>
      <c r="B746" t="s">
        <v>263</v>
      </c>
      <c r="C746" t="s">
        <v>264</v>
      </c>
      <c r="D746">
        <v>12</v>
      </c>
      <c r="E746" t="s">
        <v>196</v>
      </c>
      <c r="F746" s="2">
        <v>41820</v>
      </c>
      <c r="G746" t="s">
        <v>197</v>
      </c>
      <c r="H746">
        <v>4141.1499999999996</v>
      </c>
      <c r="I746">
        <v>4153</v>
      </c>
    </row>
    <row r="747" spans="1:9" x14ac:dyDescent="0.25">
      <c r="A747" t="s">
        <v>262</v>
      </c>
      <c r="B747" t="s">
        <v>263</v>
      </c>
      <c r="C747" t="s">
        <v>264</v>
      </c>
      <c r="D747">
        <v>12</v>
      </c>
      <c r="E747" t="s">
        <v>196</v>
      </c>
      <c r="F747" s="2">
        <v>41729</v>
      </c>
      <c r="G747" t="s">
        <v>197</v>
      </c>
      <c r="H747">
        <v>4140</v>
      </c>
      <c r="I747">
        <v>3430</v>
      </c>
    </row>
    <row r="748" spans="1:9" x14ac:dyDescent="0.25">
      <c r="A748" t="s">
        <v>262</v>
      </c>
      <c r="B748" t="s">
        <v>263</v>
      </c>
      <c r="C748" t="s">
        <v>264</v>
      </c>
      <c r="D748">
        <v>12</v>
      </c>
      <c r="E748" t="s">
        <v>196</v>
      </c>
      <c r="F748" s="2">
        <v>41639</v>
      </c>
      <c r="G748" t="s">
        <v>197</v>
      </c>
      <c r="H748">
        <v>4141.1400000000003</v>
      </c>
      <c r="I748">
        <v>2875</v>
      </c>
    </row>
    <row r="749" spans="1:9" x14ac:dyDescent="0.25">
      <c r="A749" t="s">
        <v>262</v>
      </c>
      <c r="B749" t="s">
        <v>263</v>
      </c>
      <c r="C749" t="s">
        <v>264</v>
      </c>
      <c r="D749">
        <v>12</v>
      </c>
      <c r="E749" t="s">
        <v>196</v>
      </c>
      <c r="F749" s="2">
        <v>41547</v>
      </c>
      <c r="G749" t="s">
        <v>197</v>
      </c>
      <c r="H749">
        <v>2861.73</v>
      </c>
      <c r="I749">
        <v>2874</v>
      </c>
    </row>
    <row r="750" spans="1:9" x14ac:dyDescent="0.25">
      <c r="A750" t="s">
        <v>262</v>
      </c>
      <c r="B750" t="s">
        <v>263</v>
      </c>
      <c r="C750" t="s">
        <v>264</v>
      </c>
      <c r="D750">
        <v>12</v>
      </c>
      <c r="E750" t="s">
        <v>196</v>
      </c>
      <c r="F750" s="2">
        <v>41455</v>
      </c>
      <c r="G750" t="s">
        <v>197</v>
      </c>
      <c r="H750">
        <v>2861</v>
      </c>
      <c r="I750">
        <v>2872</v>
      </c>
    </row>
    <row r="751" spans="1:9" x14ac:dyDescent="0.25">
      <c r="A751" t="s">
        <v>262</v>
      </c>
      <c r="B751" t="s">
        <v>263</v>
      </c>
      <c r="C751" t="s">
        <v>264</v>
      </c>
      <c r="D751">
        <v>12</v>
      </c>
      <c r="E751" t="s">
        <v>196</v>
      </c>
      <c r="F751" s="2">
        <v>41364</v>
      </c>
      <c r="G751" t="s">
        <v>197</v>
      </c>
      <c r="H751">
        <v>2858.27</v>
      </c>
      <c r="I751">
        <v>2872</v>
      </c>
    </row>
    <row r="752" spans="1:9" x14ac:dyDescent="0.25">
      <c r="A752" t="s">
        <v>262</v>
      </c>
      <c r="B752" t="s">
        <v>263</v>
      </c>
      <c r="C752" t="s">
        <v>264</v>
      </c>
      <c r="D752">
        <v>12</v>
      </c>
      <c r="E752" t="s">
        <v>196</v>
      </c>
      <c r="F752" s="2">
        <v>41274</v>
      </c>
      <c r="G752" t="s">
        <v>197</v>
      </c>
      <c r="H752">
        <v>2854</v>
      </c>
      <c r="I752">
        <v>2862</v>
      </c>
    </row>
    <row r="753" spans="1:9" x14ac:dyDescent="0.25">
      <c r="A753" t="s">
        <v>262</v>
      </c>
      <c r="B753" t="s">
        <v>263</v>
      </c>
      <c r="C753" t="s">
        <v>264</v>
      </c>
      <c r="D753">
        <v>12</v>
      </c>
      <c r="E753" t="s">
        <v>196</v>
      </c>
      <c r="F753" s="2">
        <v>41182</v>
      </c>
      <c r="G753" t="s">
        <v>197</v>
      </c>
      <c r="H753">
        <v>2848.88</v>
      </c>
      <c r="I753">
        <v>2866</v>
      </c>
    </row>
    <row r="754" spans="1:9" x14ac:dyDescent="0.25">
      <c r="A754" t="s">
        <v>262</v>
      </c>
      <c r="B754" t="s">
        <v>263</v>
      </c>
      <c r="C754" t="s">
        <v>264</v>
      </c>
      <c r="D754">
        <v>12</v>
      </c>
      <c r="E754" t="s">
        <v>196</v>
      </c>
      <c r="F754" s="2">
        <v>41090</v>
      </c>
      <c r="G754" t="s">
        <v>197</v>
      </c>
      <c r="H754">
        <v>2841.03</v>
      </c>
      <c r="I754">
        <v>2858</v>
      </c>
    </row>
    <row r="755" spans="1:9" x14ac:dyDescent="0.25">
      <c r="A755" t="s">
        <v>262</v>
      </c>
      <c r="B755" t="s">
        <v>263</v>
      </c>
      <c r="C755" t="s">
        <v>264</v>
      </c>
      <c r="D755">
        <v>12</v>
      </c>
      <c r="E755" t="s">
        <v>196</v>
      </c>
      <c r="F755" s="2">
        <v>40999</v>
      </c>
      <c r="G755" t="s">
        <v>197</v>
      </c>
      <c r="H755">
        <v>2835.52</v>
      </c>
      <c r="I755">
        <v>2849</v>
      </c>
    </row>
    <row r="756" spans="1:9" x14ac:dyDescent="0.25">
      <c r="A756" t="s">
        <v>262</v>
      </c>
      <c r="B756" t="s">
        <v>263</v>
      </c>
      <c r="C756" t="s">
        <v>264</v>
      </c>
      <c r="D756">
        <v>12</v>
      </c>
      <c r="E756" t="s">
        <v>196</v>
      </c>
      <c r="F756" s="2">
        <v>40908</v>
      </c>
      <c r="G756" t="s">
        <v>197</v>
      </c>
      <c r="H756">
        <v>2831.09</v>
      </c>
      <c r="I756">
        <v>2835</v>
      </c>
    </row>
    <row r="757" spans="1:9" x14ac:dyDescent="0.25">
      <c r="A757" t="s">
        <v>262</v>
      </c>
      <c r="B757" t="s">
        <v>263</v>
      </c>
      <c r="C757" t="s">
        <v>264</v>
      </c>
      <c r="D757">
        <v>12</v>
      </c>
      <c r="E757" t="s">
        <v>196</v>
      </c>
      <c r="F757" s="2">
        <v>40816</v>
      </c>
      <c r="G757" t="s">
        <v>197</v>
      </c>
      <c r="H757">
        <v>2831</v>
      </c>
      <c r="I757">
        <v>2839</v>
      </c>
    </row>
    <row r="758" spans="1:9" x14ac:dyDescent="0.25">
      <c r="A758" t="s">
        <v>262</v>
      </c>
      <c r="B758" t="s">
        <v>263</v>
      </c>
      <c r="C758" t="s">
        <v>264</v>
      </c>
      <c r="D758">
        <v>12</v>
      </c>
      <c r="E758" t="s">
        <v>196</v>
      </c>
      <c r="F758" s="2">
        <v>40724</v>
      </c>
      <c r="G758" t="s">
        <v>197</v>
      </c>
      <c r="H758">
        <v>2829.08</v>
      </c>
      <c r="I758">
        <v>2838</v>
      </c>
    </row>
    <row r="759" spans="1:9" x14ac:dyDescent="0.25">
      <c r="A759" t="s">
        <v>262</v>
      </c>
      <c r="B759" t="s">
        <v>263</v>
      </c>
      <c r="C759" t="s">
        <v>264</v>
      </c>
      <c r="D759">
        <v>12</v>
      </c>
      <c r="E759" t="s">
        <v>196</v>
      </c>
      <c r="F759" s="2">
        <v>40633</v>
      </c>
      <c r="G759" t="s">
        <v>197</v>
      </c>
      <c r="H759">
        <v>2800</v>
      </c>
      <c r="I759">
        <v>2834</v>
      </c>
    </row>
    <row r="760" spans="1:9" x14ac:dyDescent="0.25">
      <c r="A760" t="s">
        <v>265</v>
      </c>
      <c r="B760" t="s">
        <v>266</v>
      </c>
      <c r="C760" t="s">
        <v>267</v>
      </c>
      <c r="D760">
        <v>1</v>
      </c>
      <c r="E760" t="s">
        <v>196</v>
      </c>
      <c r="F760" s="2">
        <v>43039</v>
      </c>
      <c r="G760" t="s">
        <v>197</v>
      </c>
      <c r="H760">
        <v>2987.2</v>
      </c>
    </row>
    <row r="761" spans="1:9" x14ac:dyDescent="0.25">
      <c r="A761" t="s">
        <v>265</v>
      </c>
      <c r="B761" t="s">
        <v>266</v>
      </c>
      <c r="C761" t="s">
        <v>267</v>
      </c>
      <c r="D761">
        <v>1</v>
      </c>
      <c r="E761" t="s">
        <v>196</v>
      </c>
      <c r="F761" s="2">
        <v>42947</v>
      </c>
      <c r="G761" t="s">
        <v>197</v>
      </c>
      <c r="H761">
        <v>3014.5</v>
      </c>
      <c r="I761">
        <v>3021</v>
      </c>
    </row>
    <row r="762" spans="1:9" x14ac:dyDescent="0.25">
      <c r="A762" t="s">
        <v>265</v>
      </c>
      <c r="B762" t="s">
        <v>266</v>
      </c>
      <c r="C762" t="s">
        <v>267</v>
      </c>
      <c r="D762">
        <v>1</v>
      </c>
      <c r="E762" t="s">
        <v>196</v>
      </c>
      <c r="F762" s="2">
        <v>42855</v>
      </c>
      <c r="G762" t="s">
        <v>197</v>
      </c>
      <c r="H762">
        <v>3033.01</v>
      </c>
      <c r="I762">
        <v>3047</v>
      </c>
    </row>
    <row r="763" spans="1:9" x14ac:dyDescent="0.25">
      <c r="A763" t="s">
        <v>265</v>
      </c>
      <c r="B763" t="s">
        <v>266</v>
      </c>
      <c r="C763" t="s">
        <v>267</v>
      </c>
      <c r="D763">
        <v>1</v>
      </c>
      <c r="E763" t="s">
        <v>196</v>
      </c>
      <c r="F763" s="2">
        <v>42766</v>
      </c>
      <c r="G763" t="s">
        <v>197</v>
      </c>
      <c r="H763">
        <v>3073.19</v>
      </c>
      <c r="I763">
        <v>3077</v>
      </c>
    </row>
    <row r="764" spans="1:9" x14ac:dyDescent="0.25">
      <c r="A764" t="s">
        <v>265</v>
      </c>
      <c r="B764" t="s">
        <v>266</v>
      </c>
      <c r="C764" t="s">
        <v>267</v>
      </c>
      <c r="D764">
        <v>1</v>
      </c>
      <c r="E764" t="s">
        <v>196</v>
      </c>
      <c r="F764" s="2">
        <v>42674</v>
      </c>
      <c r="G764" t="s">
        <v>197</v>
      </c>
      <c r="H764">
        <v>3093.26</v>
      </c>
      <c r="I764">
        <v>3100</v>
      </c>
    </row>
    <row r="765" spans="1:9" x14ac:dyDescent="0.25">
      <c r="A765" t="s">
        <v>265</v>
      </c>
      <c r="B765" t="s">
        <v>266</v>
      </c>
      <c r="C765" t="s">
        <v>267</v>
      </c>
      <c r="D765">
        <v>1</v>
      </c>
      <c r="E765" t="s">
        <v>196</v>
      </c>
      <c r="F765" s="2">
        <v>42582</v>
      </c>
      <c r="G765" t="s">
        <v>197</v>
      </c>
      <c r="H765">
        <v>3116.65</v>
      </c>
      <c r="I765">
        <v>3119</v>
      </c>
    </row>
    <row r="766" spans="1:9" x14ac:dyDescent="0.25">
      <c r="A766" t="s">
        <v>265</v>
      </c>
      <c r="B766" t="s">
        <v>266</v>
      </c>
      <c r="C766" t="s">
        <v>267</v>
      </c>
      <c r="D766">
        <v>1</v>
      </c>
      <c r="E766" t="s">
        <v>196</v>
      </c>
      <c r="F766" s="2">
        <v>42490</v>
      </c>
      <c r="G766" t="s">
        <v>197</v>
      </c>
      <c r="H766">
        <v>3138.77</v>
      </c>
      <c r="I766">
        <v>3154</v>
      </c>
    </row>
    <row r="767" spans="1:9" x14ac:dyDescent="0.25">
      <c r="A767" t="s">
        <v>265</v>
      </c>
      <c r="B767" t="s">
        <v>266</v>
      </c>
      <c r="C767" t="s">
        <v>267</v>
      </c>
      <c r="D767">
        <v>1</v>
      </c>
      <c r="E767" t="s">
        <v>196</v>
      </c>
      <c r="F767" s="2">
        <v>42400</v>
      </c>
      <c r="G767" t="s">
        <v>197</v>
      </c>
      <c r="H767">
        <v>3201.89</v>
      </c>
      <c r="I767">
        <v>3195</v>
      </c>
    </row>
    <row r="768" spans="1:9" x14ac:dyDescent="0.25">
      <c r="A768" t="s">
        <v>265</v>
      </c>
      <c r="B768" t="s">
        <v>266</v>
      </c>
      <c r="C768" t="s">
        <v>267</v>
      </c>
      <c r="D768">
        <v>1</v>
      </c>
      <c r="E768" t="s">
        <v>196</v>
      </c>
      <c r="F768" s="2">
        <v>42308</v>
      </c>
      <c r="G768" t="s">
        <v>197</v>
      </c>
      <c r="H768">
        <v>3205.94</v>
      </c>
      <c r="I768">
        <v>3219</v>
      </c>
    </row>
    <row r="769" spans="1:9" x14ac:dyDescent="0.25">
      <c r="A769" t="s">
        <v>265</v>
      </c>
      <c r="B769" t="s">
        <v>266</v>
      </c>
      <c r="C769" t="s">
        <v>267</v>
      </c>
      <c r="D769">
        <v>1</v>
      </c>
      <c r="E769" t="s">
        <v>196</v>
      </c>
      <c r="F769" s="2">
        <v>42216</v>
      </c>
      <c r="G769" t="s">
        <v>197</v>
      </c>
      <c r="H769">
        <v>3220.55</v>
      </c>
      <c r="I769">
        <v>3231</v>
      </c>
    </row>
    <row r="770" spans="1:9" x14ac:dyDescent="0.25">
      <c r="A770" t="s">
        <v>265</v>
      </c>
      <c r="B770" t="s">
        <v>266</v>
      </c>
      <c r="C770" t="s">
        <v>267</v>
      </c>
      <c r="D770">
        <v>1</v>
      </c>
      <c r="E770" t="s">
        <v>196</v>
      </c>
      <c r="F770" s="2">
        <v>42124</v>
      </c>
      <c r="G770" t="s">
        <v>197</v>
      </c>
      <c r="H770">
        <v>3225.5</v>
      </c>
      <c r="I770">
        <v>3243</v>
      </c>
    </row>
    <row r="771" spans="1:9" x14ac:dyDescent="0.25">
      <c r="A771" t="s">
        <v>265</v>
      </c>
      <c r="B771" t="s">
        <v>266</v>
      </c>
      <c r="C771" t="s">
        <v>267</v>
      </c>
      <c r="D771">
        <v>1</v>
      </c>
      <c r="E771" t="s">
        <v>196</v>
      </c>
      <c r="F771" s="2">
        <v>42035</v>
      </c>
      <c r="G771" t="s">
        <v>197</v>
      </c>
      <c r="H771">
        <v>3223.19</v>
      </c>
      <c r="I771">
        <v>3242</v>
      </c>
    </row>
    <row r="772" spans="1:9" x14ac:dyDescent="0.25">
      <c r="A772" t="s">
        <v>265</v>
      </c>
      <c r="B772" t="s">
        <v>266</v>
      </c>
      <c r="C772" t="s">
        <v>267</v>
      </c>
      <c r="D772">
        <v>1</v>
      </c>
      <c r="E772" t="s">
        <v>196</v>
      </c>
      <c r="F772" s="2">
        <v>41943</v>
      </c>
      <c r="G772" t="s">
        <v>197</v>
      </c>
      <c r="H772">
        <v>3222.51</v>
      </c>
      <c r="I772">
        <v>3240</v>
      </c>
    </row>
    <row r="773" spans="1:9" x14ac:dyDescent="0.25">
      <c r="A773" t="s">
        <v>265</v>
      </c>
      <c r="B773" t="s">
        <v>266</v>
      </c>
      <c r="C773" t="s">
        <v>267</v>
      </c>
      <c r="D773">
        <v>1</v>
      </c>
      <c r="E773" t="s">
        <v>196</v>
      </c>
      <c r="F773" s="2">
        <v>41851</v>
      </c>
      <c r="G773" t="s">
        <v>197</v>
      </c>
      <c r="H773">
        <v>3223.6</v>
      </c>
      <c r="I773">
        <v>3241</v>
      </c>
    </row>
    <row r="774" spans="1:9" x14ac:dyDescent="0.25">
      <c r="A774" t="s">
        <v>265</v>
      </c>
      <c r="B774" t="s">
        <v>266</v>
      </c>
      <c r="C774" t="s">
        <v>267</v>
      </c>
      <c r="D774">
        <v>1</v>
      </c>
      <c r="E774" t="s">
        <v>196</v>
      </c>
      <c r="F774" s="2">
        <v>41759</v>
      </c>
      <c r="G774" t="s">
        <v>197</v>
      </c>
      <c r="H774">
        <v>3223.6</v>
      </c>
      <c r="I774">
        <v>3248</v>
      </c>
    </row>
    <row r="775" spans="1:9" x14ac:dyDescent="0.25">
      <c r="A775" t="s">
        <v>265</v>
      </c>
      <c r="B775" t="s">
        <v>266</v>
      </c>
      <c r="C775" t="s">
        <v>267</v>
      </c>
      <c r="D775">
        <v>1</v>
      </c>
      <c r="E775" t="s">
        <v>196</v>
      </c>
      <c r="F775" s="2">
        <v>41670</v>
      </c>
      <c r="G775" t="s">
        <v>197</v>
      </c>
      <c r="H775">
        <v>3229.18</v>
      </c>
      <c r="I775">
        <v>3254</v>
      </c>
    </row>
    <row r="776" spans="1:9" x14ac:dyDescent="0.25">
      <c r="A776" t="s">
        <v>265</v>
      </c>
      <c r="B776" t="s">
        <v>266</v>
      </c>
      <c r="C776" t="s">
        <v>267</v>
      </c>
      <c r="D776">
        <v>1</v>
      </c>
      <c r="E776" t="s">
        <v>196</v>
      </c>
      <c r="F776" s="2">
        <v>41578</v>
      </c>
      <c r="G776" t="s">
        <v>197</v>
      </c>
      <c r="H776">
        <v>3244.07</v>
      </c>
      <c r="I776">
        <v>3271</v>
      </c>
    </row>
    <row r="777" spans="1:9" x14ac:dyDescent="0.25">
      <c r="A777" t="s">
        <v>265</v>
      </c>
      <c r="B777" t="s">
        <v>266</v>
      </c>
      <c r="C777" t="s">
        <v>267</v>
      </c>
      <c r="D777">
        <v>1</v>
      </c>
      <c r="E777" t="s">
        <v>196</v>
      </c>
      <c r="F777" s="2">
        <v>41486</v>
      </c>
      <c r="G777" t="s">
        <v>197</v>
      </c>
      <c r="H777">
        <v>3276.68</v>
      </c>
      <c r="I777">
        <v>3291</v>
      </c>
    </row>
    <row r="778" spans="1:9" x14ac:dyDescent="0.25">
      <c r="A778" t="s">
        <v>265</v>
      </c>
      <c r="B778" t="s">
        <v>266</v>
      </c>
      <c r="C778" t="s">
        <v>267</v>
      </c>
      <c r="D778">
        <v>1</v>
      </c>
      <c r="E778" t="s">
        <v>196</v>
      </c>
      <c r="F778" s="2">
        <v>41394</v>
      </c>
      <c r="G778" t="s">
        <v>197</v>
      </c>
      <c r="H778">
        <v>3289.83</v>
      </c>
      <c r="I778">
        <v>3318</v>
      </c>
    </row>
    <row r="779" spans="1:9" x14ac:dyDescent="0.25">
      <c r="A779" t="s">
        <v>265</v>
      </c>
      <c r="B779" t="s">
        <v>266</v>
      </c>
      <c r="C779" t="s">
        <v>267</v>
      </c>
      <c r="D779">
        <v>1</v>
      </c>
      <c r="E779" t="s">
        <v>196</v>
      </c>
      <c r="F779" s="2">
        <v>41305</v>
      </c>
      <c r="G779" t="s">
        <v>197</v>
      </c>
      <c r="H779">
        <v>3345.24</v>
      </c>
      <c r="I779">
        <v>3355</v>
      </c>
    </row>
    <row r="780" spans="1:9" x14ac:dyDescent="0.25">
      <c r="A780" t="s">
        <v>265</v>
      </c>
      <c r="B780" t="s">
        <v>266</v>
      </c>
      <c r="C780" t="s">
        <v>267</v>
      </c>
      <c r="D780">
        <v>1</v>
      </c>
      <c r="E780" t="s">
        <v>196</v>
      </c>
      <c r="F780" s="2">
        <v>41213</v>
      </c>
      <c r="G780" t="s">
        <v>197</v>
      </c>
      <c r="H780">
        <v>3361.44</v>
      </c>
      <c r="I780">
        <v>3379</v>
      </c>
    </row>
    <row r="781" spans="1:9" x14ac:dyDescent="0.25">
      <c r="A781" t="s">
        <v>265</v>
      </c>
      <c r="B781" t="s">
        <v>266</v>
      </c>
      <c r="C781" t="s">
        <v>267</v>
      </c>
      <c r="D781">
        <v>1</v>
      </c>
      <c r="E781" t="s">
        <v>196</v>
      </c>
      <c r="F781" s="2">
        <v>41121</v>
      </c>
      <c r="G781" t="s">
        <v>197</v>
      </c>
      <c r="H781">
        <v>3383.54</v>
      </c>
      <c r="I781">
        <v>3398</v>
      </c>
    </row>
    <row r="782" spans="1:9" x14ac:dyDescent="0.25">
      <c r="A782" t="s">
        <v>265</v>
      </c>
      <c r="B782" t="s">
        <v>266</v>
      </c>
      <c r="C782" t="s">
        <v>267</v>
      </c>
      <c r="D782">
        <v>1</v>
      </c>
      <c r="E782" t="s">
        <v>196</v>
      </c>
      <c r="F782" s="2">
        <v>41029</v>
      </c>
      <c r="G782" t="s">
        <v>197</v>
      </c>
      <c r="H782">
        <v>3400.68</v>
      </c>
      <c r="I782">
        <v>3425</v>
      </c>
    </row>
    <row r="783" spans="1:9" x14ac:dyDescent="0.25">
      <c r="A783" t="s">
        <v>265</v>
      </c>
      <c r="B783" t="s">
        <v>266</v>
      </c>
      <c r="C783" t="s">
        <v>267</v>
      </c>
      <c r="D783">
        <v>1</v>
      </c>
      <c r="E783" t="s">
        <v>196</v>
      </c>
      <c r="F783" s="2">
        <v>40939</v>
      </c>
      <c r="G783" t="s">
        <v>197</v>
      </c>
      <c r="H783">
        <v>3424.7</v>
      </c>
      <c r="I783">
        <v>3442</v>
      </c>
    </row>
    <row r="784" spans="1:9" x14ac:dyDescent="0.25">
      <c r="A784" t="s">
        <v>265</v>
      </c>
      <c r="B784" t="s">
        <v>266</v>
      </c>
      <c r="C784" t="s">
        <v>267</v>
      </c>
      <c r="D784">
        <v>1</v>
      </c>
      <c r="E784" t="s">
        <v>196</v>
      </c>
      <c r="F784" s="2">
        <v>40847</v>
      </c>
      <c r="G784" t="s">
        <v>197</v>
      </c>
      <c r="H784">
        <v>3446.64</v>
      </c>
      <c r="I784">
        <v>3458</v>
      </c>
    </row>
    <row r="785" spans="1:9" x14ac:dyDescent="0.25">
      <c r="A785" t="s">
        <v>265</v>
      </c>
      <c r="B785" t="s">
        <v>266</v>
      </c>
      <c r="C785" t="s">
        <v>267</v>
      </c>
      <c r="D785">
        <v>1</v>
      </c>
      <c r="E785" t="s">
        <v>196</v>
      </c>
      <c r="F785" s="2">
        <v>40755</v>
      </c>
      <c r="G785" t="s">
        <v>197</v>
      </c>
      <c r="H785">
        <v>3472.56</v>
      </c>
      <c r="I785">
        <v>3485</v>
      </c>
    </row>
    <row r="786" spans="1:9" x14ac:dyDescent="0.25">
      <c r="A786" t="s">
        <v>265</v>
      </c>
      <c r="B786" t="s">
        <v>266</v>
      </c>
      <c r="C786" t="s">
        <v>267</v>
      </c>
      <c r="D786">
        <v>1</v>
      </c>
      <c r="E786" t="s">
        <v>196</v>
      </c>
      <c r="F786" s="2">
        <v>40663</v>
      </c>
      <c r="G786" t="s">
        <v>197</v>
      </c>
      <c r="H786">
        <v>3486.24</v>
      </c>
      <c r="I786">
        <v>3513</v>
      </c>
    </row>
    <row r="787" spans="1:9" x14ac:dyDescent="0.25">
      <c r="A787" t="s">
        <v>265</v>
      </c>
      <c r="B787" t="s">
        <v>266</v>
      </c>
      <c r="C787" t="s">
        <v>267</v>
      </c>
      <c r="D787">
        <v>1</v>
      </c>
      <c r="E787" t="s">
        <v>196</v>
      </c>
      <c r="F787" s="2">
        <v>40574</v>
      </c>
      <c r="G787" t="s">
        <v>197</v>
      </c>
      <c r="H787">
        <v>3561.99</v>
      </c>
      <c r="I787">
        <v>3563</v>
      </c>
    </row>
    <row r="788" spans="1:9" x14ac:dyDescent="0.25">
      <c r="A788" t="s">
        <v>268</v>
      </c>
      <c r="B788" t="s">
        <v>269</v>
      </c>
      <c r="C788" t="s">
        <v>270</v>
      </c>
      <c r="D788">
        <v>12</v>
      </c>
      <c r="E788" t="s">
        <v>196</v>
      </c>
      <c r="F788" s="2">
        <v>43008</v>
      </c>
      <c r="G788" t="s">
        <v>197</v>
      </c>
      <c r="H788">
        <v>4237</v>
      </c>
      <c r="I788">
        <v>4268.82</v>
      </c>
    </row>
    <row r="789" spans="1:9" x14ac:dyDescent="0.25">
      <c r="A789" t="s">
        <v>268</v>
      </c>
      <c r="B789" t="s">
        <v>269</v>
      </c>
      <c r="C789" t="s">
        <v>270</v>
      </c>
      <c r="D789">
        <v>12</v>
      </c>
      <c r="E789" t="s">
        <v>196</v>
      </c>
      <c r="F789" s="2">
        <v>42916</v>
      </c>
      <c r="G789" t="s">
        <v>197</v>
      </c>
      <c r="H789">
        <v>4237.2700000000004</v>
      </c>
      <c r="I789">
        <v>4271</v>
      </c>
    </row>
    <row r="790" spans="1:9" x14ac:dyDescent="0.25">
      <c r="A790" t="s">
        <v>268</v>
      </c>
      <c r="B790" t="s">
        <v>269</v>
      </c>
      <c r="C790" t="s">
        <v>270</v>
      </c>
      <c r="D790">
        <v>12</v>
      </c>
      <c r="E790" t="s">
        <v>196</v>
      </c>
      <c r="F790" s="2">
        <v>42825</v>
      </c>
      <c r="G790" t="s">
        <v>197</v>
      </c>
      <c r="H790">
        <v>4239.7299999999996</v>
      </c>
      <c r="I790">
        <v>4223</v>
      </c>
    </row>
    <row r="791" spans="1:9" x14ac:dyDescent="0.25">
      <c r="A791" t="s">
        <v>268</v>
      </c>
      <c r="B791" t="s">
        <v>269</v>
      </c>
      <c r="C791" t="s">
        <v>270</v>
      </c>
      <c r="D791">
        <v>12</v>
      </c>
      <c r="E791" t="s">
        <v>196</v>
      </c>
      <c r="F791" s="2">
        <v>42735</v>
      </c>
      <c r="G791" t="s">
        <v>197</v>
      </c>
      <c r="H791">
        <v>4146.6899999999996</v>
      </c>
      <c r="I791">
        <v>4097.5600000000004</v>
      </c>
    </row>
    <row r="792" spans="1:9" x14ac:dyDescent="0.25">
      <c r="A792" t="s">
        <v>268</v>
      </c>
      <c r="B792" t="s">
        <v>269</v>
      </c>
      <c r="C792" t="s">
        <v>270</v>
      </c>
      <c r="D792">
        <v>12</v>
      </c>
      <c r="E792" t="s">
        <v>196</v>
      </c>
      <c r="F792" s="2">
        <v>42643</v>
      </c>
      <c r="G792" t="s">
        <v>197</v>
      </c>
      <c r="H792">
        <v>4146.6499999999996</v>
      </c>
      <c r="I792">
        <v>4206.3500000000004</v>
      </c>
    </row>
    <row r="793" spans="1:9" x14ac:dyDescent="0.25">
      <c r="A793" t="s">
        <v>268</v>
      </c>
      <c r="B793" t="s">
        <v>269</v>
      </c>
      <c r="C793" t="s">
        <v>270</v>
      </c>
      <c r="D793">
        <v>12</v>
      </c>
      <c r="E793" t="s">
        <v>196</v>
      </c>
      <c r="F793" s="2">
        <v>42551</v>
      </c>
      <c r="G793" t="s">
        <v>197</v>
      </c>
      <c r="H793">
        <v>4146.6099999999997</v>
      </c>
      <c r="I793">
        <v>4178</v>
      </c>
    </row>
    <row r="794" spans="1:9" x14ac:dyDescent="0.25">
      <c r="A794" t="s">
        <v>268</v>
      </c>
      <c r="B794" t="s">
        <v>269</v>
      </c>
      <c r="C794" t="s">
        <v>270</v>
      </c>
      <c r="D794">
        <v>12</v>
      </c>
      <c r="E794" t="s">
        <v>196</v>
      </c>
      <c r="F794" s="2">
        <v>42460</v>
      </c>
      <c r="G794" t="s">
        <v>197</v>
      </c>
      <c r="H794">
        <v>4150.24</v>
      </c>
      <c r="I794">
        <v>4209.3</v>
      </c>
    </row>
    <row r="795" spans="1:9" x14ac:dyDescent="0.25">
      <c r="A795" t="s">
        <v>268</v>
      </c>
      <c r="B795" t="s">
        <v>269</v>
      </c>
      <c r="C795" t="s">
        <v>270</v>
      </c>
      <c r="D795">
        <v>12</v>
      </c>
      <c r="E795" t="s">
        <v>196</v>
      </c>
      <c r="F795" s="2">
        <v>42369</v>
      </c>
      <c r="G795" t="s">
        <v>197</v>
      </c>
      <c r="H795">
        <v>4162.9399999999996</v>
      </c>
      <c r="I795">
        <v>4183</v>
      </c>
    </row>
    <row r="796" spans="1:9" x14ac:dyDescent="0.25">
      <c r="A796" t="s">
        <v>268</v>
      </c>
      <c r="B796" t="s">
        <v>269</v>
      </c>
      <c r="C796" t="s">
        <v>270</v>
      </c>
      <c r="D796">
        <v>12</v>
      </c>
      <c r="E796" t="s">
        <v>196</v>
      </c>
      <c r="F796" s="2">
        <v>42277</v>
      </c>
      <c r="G796" t="s">
        <v>197</v>
      </c>
      <c r="H796">
        <v>4169.45</v>
      </c>
      <c r="I796">
        <v>4198.0200000000004</v>
      </c>
    </row>
    <row r="797" spans="1:9" x14ac:dyDescent="0.25">
      <c r="A797" t="s">
        <v>268</v>
      </c>
      <c r="B797" t="s">
        <v>269</v>
      </c>
      <c r="C797" t="s">
        <v>270</v>
      </c>
      <c r="D797">
        <v>12</v>
      </c>
      <c r="E797" t="s">
        <v>196</v>
      </c>
      <c r="F797" s="2">
        <v>42185</v>
      </c>
      <c r="G797" t="s">
        <v>197</v>
      </c>
      <c r="H797">
        <v>4181.1099999999997</v>
      </c>
      <c r="I797">
        <v>4200</v>
      </c>
    </row>
    <row r="798" spans="1:9" x14ac:dyDescent="0.25">
      <c r="A798" t="s">
        <v>268</v>
      </c>
      <c r="B798" t="s">
        <v>269</v>
      </c>
      <c r="C798" t="s">
        <v>270</v>
      </c>
      <c r="D798">
        <v>12</v>
      </c>
      <c r="E798" t="s">
        <v>196</v>
      </c>
      <c r="F798" s="2">
        <v>42094</v>
      </c>
      <c r="G798" t="s">
        <v>197</v>
      </c>
      <c r="H798">
        <v>4189.49</v>
      </c>
      <c r="I798">
        <v>4222.22</v>
      </c>
    </row>
    <row r="799" spans="1:9" x14ac:dyDescent="0.25">
      <c r="A799" t="s">
        <v>268</v>
      </c>
      <c r="B799" t="s">
        <v>269</v>
      </c>
      <c r="C799" t="s">
        <v>270</v>
      </c>
      <c r="D799">
        <v>12</v>
      </c>
      <c r="E799" t="s">
        <v>196</v>
      </c>
      <c r="F799" s="2">
        <v>42004</v>
      </c>
      <c r="G799" t="s">
        <v>197</v>
      </c>
      <c r="H799">
        <v>4234.53</v>
      </c>
      <c r="I799">
        <v>4235</v>
      </c>
    </row>
    <row r="800" spans="1:9" x14ac:dyDescent="0.25">
      <c r="A800" t="s">
        <v>268</v>
      </c>
      <c r="B800" t="s">
        <v>269</v>
      </c>
      <c r="C800" t="s">
        <v>270</v>
      </c>
      <c r="D800">
        <v>12</v>
      </c>
      <c r="E800" t="s">
        <v>196</v>
      </c>
      <c r="F800" s="2">
        <v>41912</v>
      </c>
      <c r="G800" t="s">
        <v>197</v>
      </c>
      <c r="H800">
        <v>4264.6899999999996</v>
      </c>
      <c r="I800">
        <v>4269.84</v>
      </c>
    </row>
    <row r="801" spans="1:9" x14ac:dyDescent="0.25">
      <c r="A801" t="s">
        <v>268</v>
      </c>
      <c r="B801" t="s">
        <v>269</v>
      </c>
      <c r="C801" t="s">
        <v>270</v>
      </c>
      <c r="D801">
        <v>12</v>
      </c>
      <c r="E801" t="s">
        <v>196</v>
      </c>
      <c r="F801" s="2">
        <v>41820</v>
      </c>
      <c r="G801" t="s">
        <v>197</v>
      </c>
      <c r="H801">
        <v>4294.38</v>
      </c>
      <c r="I801">
        <v>4297</v>
      </c>
    </row>
    <row r="802" spans="1:9" x14ac:dyDescent="0.25">
      <c r="A802" t="s">
        <v>268</v>
      </c>
      <c r="B802" t="s">
        <v>269</v>
      </c>
      <c r="C802" t="s">
        <v>270</v>
      </c>
      <c r="D802">
        <v>12</v>
      </c>
      <c r="E802" t="s">
        <v>196</v>
      </c>
      <c r="F802" s="2">
        <v>41729</v>
      </c>
      <c r="G802" t="s">
        <v>197</v>
      </c>
      <c r="H802">
        <v>4321.24</v>
      </c>
      <c r="I802">
        <v>4328</v>
      </c>
    </row>
    <row r="803" spans="1:9" x14ac:dyDescent="0.25">
      <c r="A803" t="s">
        <v>268</v>
      </c>
      <c r="B803" t="s">
        <v>269</v>
      </c>
      <c r="C803" t="s">
        <v>270</v>
      </c>
      <c r="D803">
        <v>12</v>
      </c>
      <c r="E803" t="s">
        <v>196</v>
      </c>
      <c r="F803" s="2">
        <v>41639</v>
      </c>
      <c r="G803" t="s">
        <v>197</v>
      </c>
      <c r="H803">
        <v>4368.51</v>
      </c>
      <c r="I803">
        <v>4371.7299999999996</v>
      </c>
    </row>
    <row r="804" spans="1:9" x14ac:dyDescent="0.25">
      <c r="A804" t="s">
        <v>268</v>
      </c>
      <c r="B804" t="s">
        <v>269</v>
      </c>
      <c r="C804" t="s">
        <v>270</v>
      </c>
      <c r="D804">
        <v>12</v>
      </c>
      <c r="E804" t="s">
        <v>196</v>
      </c>
      <c r="F804" s="2">
        <v>41547</v>
      </c>
      <c r="G804" t="s">
        <v>197</v>
      </c>
      <c r="H804">
        <v>4401.63</v>
      </c>
      <c r="I804">
        <v>4396.6499999999996</v>
      </c>
    </row>
    <row r="805" spans="1:9" x14ac:dyDescent="0.25">
      <c r="A805" t="s">
        <v>268</v>
      </c>
      <c r="B805" t="s">
        <v>269</v>
      </c>
      <c r="C805" t="s">
        <v>270</v>
      </c>
      <c r="D805">
        <v>12</v>
      </c>
      <c r="E805" t="s">
        <v>196</v>
      </c>
      <c r="F805" s="2">
        <v>41455</v>
      </c>
      <c r="G805" t="s">
        <v>197</v>
      </c>
      <c r="H805">
        <v>4446.38</v>
      </c>
      <c r="I805">
        <v>4433</v>
      </c>
    </row>
    <row r="806" spans="1:9" x14ac:dyDescent="0.25">
      <c r="A806" t="s">
        <v>268</v>
      </c>
      <c r="B806" t="s">
        <v>269</v>
      </c>
      <c r="C806" t="s">
        <v>270</v>
      </c>
      <c r="D806">
        <v>12</v>
      </c>
      <c r="E806" t="s">
        <v>196</v>
      </c>
      <c r="F806" s="2">
        <v>41364</v>
      </c>
      <c r="G806" t="s">
        <v>197</v>
      </c>
      <c r="H806">
        <v>4480.45</v>
      </c>
      <c r="I806">
        <v>4481.13</v>
      </c>
    </row>
    <row r="807" spans="1:9" x14ac:dyDescent="0.25">
      <c r="A807" t="s">
        <v>268</v>
      </c>
      <c r="B807" t="s">
        <v>269</v>
      </c>
      <c r="C807" t="s">
        <v>270</v>
      </c>
      <c r="D807">
        <v>12</v>
      </c>
      <c r="E807" t="s">
        <v>196</v>
      </c>
      <c r="F807" s="2">
        <v>41274</v>
      </c>
      <c r="G807" t="s">
        <v>197</v>
      </c>
      <c r="H807">
        <v>4559.34</v>
      </c>
      <c r="I807">
        <v>4522.7299999999996</v>
      </c>
    </row>
    <row r="808" spans="1:9" x14ac:dyDescent="0.25">
      <c r="A808" t="s">
        <v>268</v>
      </c>
      <c r="B808" t="s">
        <v>269</v>
      </c>
      <c r="C808" t="s">
        <v>270</v>
      </c>
      <c r="D808">
        <v>12</v>
      </c>
      <c r="E808" t="s">
        <v>196</v>
      </c>
      <c r="F808" s="2">
        <v>41182</v>
      </c>
      <c r="G808" t="s">
        <v>197</v>
      </c>
      <c r="H808">
        <v>4615.9399999999996</v>
      </c>
      <c r="I808">
        <v>4578.95</v>
      </c>
    </row>
    <row r="809" spans="1:9" x14ac:dyDescent="0.25">
      <c r="A809" t="s">
        <v>268</v>
      </c>
      <c r="B809" t="s">
        <v>269</v>
      </c>
      <c r="C809" t="s">
        <v>270</v>
      </c>
      <c r="D809">
        <v>12</v>
      </c>
      <c r="E809" t="s">
        <v>196</v>
      </c>
      <c r="F809" s="2">
        <v>41090</v>
      </c>
      <c r="G809" t="s">
        <v>197</v>
      </c>
      <c r="H809">
        <v>4676.17</v>
      </c>
      <c r="I809">
        <v>4665.6899999999996</v>
      </c>
    </row>
    <row r="810" spans="1:9" x14ac:dyDescent="0.25">
      <c r="A810" t="s">
        <v>268</v>
      </c>
      <c r="B810" t="s">
        <v>269</v>
      </c>
      <c r="C810" t="s">
        <v>270</v>
      </c>
      <c r="D810">
        <v>12</v>
      </c>
      <c r="E810" t="s">
        <v>196</v>
      </c>
      <c r="F810" s="2">
        <v>40999</v>
      </c>
      <c r="G810" t="s">
        <v>197</v>
      </c>
      <c r="H810">
        <v>4713.22</v>
      </c>
      <c r="I810">
        <v>4716</v>
      </c>
    </row>
    <row r="811" spans="1:9" x14ac:dyDescent="0.25">
      <c r="A811" t="s">
        <v>268</v>
      </c>
      <c r="B811" t="s">
        <v>269</v>
      </c>
      <c r="C811" t="s">
        <v>270</v>
      </c>
      <c r="D811">
        <v>12</v>
      </c>
      <c r="E811" t="s">
        <v>196</v>
      </c>
      <c r="F811" s="2">
        <v>40908</v>
      </c>
      <c r="G811" t="s">
        <v>197</v>
      </c>
      <c r="H811">
        <v>4793.21</v>
      </c>
      <c r="I811">
        <v>4771.57</v>
      </c>
    </row>
    <row r="812" spans="1:9" x14ac:dyDescent="0.25">
      <c r="A812" t="s">
        <v>268</v>
      </c>
      <c r="B812" t="s">
        <v>269</v>
      </c>
      <c r="C812" t="s">
        <v>270</v>
      </c>
      <c r="D812">
        <v>12</v>
      </c>
      <c r="E812" t="s">
        <v>196</v>
      </c>
      <c r="F812" s="2">
        <v>40816</v>
      </c>
      <c r="G812" t="s">
        <v>197</v>
      </c>
      <c r="H812">
        <v>4862.12</v>
      </c>
      <c r="I812">
        <v>4849.7700000000004</v>
      </c>
    </row>
    <row r="813" spans="1:9" x14ac:dyDescent="0.25">
      <c r="A813" t="s">
        <v>268</v>
      </c>
      <c r="B813" t="s">
        <v>269</v>
      </c>
      <c r="C813" t="s">
        <v>270</v>
      </c>
      <c r="D813">
        <v>12</v>
      </c>
      <c r="E813" t="s">
        <v>196</v>
      </c>
      <c r="F813" s="2">
        <v>40724</v>
      </c>
      <c r="G813" t="s">
        <v>197</v>
      </c>
      <c r="H813">
        <v>4926.09</v>
      </c>
      <c r="I813">
        <v>4876.71</v>
      </c>
    </row>
    <row r="814" spans="1:9" x14ac:dyDescent="0.25">
      <c r="A814" t="s">
        <v>268</v>
      </c>
      <c r="B814" t="s">
        <v>269</v>
      </c>
      <c r="C814" t="s">
        <v>270</v>
      </c>
      <c r="D814">
        <v>12</v>
      </c>
      <c r="E814" t="s">
        <v>196</v>
      </c>
      <c r="F814" s="2">
        <v>40633</v>
      </c>
      <c r="G814" t="s">
        <v>197</v>
      </c>
      <c r="H814">
        <v>4958.6000000000004</v>
      </c>
      <c r="I814">
        <v>4976.6400000000003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topLeftCell="B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26.7109375" customWidth="1"/>
    <col min="3" max="3" width="30.28515625" bestFit="1" customWidth="1"/>
    <col min="4" max="4" width="10.5703125" bestFit="1" customWidth="1"/>
    <col min="5" max="5" width="28.5703125" bestFit="1" customWidth="1"/>
    <col min="10" max="10" width="26.5703125" bestFit="1" customWidth="1"/>
    <col min="11" max="11" width="18.7109375" bestFit="1" customWidth="1"/>
    <col min="13" max="13" width="30.28515625" bestFit="1" customWidth="1"/>
  </cols>
  <sheetData>
    <row r="1" spans="1:14" x14ac:dyDescent="0.25">
      <c r="A1" s="1" t="s">
        <v>0</v>
      </c>
      <c r="B1" s="1" t="s">
        <v>4</v>
      </c>
      <c r="C1" s="1" t="s">
        <v>81</v>
      </c>
      <c r="D1" s="1" t="s">
        <v>82</v>
      </c>
      <c r="E1" s="1" t="s">
        <v>83</v>
      </c>
      <c r="M1" t="s">
        <v>19</v>
      </c>
      <c r="N1" t="s">
        <v>84</v>
      </c>
    </row>
    <row r="2" spans="1:14" x14ac:dyDescent="0.25">
      <c r="A2" t="s">
        <v>18</v>
      </c>
      <c r="B2" t="s">
        <v>8</v>
      </c>
      <c r="C2" t="s">
        <v>19</v>
      </c>
      <c r="D2" t="str">
        <f>VLOOKUP(C2,M:N,2,FALSE)</f>
        <v>l</v>
      </c>
      <c r="E2" t="str">
        <f>D2&amp;"."&amp;B2&amp;","</f>
        <v>l.SourceSystemKey,</v>
      </c>
      <c r="M2" t="s">
        <v>10</v>
      </c>
      <c r="N2" t="s">
        <v>85</v>
      </c>
    </row>
    <row r="3" spans="1:14" x14ac:dyDescent="0.25">
      <c r="A3" t="s">
        <v>22</v>
      </c>
      <c r="B3" t="s">
        <v>76</v>
      </c>
      <c r="C3" t="s">
        <v>19</v>
      </c>
      <c r="D3" t="str">
        <f t="shared" ref="D3:D42" si="0">VLOOKUP(C3,M:N,2,FALSE)</f>
        <v>l</v>
      </c>
      <c r="E3" t="str">
        <f t="shared" ref="E3:E42" si="1">D3&amp;"."&amp;B3&amp;","</f>
        <v>l.ShortName,</v>
      </c>
      <c r="M3" t="s">
        <v>17</v>
      </c>
      <c r="N3" t="s">
        <v>86</v>
      </c>
    </row>
    <row r="4" spans="1:14" x14ac:dyDescent="0.25">
      <c r="A4" t="s">
        <v>13</v>
      </c>
      <c r="B4" t="s">
        <v>14</v>
      </c>
      <c r="C4" t="s">
        <v>10</v>
      </c>
      <c r="D4" t="str">
        <f t="shared" si="0"/>
        <v>c</v>
      </c>
      <c r="E4" t="str">
        <f t="shared" si="1"/>
        <v>c.ContractNumber,</v>
      </c>
      <c r="M4" t="s">
        <v>7</v>
      </c>
      <c r="N4" t="s">
        <v>87</v>
      </c>
    </row>
    <row r="5" spans="1:14" x14ac:dyDescent="0.25">
      <c r="A5" t="s">
        <v>15</v>
      </c>
      <c r="B5" t="s">
        <v>16</v>
      </c>
      <c r="C5" t="s">
        <v>10</v>
      </c>
      <c r="D5" t="str">
        <f t="shared" si="0"/>
        <v>c</v>
      </c>
      <c r="E5" t="str">
        <f t="shared" si="1"/>
        <v>c.PricingTypeCode,</v>
      </c>
      <c r="M5" t="s">
        <v>88</v>
      </c>
      <c r="N5" t="s">
        <v>89</v>
      </c>
    </row>
    <row r="6" spans="1:14" x14ac:dyDescent="0.25">
      <c r="A6" t="s">
        <v>90</v>
      </c>
      <c r="B6" t="s">
        <v>71</v>
      </c>
      <c r="C6" t="s">
        <v>10</v>
      </c>
      <c r="D6" t="str">
        <f t="shared" si="0"/>
        <v>c</v>
      </c>
      <c r="E6" t="str">
        <f t="shared" si="1"/>
        <v>c.OpenClosedCancelled,</v>
      </c>
      <c r="M6" t="s">
        <v>51</v>
      </c>
      <c r="N6" t="s">
        <v>91</v>
      </c>
    </row>
    <row r="7" spans="1:14" x14ac:dyDescent="0.25">
      <c r="A7" t="s">
        <v>92</v>
      </c>
      <c r="B7" t="s">
        <v>73</v>
      </c>
      <c r="C7" t="s">
        <v>10</v>
      </c>
      <c r="D7" t="str">
        <f t="shared" si="0"/>
        <v>c</v>
      </c>
      <c r="E7" t="str">
        <f t="shared" si="1"/>
        <v>c.PricingStatusCode,</v>
      </c>
      <c r="M7" t="s">
        <v>53</v>
      </c>
      <c r="N7" t="s">
        <v>93</v>
      </c>
    </row>
    <row r="8" spans="1:14" x14ac:dyDescent="0.25">
      <c r="A8" t="s">
        <v>94</v>
      </c>
      <c r="B8" t="s">
        <v>67</v>
      </c>
      <c r="C8" t="s">
        <v>10</v>
      </c>
      <c r="D8" t="str">
        <f t="shared" si="0"/>
        <v>c</v>
      </c>
      <c r="E8" t="str">
        <f t="shared" si="1"/>
        <v>c.ContractType,</v>
      </c>
      <c r="M8" t="s">
        <v>95</v>
      </c>
      <c r="N8" t="s">
        <v>96</v>
      </c>
    </row>
    <row r="9" spans="1:14" x14ac:dyDescent="0.25">
      <c r="A9" t="s">
        <v>97</v>
      </c>
      <c r="B9" t="s">
        <v>8</v>
      </c>
      <c r="C9" t="s">
        <v>17</v>
      </c>
      <c r="D9" t="str">
        <f t="shared" si="0"/>
        <v>gcv</v>
      </c>
      <c r="E9" t="str">
        <f t="shared" si="1"/>
        <v>gcv.SourceSystemKey,</v>
      </c>
      <c r="M9" t="s">
        <v>43</v>
      </c>
      <c r="N9" t="s">
        <v>98</v>
      </c>
    </row>
    <row r="10" spans="1:14" x14ac:dyDescent="0.25">
      <c r="A10" t="s">
        <v>6</v>
      </c>
      <c r="B10" t="s">
        <v>8</v>
      </c>
      <c r="C10" t="s">
        <v>7</v>
      </c>
      <c r="D10" t="str">
        <f t="shared" si="0"/>
        <v>cmdty</v>
      </c>
      <c r="E10" t="str">
        <f t="shared" si="1"/>
        <v>cmdty.SourceSystemKey,</v>
      </c>
      <c r="M10" t="s">
        <v>44</v>
      </c>
      <c r="N10" t="s">
        <v>99</v>
      </c>
    </row>
    <row r="11" spans="1:14" x14ac:dyDescent="0.25">
      <c r="A11" t="s">
        <v>100</v>
      </c>
      <c r="B11" t="s">
        <v>21</v>
      </c>
      <c r="C11" t="s">
        <v>7</v>
      </c>
      <c r="D11" t="str">
        <f t="shared" si="0"/>
        <v>cmdty</v>
      </c>
      <c r="E11" t="str">
        <f t="shared" si="1"/>
        <v>cmdty.CommodityDescription,</v>
      </c>
      <c r="M11" t="s">
        <v>45</v>
      </c>
      <c r="N11" t="s">
        <v>101</v>
      </c>
    </row>
    <row r="12" spans="1:14" x14ac:dyDescent="0.25">
      <c r="A12" t="s">
        <v>102</v>
      </c>
      <c r="B12" t="s">
        <v>20</v>
      </c>
      <c r="C12" t="s">
        <v>88</v>
      </c>
      <c r="D12" t="str">
        <f t="shared" si="0"/>
        <v>cad</v>
      </c>
      <c r="E12" t="str">
        <f t="shared" si="1"/>
        <v>cad.Date,</v>
      </c>
      <c r="M12" t="s">
        <v>41</v>
      </c>
      <c r="N12" t="s">
        <v>103</v>
      </c>
    </row>
    <row r="13" spans="1:14" x14ac:dyDescent="0.25">
      <c r="A13" t="s">
        <v>104</v>
      </c>
      <c r="B13" t="s">
        <v>68</v>
      </c>
      <c r="C13" t="s">
        <v>10</v>
      </c>
      <c r="D13" t="str">
        <f t="shared" si="0"/>
        <v>c</v>
      </c>
      <c r="E13" t="str">
        <f t="shared" si="1"/>
        <v>c.DeliveryBasis,</v>
      </c>
      <c r="M13" t="s">
        <v>42</v>
      </c>
      <c r="N13" t="s">
        <v>105</v>
      </c>
    </row>
    <row r="14" spans="1:14" x14ac:dyDescent="0.25">
      <c r="A14" t="s">
        <v>106</v>
      </c>
      <c r="B14" t="s">
        <v>77</v>
      </c>
      <c r="C14" t="s">
        <v>51</v>
      </c>
      <c r="D14" t="str">
        <f t="shared" si="0"/>
        <v>om</v>
      </c>
      <c r="E14" t="str">
        <f t="shared" si="1"/>
        <v>om.OptionMonthCode,</v>
      </c>
      <c r="M14" t="s">
        <v>46</v>
      </c>
      <c r="N14" t="s">
        <v>107</v>
      </c>
    </row>
    <row r="15" spans="1:14" x14ac:dyDescent="0.25">
      <c r="A15" t="s">
        <v>108</v>
      </c>
      <c r="B15" t="s">
        <v>109</v>
      </c>
      <c r="C15" t="s">
        <v>53</v>
      </c>
      <c r="D15" t="str">
        <f t="shared" si="0"/>
        <v>t</v>
      </c>
      <c r="E15" t="str">
        <f t="shared" si="1"/>
        <v>t.intials,</v>
      </c>
      <c r="M15" t="s">
        <v>40</v>
      </c>
      <c r="N15" t="s">
        <v>110</v>
      </c>
    </row>
    <row r="16" spans="1:14" x14ac:dyDescent="0.25">
      <c r="A16" t="s">
        <v>111</v>
      </c>
      <c r="B16" t="s">
        <v>111</v>
      </c>
      <c r="C16" t="s">
        <v>53</v>
      </c>
      <c r="D16" t="str">
        <f t="shared" si="0"/>
        <v>t</v>
      </c>
      <c r="E16" t="str">
        <f t="shared" si="1"/>
        <v>t.name,</v>
      </c>
      <c r="M16" t="s">
        <v>49</v>
      </c>
      <c r="N16" t="s">
        <v>112</v>
      </c>
    </row>
    <row r="17" spans="1:14" x14ac:dyDescent="0.25">
      <c r="A17" t="s">
        <v>113</v>
      </c>
      <c r="B17" t="s">
        <v>8</v>
      </c>
      <c r="C17" t="s">
        <v>10</v>
      </c>
      <c r="D17" t="str">
        <f t="shared" si="0"/>
        <v>c</v>
      </c>
      <c r="E17" t="str">
        <f t="shared" si="1"/>
        <v>c.SourceSystemKey,</v>
      </c>
      <c r="M17" t="s">
        <v>50</v>
      </c>
      <c r="N17" t="s">
        <v>114</v>
      </c>
    </row>
    <row r="18" spans="1:14" x14ac:dyDescent="0.25">
      <c r="A18" t="s">
        <v>115</v>
      </c>
      <c r="B18" t="s">
        <v>116</v>
      </c>
      <c r="C18" t="s">
        <v>95</v>
      </c>
      <c r="D18" t="str">
        <f t="shared" si="0"/>
        <v>cr</v>
      </c>
      <c r="E18" t="str">
        <f t="shared" si="1"/>
        <v>cr.PricingOrder,</v>
      </c>
      <c r="M18" t="s">
        <v>47</v>
      </c>
      <c r="N18" t="s">
        <v>117</v>
      </c>
    </row>
    <row r="19" spans="1:14" x14ac:dyDescent="0.25">
      <c r="A19" t="s">
        <v>118</v>
      </c>
      <c r="B19" t="s">
        <v>80</v>
      </c>
      <c r="C19" t="s">
        <v>95</v>
      </c>
      <c r="D19" t="str">
        <f t="shared" si="0"/>
        <v>cr</v>
      </c>
      <c r="E19" t="str">
        <f t="shared" si="1"/>
        <v>cr.ReleaseNumber,</v>
      </c>
      <c r="M19" t="s">
        <v>48</v>
      </c>
      <c r="N19" t="s">
        <v>119</v>
      </c>
    </row>
    <row r="20" spans="1:14" x14ac:dyDescent="0.25">
      <c r="A20" t="s">
        <v>102</v>
      </c>
      <c r="B20" t="s">
        <v>20</v>
      </c>
      <c r="C20" t="s">
        <v>43</v>
      </c>
      <c r="D20" t="str">
        <f t="shared" si="0"/>
        <v>cpad</v>
      </c>
      <c r="E20" t="str">
        <f t="shared" si="1"/>
        <v>cpad.Date,</v>
      </c>
    </row>
    <row r="21" spans="1:14" x14ac:dyDescent="0.25">
      <c r="A21" t="s">
        <v>120</v>
      </c>
      <c r="B21" t="s">
        <v>65</v>
      </c>
      <c r="C21" t="s">
        <v>95</v>
      </c>
      <c r="D21" t="str">
        <f t="shared" si="0"/>
        <v>cr</v>
      </c>
      <c r="E21" t="str">
        <f t="shared" si="1"/>
        <v>cr.AmendmentNumber,</v>
      </c>
    </row>
    <row r="22" spans="1:14" x14ac:dyDescent="0.25">
      <c r="A22" t="s">
        <v>121</v>
      </c>
      <c r="B22" t="s">
        <v>23</v>
      </c>
      <c r="C22" t="s">
        <v>95</v>
      </c>
      <c r="D22" t="str">
        <f t="shared" si="0"/>
        <v>cr</v>
      </c>
      <c r="E22" t="str">
        <f t="shared" si="1"/>
        <v>cr.Basis,</v>
      </c>
    </row>
    <row r="23" spans="1:14" x14ac:dyDescent="0.25">
      <c r="A23" t="s">
        <v>122</v>
      </c>
      <c r="B23" t="s">
        <v>20</v>
      </c>
      <c r="C23" t="s">
        <v>44</v>
      </c>
      <c r="D23" t="str">
        <f t="shared" si="0"/>
        <v>bd</v>
      </c>
      <c r="E23" t="str">
        <f t="shared" si="1"/>
        <v>bd.Date,</v>
      </c>
    </row>
    <row r="24" spans="1:14" x14ac:dyDescent="0.25">
      <c r="A24" t="s">
        <v>123</v>
      </c>
      <c r="B24" t="s">
        <v>20</v>
      </c>
      <c r="C24" t="s">
        <v>45</v>
      </c>
      <c r="D24" t="str">
        <f t="shared" si="0"/>
        <v>cd</v>
      </c>
      <c r="E24" t="str">
        <f t="shared" si="1"/>
        <v>cd.Date,</v>
      </c>
    </row>
    <row r="25" spans="1:14" x14ac:dyDescent="0.25">
      <c r="A25" t="s">
        <v>124</v>
      </c>
      <c r="B25" t="s">
        <v>125</v>
      </c>
      <c r="C25" t="s">
        <v>41</v>
      </c>
      <c r="D25" t="str">
        <f t="shared" si="0"/>
        <v>cri</v>
      </c>
      <c r="E25" t="str">
        <f t="shared" si="1"/>
        <v>cri.Deleted,</v>
      </c>
    </row>
    <row r="26" spans="1:14" x14ac:dyDescent="0.25">
      <c r="A26" t="s">
        <v>126</v>
      </c>
      <c r="B26" t="s">
        <v>69</v>
      </c>
      <c r="C26" t="s">
        <v>95</v>
      </c>
      <c r="D26" t="str">
        <f t="shared" si="0"/>
        <v>cr</v>
      </c>
      <c r="E26" t="str">
        <f t="shared" si="1"/>
        <v>cr.Futures,</v>
      </c>
    </row>
    <row r="27" spans="1:14" x14ac:dyDescent="0.25">
      <c r="A27" t="s">
        <v>127</v>
      </c>
      <c r="B27" t="s">
        <v>5</v>
      </c>
      <c r="C27" t="s">
        <v>42</v>
      </c>
      <c r="D27" t="str">
        <f t="shared" si="0"/>
        <v>crn</v>
      </c>
      <c r="E27" t="str">
        <f t="shared" si="1"/>
        <v>crn.Notes,</v>
      </c>
      <c r="J27" t="s">
        <v>88</v>
      </c>
      <c r="K27" t="str">
        <f>SUBSTITUTE(J27,"Dim","")&amp;"CK"</f>
        <v>ContractAddDateCK</v>
      </c>
    </row>
    <row r="28" spans="1:14" x14ac:dyDescent="0.25">
      <c r="A28" t="s">
        <v>128</v>
      </c>
      <c r="B28" t="s">
        <v>72</v>
      </c>
      <c r="C28" t="s">
        <v>95</v>
      </c>
      <c r="D28" t="str">
        <f t="shared" si="0"/>
        <v>cr</v>
      </c>
      <c r="E28" t="str">
        <f t="shared" si="1"/>
        <v>cr.Price,</v>
      </c>
      <c r="J28" t="s">
        <v>43</v>
      </c>
      <c r="K28" t="str">
        <f t="shared" ref="K28:K33" si="2">SUBSTITUTE(J28,"Dim","")&amp;"CK"</f>
        <v>ContractPricingAddDateCK</v>
      </c>
    </row>
    <row r="29" spans="1:14" x14ac:dyDescent="0.25">
      <c r="A29" t="s">
        <v>129</v>
      </c>
      <c r="B29" t="s">
        <v>20</v>
      </c>
      <c r="C29" t="s">
        <v>46</v>
      </c>
      <c r="D29" t="str">
        <f t="shared" si="0"/>
        <v>pd</v>
      </c>
      <c r="E29" t="str">
        <f t="shared" si="1"/>
        <v>pd.Date,</v>
      </c>
      <c r="J29" t="s">
        <v>44</v>
      </c>
      <c r="K29" t="str">
        <f t="shared" si="2"/>
        <v>BasisDateCK</v>
      </c>
    </row>
    <row r="30" spans="1:14" x14ac:dyDescent="0.25">
      <c r="A30" t="s">
        <v>11</v>
      </c>
      <c r="B30" t="s">
        <v>12</v>
      </c>
      <c r="C30" t="s">
        <v>95</v>
      </c>
      <c r="D30" t="str">
        <f t="shared" si="0"/>
        <v>cr</v>
      </c>
      <c r="E30" t="str">
        <f t="shared" si="1"/>
        <v>cr.Quantity,</v>
      </c>
      <c r="J30" t="s">
        <v>45</v>
      </c>
      <c r="K30" t="str">
        <f t="shared" si="2"/>
        <v>ChangeDateCK</v>
      </c>
    </row>
    <row r="31" spans="1:14" x14ac:dyDescent="0.25">
      <c r="A31" t="s">
        <v>130</v>
      </c>
      <c r="B31" t="s">
        <v>66</v>
      </c>
      <c r="C31" t="s">
        <v>41</v>
      </c>
      <c r="D31" t="str">
        <f t="shared" si="0"/>
        <v>cri</v>
      </c>
      <c r="E31" t="str">
        <f t="shared" si="1"/>
        <v>cri.Signed,</v>
      </c>
      <c r="J31" t="s">
        <v>46</v>
      </c>
      <c r="K31" t="str">
        <f t="shared" si="2"/>
        <v>PriceDateCK</v>
      </c>
    </row>
    <row r="32" spans="1:14" x14ac:dyDescent="0.25">
      <c r="A32" t="s">
        <v>131</v>
      </c>
      <c r="B32" t="s">
        <v>8</v>
      </c>
      <c r="C32" t="s">
        <v>40</v>
      </c>
      <c r="D32" t="str">
        <f t="shared" si="0"/>
        <v>pc</v>
      </c>
      <c r="E32" t="str">
        <f t="shared" si="1"/>
        <v>pc.SourceSystemKey,</v>
      </c>
      <c r="J32" t="s">
        <v>47</v>
      </c>
      <c r="K32" t="str">
        <f t="shared" si="2"/>
        <v>ScheduledShipStartDateCK</v>
      </c>
    </row>
    <row r="33" spans="1:11" x14ac:dyDescent="0.25">
      <c r="A33" t="s">
        <v>132</v>
      </c>
      <c r="B33" t="s">
        <v>8</v>
      </c>
      <c r="C33" t="s">
        <v>49</v>
      </c>
      <c r="D33" t="str">
        <f t="shared" si="0"/>
        <v>sl</v>
      </c>
      <c r="E33" t="str">
        <f t="shared" si="1"/>
        <v>sl.SourceSystemKey,</v>
      </c>
      <c r="J33" t="s">
        <v>48</v>
      </c>
      <c r="K33" t="str">
        <f t="shared" si="2"/>
        <v>ScheduledShipEndDateCK</v>
      </c>
    </row>
    <row r="34" spans="1:11" x14ac:dyDescent="0.25">
      <c r="A34" t="s">
        <v>133</v>
      </c>
      <c r="B34" t="s">
        <v>8</v>
      </c>
      <c r="C34" t="s">
        <v>50</v>
      </c>
      <c r="D34" t="str">
        <f t="shared" si="0"/>
        <v>st</v>
      </c>
      <c r="E34" t="str">
        <f t="shared" si="1"/>
        <v>st.SourceSystemKey,</v>
      </c>
    </row>
    <row r="35" spans="1:11" x14ac:dyDescent="0.25">
      <c r="A35" t="s">
        <v>134</v>
      </c>
      <c r="B35" t="s">
        <v>78</v>
      </c>
      <c r="C35" t="s">
        <v>95</v>
      </c>
      <c r="D35" t="str">
        <f t="shared" si="0"/>
        <v>cr</v>
      </c>
      <c r="E35" t="str">
        <f t="shared" si="1"/>
        <v>cr.EstimatedAppliedQuantity,</v>
      </c>
    </row>
    <row r="36" spans="1:11" x14ac:dyDescent="0.25">
      <c r="A36" t="s">
        <v>135</v>
      </c>
      <c r="B36" t="s">
        <v>20</v>
      </c>
      <c r="C36" t="s">
        <v>47</v>
      </c>
      <c r="D36" t="str">
        <f t="shared" si="0"/>
        <v>sssd</v>
      </c>
      <c r="E36" t="str">
        <f t="shared" si="1"/>
        <v>sssd.Date,</v>
      </c>
    </row>
    <row r="37" spans="1:11" x14ac:dyDescent="0.25">
      <c r="A37" t="s">
        <v>136</v>
      </c>
      <c r="B37" t="s">
        <v>20</v>
      </c>
      <c r="C37" t="s">
        <v>48</v>
      </c>
      <c r="D37" t="str">
        <f t="shared" si="0"/>
        <v>ssed</v>
      </c>
      <c r="E37" t="str">
        <f t="shared" si="1"/>
        <v>ssed.Date,</v>
      </c>
    </row>
    <row r="38" spans="1:11" x14ac:dyDescent="0.25">
      <c r="A38" t="s">
        <v>137</v>
      </c>
      <c r="B38" t="s">
        <v>70</v>
      </c>
      <c r="C38" t="s">
        <v>10</v>
      </c>
      <c r="D38" t="str">
        <f t="shared" si="0"/>
        <v>c</v>
      </c>
      <c r="E38" t="str">
        <f t="shared" si="1"/>
        <v>c.MarketZoneName,</v>
      </c>
    </row>
    <row r="39" spans="1:11" x14ac:dyDescent="0.25">
      <c r="A39" t="s">
        <v>138</v>
      </c>
      <c r="B39" t="s">
        <v>79</v>
      </c>
      <c r="C39" t="s">
        <v>10</v>
      </c>
      <c r="D39" t="str">
        <f t="shared" si="0"/>
        <v>c</v>
      </c>
      <c r="E39" t="str">
        <f t="shared" si="1"/>
        <v>c.MarketZoneAdjustment,</v>
      </c>
    </row>
    <row r="40" spans="1:11" x14ac:dyDescent="0.25">
      <c r="A40" t="s">
        <v>139</v>
      </c>
      <c r="B40" t="s">
        <v>140</v>
      </c>
      <c r="C40" t="s">
        <v>95</v>
      </c>
      <c r="D40" t="str">
        <f t="shared" si="0"/>
        <v>cr</v>
      </c>
      <c r="E40" t="str">
        <f t="shared" si="1"/>
        <v>cr.FreightAdjustment,</v>
      </c>
    </row>
    <row r="41" spans="1:11" x14ac:dyDescent="0.25">
      <c r="A41" t="s">
        <v>141</v>
      </c>
      <c r="B41" t="s">
        <v>142</v>
      </c>
      <c r="C41" t="s">
        <v>95</v>
      </c>
      <c r="D41" t="str">
        <f t="shared" si="0"/>
        <v>cr</v>
      </c>
      <c r="E41" t="str">
        <f t="shared" si="1"/>
        <v>cr.MTMBasis,</v>
      </c>
    </row>
    <row r="42" spans="1:11" x14ac:dyDescent="0.25">
      <c r="A42" t="s">
        <v>143</v>
      </c>
      <c r="B42" t="s">
        <v>144</v>
      </c>
      <c r="C42" t="s">
        <v>95</v>
      </c>
      <c r="D42" t="str">
        <f t="shared" si="0"/>
        <v>cr</v>
      </c>
      <c r="E42" t="str">
        <f t="shared" si="1"/>
        <v>cr.MTMPrice,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5" sqref="F15"/>
    </sheetView>
  </sheetViews>
  <sheetFormatPr defaultRowHeight="15" x14ac:dyDescent="0.25"/>
  <cols>
    <col min="1" max="1" width="25.85546875" bestFit="1" customWidth="1"/>
    <col min="2" max="2" width="11.5703125" bestFit="1" customWidth="1"/>
    <col min="3" max="3" width="12.28515625" bestFit="1" customWidth="1"/>
    <col min="4" max="4" width="20.85546875" bestFit="1" customWidth="1"/>
    <col min="5" max="5" width="31.7109375" bestFit="1" customWidth="1"/>
    <col min="6" max="6" width="6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5</v>
      </c>
    </row>
    <row r="2" spans="1:6" x14ac:dyDescent="0.25">
      <c r="A2" t="s">
        <v>166</v>
      </c>
      <c r="B2" t="s">
        <v>180</v>
      </c>
      <c r="C2" t="s">
        <v>181</v>
      </c>
      <c r="E2" t="s">
        <v>183</v>
      </c>
    </row>
    <row r="3" spans="1:6" x14ac:dyDescent="0.25">
      <c r="A3" t="s">
        <v>167</v>
      </c>
      <c r="B3" t="s">
        <v>180</v>
      </c>
      <c r="C3" t="s">
        <v>181</v>
      </c>
      <c r="E3" t="s">
        <v>183</v>
      </c>
    </row>
    <row r="4" spans="1:6" x14ac:dyDescent="0.25">
      <c r="A4" t="s">
        <v>168</v>
      </c>
      <c r="B4" t="s">
        <v>180</v>
      </c>
      <c r="C4" t="s">
        <v>181</v>
      </c>
      <c r="E4" t="s">
        <v>183</v>
      </c>
    </row>
    <row r="5" spans="1:6" x14ac:dyDescent="0.25">
      <c r="A5" t="s">
        <v>169</v>
      </c>
      <c r="B5" t="s">
        <v>180</v>
      </c>
      <c r="C5" t="s">
        <v>181</v>
      </c>
      <c r="E5" t="s">
        <v>183</v>
      </c>
    </row>
    <row r="6" spans="1:6" x14ac:dyDescent="0.25">
      <c r="A6" t="s">
        <v>170</v>
      </c>
      <c r="B6" t="s">
        <v>180</v>
      </c>
      <c r="C6" t="s">
        <v>181</v>
      </c>
      <c r="E6" t="s">
        <v>183</v>
      </c>
    </row>
    <row r="7" spans="1:6" x14ac:dyDescent="0.25">
      <c r="A7" t="s">
        <v>171</v>
      </c>
      <c r="B7" t="s">
        <v>180</v>
      </c>
      <c r="C7" t="s">
        <v>181</v>
      </c>
      <c r="E7" t="s">
        <v>183</v>
      </c>
    </row>
    <row r="8" spans="1:6" x14ac:dyDescent="0.25">
      <c r="A8" t="s">
        <v>172</v>
      </c>
      <c r="B8" t="s">
        <v>180</v>
      </c>
      <c r="C8" t="s">
        <v>181</v>
      </c>
      <c r="E8" t="s">
        <v>183</v>
      </c>
    </row>
    <row r="9" spans="1:6" x14ac:dyDescent="0.25">
      <c r="A9" t="s">
        <v>173</v>
      </c>
      <c r="B9" t="s">
        <v>180</v>
      </c>
      <c r="C9" t="s">
        <v>181</v>
      </c>
      <c r="E9" t="s">
        <v>183</v>
      </c>
    </row>
    <row r="10" spans="1:6" x14ac:dyDescent="0.25">
      <c r="A10" t="s">
        <v>174</v>
      </c>
      <c r="B10" t="s">
        <v>180</v>
      </c>
      <c r="C10" t="s">
        <v>181</v>
      </c>
      <c r="E10" t="s">
        <v>183</v>
      </c>
    </row>
    <row r="11" spans="1:6" x14ac:dyDescent="0.25">
      <c r="A11" t="s">
        <v>175</v>
      </c>
      <c r="B11" t="s">
        <v>180</v>
      </c>
      <c r="C11" t="s">
        <v>181</v>
      </c>
      <c r="E11" t="s">
        <v>183</v>
      </c>
    </row>
    <row r="12" spans="1:6" x14ac:dyDescent="0.25">
      <c r="A12" t="s">
        <v>176</v>
      </c>
      <c r="B12" t="s">
        <v>180</v>
      </c>
      <c r="C12" t="s">
        <v>181</v>
      </c>
      <c r="E12" t="s">
        <v>183</v>
      </c>
    </row>
    <row r="13" spans="1:6" x14ac:dyDescent="0.25">
      <c r="A13" t="s">
        <v>177</v>
      </c>
      <c r="B13" t="s">
        <v>180</v>
      </c>
      <c r="C13" t="s">
        <v>181</v>
      </c>
      <c r="E13" t="s">
        <v>183</v>
      </c>
    </row>
    <row r="14" spans="1:6" x14ac:dyDescent="0.25">
      <c r="A14" t="s">
        <v>178</v>
      </c>
      <c r="B14" t="s">
        <v>158</v>
      </c>
      <c r="E14" t="s">
        <v>183</v>
      </c>
    </row>
    <row r="15" spans="1:6" x14ac:dyDescent="0.25">
      <c r="A15" t="s">
        <v>179</v>
      </c>
      <c r="B15" t="s">
        <v>159</v>
      </c>
      <c r="C15" t="s">
        <v>181</v>
      </c>
      <c r="D15" t="s">
        <v>182</v>
      </c>
      <c r="E15" t="s">
        <v>183</v>
      </c>
      <c r="F15" t="s">
        <v>184</v>
      </c>
    </row>
  </sheetData>
  <autoFilter ref="A1:F11" xr:uid="{00000000-0009-0000-0000-000001000000}"/>
  <dataValidations disablePrompts="1" count="2">
    <dataValidation type="list" allowBlank="1" showInputMessage="1" showErrorMessage="1" sqref="C1" xr:uid="{00000000-0002-0000-0100-000000000000}">
      <formula1>"Dimension, Fact"</formula1>
    </dataValidation>
    <dataValidation type="list" allowBlank="1" showInputMessage="1" showErrorMessage="1" sqref="D1" xr:uid="{00000000-0002-0000-0100-000001000000}">
      <formula1>"Junk, Role Play, Junk, Degenerate"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abSelected="1" workbookViewId="0">
      <selection activeCell="C17" sqref="C17"/>
    </sheetView>
  </sheetViews>
  <sheetFormatPr defaultRowHeight="15" x14ac:dyDescent="0.25"/>
  <cols>
    <col min="1" max="1" width="26.42578125" bestFit="1" customWidth="1"/>
    <col min="2" max="2" width="21.140625" bestFit="1" customWidth="1"/>
    <col min="3" max="3" width="44.85546875" bestFit="1" customWidth="1"/>
  </cols>
  <sheetData>
    <row r="1" spans="1:7" x14ac:dyDescent="0.25">
      <c r="A1" t="s">
        <v>185</v>
      </c>
      <c r="B1" t="s">
        <v>148</v>
      </c>
      <c r="C1" t="str">
        <f>A1&amp;" "&amp;B1</f>
        <v>ticker NVARCHAR(255) NULL,</v>
      </c>
      <c r="G1" t="s">
        <v>24</v>
      </c>
    </row>
    <row r="2" spans="1:7" x14ac:dyDescent="0.25">
      <c r="A2" t="s">
        <v>186</v>
      </c>
      <c r="B2" t="s">
        <v>148</v>
      </c>
      <c r="C2" t="str">
        <f t="shared" ref="C2:C48" si="0">A2&amp;" "&amp;B2</f>
        <v>m_ticker NVARCHAR(255) NULL,</v>
      </c>
    </row>
    <row r="3" spans="1:7" x14ac:dyDescent="0.25">
      <c r="A3" t="s">
        <v>187</v>
      </c>
      <c r="B3" t="s">
        <v>148</v>
      </c>
      <c r="C3" t="str">
        <f t="shared" si="0"/>
        <v>comp_name NVARCHAR(255) NULL,</v>
      </c>
    </row>
    <row r="4" spans="1:7" x14ac:dyDescent="0.25">
      <c r="A4" t="s">
        <v>188</v>
      </c>
      <c r="B4" t="s">
        <v>148</v>
      </c>
      <c r="C4" t="str">
        <f t="shared" si="0"/>
        <v>fye NVARCHAR(255) NULL,</v>
      </c>
    </row>
    <row r="5" spans="1:7" x14ac:dyDescent="0.25">
      <c r="A5" t="s">
        <v>189</v>
      </c>
      <c r="B5" t="s">
        <v>148</v>
      </c>
      <c r="C5" t="str">
        <f t="shared" si="0"/>
        <v>per_type NVARCHAR(255) NULL,</v>
      </c>
    </row>
    <row r="6" spans="1:7" x14ac:dyDescent="0.25">
      <c r="A6" t="s">
        <v>190</v>
      </c>
      <c r="B6" t="s">
        <v>148</v>
      </c>
      <c r="C6" t="str">
        <f t="shared" si="0"/>
        <v>per_end_date NVARCHAR(255) NULL,</v>
      </c>
    </row>
    <row r="7" spans="1:7" x14ac:dyDescent="0.25">
      <c r="A7" t="s">
        <v>191</v>
      </c>
      <c r="B7" t="s">
        <v>148</v>
      </c>
      <c r="C7" t="str">
        <f t="shared" si="0"/>
        <v>active_ticker_flag NVARCHAR(255) NULL,</v>
      </c>
    </row>
    <row r="8" spans="1:7" x14ac:dyDescent="0.25">
      <c r="A8" t="s">
        <v>192</v>
      </c>
      <c r="B8" t="s">
        <v>148</v>
      </c>
      <c r="C8" t="str">
        <f t="shared" si="0"/>
        <v>shares_out NVARCHAR(255) NULL,</v>
      </c>
    </row>
    <row r="9" spans="1:7" x14ac:dyDescent="0.25">
      <c r="A9" t="s">
        <v>193</v>
      </c>
      <c r="B9" t="s">
        <v>148</v>
      </c>
      <c r="C9" t="str">
        <f t="shared" si="0"/>
        <v>avg_d_shares NVARCHAR(255) NULL,</v>
      </c>
    </row>
    <row r="10" spans="1:7" x14ac:dyDescent="0.25">
      <c r="B10" t="s">
        <v>148</v>
      </c>
      <c r="C10" t="str">
        <f t="shared" si="0"/>
        <v xml:space="preserve"> NVARCHAR(255) NULL,</v>
      </c>
    </row>
    <row r="11" spans="1:7" x14ac:dyDescent="0.25">
      <c r="B11" t="s">
        <v>148</v>
      </c>
      <c r="C11" t="str">
        <f t="shared" si="0"/>
        <v xml:space="preserve"> NVARCHAR(255) NULL,</v>
      </c>
    </row>
    <row r="12" spans="1:7" x14ac:dyDescent="0.25">
      <c r="B12" t="s">
        <v>148</v>
      </c>
      <c r="C12" t="str">
        <f t="shared" si="0"/>
        <v xml:space="preserve"> NVARCHAR(255) NULL,</v>
      </c>
    </row>
    <row r="13" spans="1:7" x14ac:dyDescent="0.25">
      <c r="B13" t="s">
        <v>148</v>
      </c>
      <c r="C13" t="str">
        <f t="shared" si="0"/>
        <v xml:space="preserve"> NVARCHAR(255) NULL,</v>
      </c>
    </row>
    <row r="14" spans="1:7" x14ac:dyDescent="0.25">
      <c r="B14" t="s">
        <v>148</v>
      </c>
      <c r="C14" t="str">
        <f t="shared" si="0"/>
        <v xml:space="preserve"> NVARCHAR(255) NULL,</v>
      </c>
    </row>
    <row r="15" spans="1:7" x14ac:dyDescent="0.25">
      <c r="B15" t="s">
        <v>148</v>
      </c>
      <c r="C15" t="str">
        <f t="shared" si="0"/>
        <v xml:space="preserve"> NVARCHAR(255) NULL,</v>
      </c>
    </row>
    <row r="16" spans="1:7" x14ac:dyDescent="0.25">
      <c r="B16" t="s">
        <v>148</v>
      </c>
      <c r="C16" t="str">
        <f t="shared" si="0"/>
        <v xml:space="preserve"> NVARCHAR(255) NULL,</v>
      </c>
    </row>
    <row r="17" spans="2:3" x14ac:dyDescent="0.25">
      <c r="B17" t="s">
        <v>148</v>
      </c>
      <c r="C17" t="str">
        <f t="shared" si="0"/>
        <v xml:space="preserve"> NVARCHAR(255) NULL,</v>
      </c>
    </row>
    <row r="18" spans="2:3" x14ac:dyDescent="0.25">
      <c r="B18" t="s">
        <v>148</v>
      </c>
      <c r="C18" t="str">
        <f t="shared" si="0"/>
        <v xml:space="preserve"> NVARCHAR(255) NULL,</v>
      </c>
    </row>
    <row r="19" spans="2:3" x14ac:dyDescent="0.25">
      <c r="B19" t="s">
        <v>148</v>
      </c>
      <c r="C19" t="str">
        <f t="shared" si="0"/>
        <v xml:space="preserve"> NVARCHAR(255) NULL,</v>
      </c>
    </row>
    <row r="20" spans="2:3" x14ac:dyDescent="0.25">
      <c r="B20" t="s">
        <v>148</v>
      </c>
      <c r="C20" t="str">
        <f t="shared" si="0"/>
        <v xml:space="preserve"> NVARCHAR(255) NULL,</v>
      </c>
    </row>
    <row r="21" spans="2:3" x14ac:dyDescent="0.25">
      <c r="B21" t="s">
        <v>148</v>
      </c>
      <c r="C21" t="str">
        <f t="shared" si="0"/>
        <v xml:space="preserve"> NVARCHAR(255) NULL,</v>
      </c>
    </row>
    <row r="22" spans="2:3" x14ac:dyDescent="0.25">
      <c r="B22" t="s">
        <v>148</v>
      </c>
      <c r="C22" t="str">
        <f t="shared" si="0"/>
        <v xml:space="preserve"> NVARCHAR(255) NULL,</v>
      </c>
    </row>
    <row r="23" spans="2:3" x14ac:dyDescent="0.25">
      <c r="B23" t="s">
        <v>148</v>
      </c>
      <c r="C23" t="str">
        <f t="shared" si="0"/>
        <v xml:space="preserve"> NVARCHAR(255) NULL,</v>
      </c>
    </row>
    <row r="24" spans="2:3" x14ac:dyDescent="0.25">
      <c r="B24" t="s">
        <v>148</v>
      </c>
      <c r="C24" t="str">
        <f t="shared" si="0"/>
        <v xml:space="preserve"> NVARCHAR(255) NULL,</v>
      </c>
    </row>
    <row r="25" spans="2:3" x14ac:dyDescent="0.25">
      <c r="B25" t="s">
        <v>148</v>
      </c>
      <c r="C25" t="str">
        <f t="shared" si="0"/>
        <v xml:space="preserve"> NVARCHAR(255) NULL,</v>
      </c>
    </row>
    <row r="26" spans="2:3" x14ac:dyDescent="0.25">
      <c r="B26" t="s">
        <v>148</v>
      </c>
      <c r="C26" t="str">
        <f t="shared" si="0"/>
        <v xml:space="preserve"> NVARCHAR(255) NULL,</v>
      </c>
    </row>
    <row r="27" spans="2:3" x14ac:dyDescent="0.25">
      <c r="B27" t="s">
        <v>148</v>
      </c>
      <c r="C27" t="str">
        <f t="shared" si="0"/>
        <v xml:space="preserve"> NVARCHAR(255) NULL,</v>
      </c>
    </row>
    <row r="28" spans="2:3" x14ac:dyDescent="0.25">
      <c r="B28" t="s">
        <v>148</v>
      </c>
      <c r="C28" t="str">
        <f t="shared" si="0"/>
        <v xml:space="preserve"> NVARCHAR(255) NULL,</v>
      </c>
    </row>
    <row r="29" spans="2:3" x14ac:dyDescent="0.25">
      <c r="B29" t="s">
        <v>148</v>
      </c>
      <c r="C29" t="str">
        <f t="shared" si="0"/>
        <v xml:space="preserve"> NVARCHAR(255) NULL,</v>
      </c>
    </row>
    <row r="30" spans="2:3" x14ac:dyDescent="0.25">
      <c r="B30" t="s">
        <v>148</v>
      </c>
      <c r="C30" t="str">
        <f t="shared" si="0"/>
        <v xml:space="preserve"> NVARCHAR(255) NULL,</v>
      </c>
    </row>
    <row r="31" spans="2:3" x14ac:dyDescent="0.25">
      <c r="B31" t="s">
        <v>148</v>
      </c>
      <c r="C31" t="str">
        <f t="shared" si="0"/>
        <v xml:space="preserve"> NVARCHAR(255) NULL,</v>
      </c>
    </row>
    <row r="32" spans="2:3" x14ac:dyDescent="0.25">
      <c r="B32" t="s">
        <v>148</v>
      </c>
      <c r="C32" t="str">
        <f t="shared" si="0"/>
        <v xml:space="preserve"> NVARCHAR(255) NULL,</v>
      </c>
    </row>
    <row r="33" spans="2:3" x14ac:dyDescent="0.25">
      <c r="B33" t="s">
        <v>148</v>
      </c>
      <c r="C33" t="str">
        <f t="shared" si="0"/>
        <v xml:space="preserve"> NVARCHAR(255) NULL,</v>
      </c>
    </row>
    <row r="34" spans="2:3" x14ac:dyDescent="0.25">
      <c r="B34" t="s">
        <v>148</v>
      </c>
      <c r="C34" t="str">
        <f t="shared" si="0"/>
        <v xml:space="preserve"> NVARCHAR(255) NULL,</v>
      </c>
    </row>
    <row r="35" spans="2:3" x14ac:dyDescent="0.25">
      <c r="B35" t="s">
        <v>148</v>
      </c>
      <c r="C35" t="str">
        <f t="shared" si="0"/>
        <v xml:space="preserve"> NVARCHAR(255) NULL,</v>
      </c>
    </row>
    <row r="36" spans="2:3" x14ac:dyDescent="0.25">
      <c r="B36" t="s">
        <v>148</v>
      </c>
      <c r="C36" t="str">
        <f t="shared" si="0"/>
        <v xml:space="preserve"> NVARCHAR(255) NULL,</v>
      </c>
    </row>
    <row r="37" spans="2:3" x14ac:dyDescent="0.25">
      <c r="B37" t="s">
        <v>148</v>
      </c>
      <c r="C37" t="str">
        <f t="shared" si="0"/>
        <v xml:space="preserve"> NVARCHAR(255) NULL,</v>
      </c>
    </row>
    <row r="38" spans="2:3" x14ac:dyDescent="0.25">
      <c r="B38" t="s">
        <v>148</v>
      </c>
      <c r="C38" t="str">
        <f t="shared" si="0"/>
        <v xml:space="preserve"> NVARCHAR(255) NULL,</v>
      </c>
    </row>
    <row r="39" spans="2:3" x14ac:dyDescent="0.25">
      <c r="B39" t="s">
        <v>148</v>
      </c>
      <c r="C39" t="str">
        <f t="shared" si="0"/>
        <v xml:space="preserve"> NVARCHAR(255) NULL,</v>
      </c>
    </row>
    <row r="40" spans="2:3" x14ac:dyDescent="0.25">
      <c r="B40" t="s">
        <v>148</v>
      </c>
      <c r="C40" t="str">
        <f t="shared" si="0"/>
        <v xml:space="preserve"> NVARCHAR(255) NULL,</v>
      </c>
    </row>
    <row r="41" spans="2:3" x14ac:dyDescent="0.25">
      <c r="B41" t="s">
        <v>148</v>
      </c>
      <c r="C41" t="str">
        <f t="shared" si="0"/>
        <v xml:space="preserve"> NVARCHAR(255) NULL,</v>
      </c>
    </row>
    <row r="42" spans="2:3" x14ac:dyDescent="0.25">
      <c r="B42" t="s">
        <v>148</v>
      </c>
      <c r="C42" t="str">
        <f t="shared" si="0"/>
        <v xml:space="preserve"> NVARCHAR(255) NULL,</v>
      </c>
    </row>
    <row r="43" spans="2:3" x14ac:dyDescent="0.25">
      <c r="B43" t="s">
        <v>148</v>
      </c>
      <c r="C43" t="str">
        <f t="shared" si="0"/>
        <v xml:space="preserve"> NVARCHAR(255) NULL,</v>
      </c>
    </row>
    <row r="44" spans="2:3" x14ac:dyDescent="0.25">
      <c r="B44" t="s">
        <v>148</v>
      </c>
      <c r="C44" t="str">
        <f t="shared" si="0"/>
        <v xml:space="preserve"> NVARCHAR(255) NULL,</v>
      </c>
    </row>
    <row r="45" spans="2:3" x14ac:dyDescent="0.25">
      <c r="B45" t="s">
        <v>148</v>
      </c>
      <c r="C45" t="str">
        <f t="shared" si="0"/>
        <v xml:space="preserve"> NVARCHAR(255) NULL,</v>
      </c>
    </row>
    <row r="46" spans="2:3" x14ac:dyDescent="0.25">
      <c r="B46" t="s">
        <v>148</v>
      </c>
      <c r="C46" t="str">
        <f t="shared" si="0"/>
        <v xml:space="preserve"> NVARCHAR(255) NULL,</v>
      </c>
    </row>
    <row r="47" spans="2:3" x14ac:dyDescent="0.25">
      <c r="B47" t="s">
        <v>148</v>
      </c>
      <c r="C47" t="str">
        <f t="shared" si="0"/>
        <v xml:space="preserve"> NVARCHAR(255) NULL,</v>
      </c>
    </row>
    <row r="48" spans="2:3" x14ac:dyDescent="0.25">
      <c r="B48" t="s">
        <v>148</v>
      </c>
      <c r="C48" t="str">
        <f t="shared" si="0"/>
        <v xml:space="preserve"> NVARCHAR(255)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M12" sqref="M12"/>
    </sheetView>
  </sheetViews>
  <sheetFormatPr defaultRowHeight="15" x14ac:dyDescent="0.25"/>
  <cols>
    <col min="1" max="1" width="23.85546875" bestFit="1" customWidth="1"/>
    <col min="2" max="2" width="41.7109375" bestFit="1" customWidth="1"/>
  </cols>
  <sheetData>
    <row r="1" spans="1:2" x14ac:dyDescent="0.25">
      <c r="A1" s="1" t="s">
        <v>4</v>
      </c>
      <c r="B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RowHeight="15" x14ac:dyDescent="0.25"/>
  <cols>
    <col min="1" max="1" width="29.42578125" bestFit="1" customWidth="1"/>
    <col min="2" max="2" width="16.85546875" bestFit="1" customWidth="1"/>
    <col min="3" max="3" width="28.140625" bestFit="1" customWidth="1"/>
  </cols>
  <sheetData>
    <row r="1" spans="1:5" x14ac:dyDescent="0.25">
      <c r="A1" s="1" t="s">
        <v>9</v>
      </c>
      <c r="B1" s="1" t="s">
        <v>26</v>
      </c>
      <c r="C1" s="1" t="s">
        <v>27</v>
      </c>
      <c r="E1" s="1"/>
    </row>
    <row r="2" spans="1:5" x14ac:dyDescent="0.25">
      <c r="A2" t="s">
        <v>164</v>
      </c>
      <c r="B2" t="s">
        <v>8</v>
      </c>
      <c r="C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2"/>
  <sheetViews>
    <sheetView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22.140625" bestFit="1" customWidth="1"/>
    <col min="4" max="4" width="21.140625" bestFit="1" customWidth="1"/>
    <col min="5" max="5" width="8.5703125" bestFit="1" customWidth="1"/>
  </cols>
  <sheetData>
    <row r="1" spans="1:5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5</v>
      </c>
    </row>
    <row r="2" spans="1:5" x14ac:dyDescent="0.25">
      <c r="A2" t="s">
        <v>162</v>
      </c>
      <c r="B2" t="s">
        <v>150</v>
      </c>
      <c r="C2" t="s">
        <v>160</v>
      </c>
      <c r="D2" t="s">
        <v>150</v>
      </c>
    </row>
    <row r="3" spans="1:5" x14ac:dyDescent="0.25">
      <c r="A3" t="s">
        <v>162</v>
      </c>
      <c r="B3" t="s">
        <v>151</v>
      </c>
      <c r="C3" t="s">
        <v>160</v>
      </c>
      <c r="D3" t="s">
        <v>151</v>
      </c>
    </row>
    <row r="4" spans="1:5" x14ac:dyDescent="0.25">
      <c r="A4" t="s">
        <v>162</v>
      </c>
      <c r="B4" t="s">
        <v>152</v>
      </c>
      <c r="C4" t="s">
        <v>160</v>
      </c>
      <c r="D4" t="s">
        <v>152</v>
      </c>
    </row>
    <row r="5" spans="1:5" hidden="1" x14ac:dyDescent="0.25">
      <c r="A5" t="s">
        <v>162</v>
      </c>
      <c r="B5" t="s">
        <v>153</v>
      </c>
      <c r="C5" t="s">
        <v>161</v>
      </c>
      <c r="D5" t="s">
        <v>153</v>
      </c>
    </row>
    <row r="6" spans="1:5" hidden="1" x14ac:dyDescent="0.25">
      <c r="A6" t="s">
        <v>162</v>
      </c>
      <c r="B6" t="s">
        <v>154</v>
      </c>
      <c r="C6" t="s">
        <v>161</v>
      </c>
      <c r="D6" t="s">
        <v>154</v>
      </c>
    </row>
    <row r="7" spans="1:5" x14ac:dyDescent="0.25">
      <c r="A7" t="s">
        <v>162</v>
      </c>
      <c r="B7" t="s">
        <v>75</v>
      </c>
      <c r="C7" t="s">
        <v>160</v>
      </c>
      <c r="D7" t="s">
        <v>75</v>
      </c>
    </row>
    <row r="8" spans="1:5" x14ac:dyDescent="0.25">
      <c r="A8" t="s">
        <v>162</v>
      </c>
      <c r="B8" t="s">
        <v>155</v>
      </c>
      <c r="C8" t="s">
        <v>160</v>
      </c>
      <c r="D8" t="s">
        <v>155</v>
      </c>
    </row>
    <row r="9" spans="1:5" hidden="1" x14ac:dyDescent="0.25">
      <c r="A9" t="s">
        <v>162</v>
      </c>
      <c r="B9" t="s">
        <v>156</v>
      </c>
      <c r="C9" t="s">
        <v>161</v>
      </c>
      <c r="D9" t="s">
        <v>156</v>
      </c>
    </row>
    <row r="10" spans="1:5" x14ac:dyDescent="0.25">
      <c r="A10" t="s">
        <v>162</v>
      </c>
      <c r="B10" t="s">
        <v>74</v>
      </c>
      <c r="C10" t="s">
        <v>160</v>
      </c>
      <c r="D10" t="s">
        <v>74</v>
      </c>
    </row>
    <row r="11" spans="1:5" x14ac:dyDescent="0.25">
      <c r="A11" t="s">
        <v>162</v>
      </c>
      <c r="B11" t="s">
        <v>157</v>
      </c>
      <c r="C11" t="s">
        <v>160</v>
      </c>
      <c r="D11" t="s">
        <v>157</v>
      </c>
    </row>
    <row r="12" spans="1:5" x14ac:dyDescent="0.25">
      <c r="A12" t="s">
        <v>162</v>
      </c>
      <c r="B12" t="s">
        <v>157</v>
      </c>
      <c r="C12" t="s">
        <v>160</v>
      </c>
      <c r="D12" t="s">
        <v>8</v>
      </c>
    </row>
  </sheetData>
  <autoFilter ref="A1:E11" xr:uid="{4963E330-6EE6-4F8F-9C1A-E547D41598CF}">
    <filterColumn colId="2">
      <filters>
        <filter val="DimExchanges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I2" sqref="I2:I3"/>
    </sheetView>
  </sheetViews>
  <sheetFormatPr defaultRowHeight="15" x14ac:dyDescent="0.25"/>
  <cols>
    <col min="1" max="1" width="30.28515625" bestFit="1" customWidth="1"/>
    <col min="2" max="2" width="28.85546875" bestFit="1" customWidth="1"/>
    <col min="4" max="4" width="10.28515625" bestFit="1" customWidth="1"/>
    <col min="5" max="5" width="45.5703125" bestFit="1" customWidth="1"/>
    <col min="6" max="6" width="23.5703125" bestFit="1" customWidth="1"/>
    <col min="7" max="7" width="28.85546875" bestFit="1" customWidth="1"/>
    <col min="8" max="8" width="2.28515625" bestFit="1" customWidth="1"/>
    <col min="9" max="9" width="35" bestFit="1" customWidth="1"/>
  </cols>
  <sheetData>
    <row r="1" spans="1:9" x14ac:dyDescent="0.25">
      <c r="A1" s="1" t="s">
        <v>56</v>
      </c>
      <c r="B1" s="1" t="s">
        <v>57</v>
      </c>
      <c r="E1" s="1" t="s">
        <v>64</v>
      </c>
      <c r="I1" t="s">
        <v>63</v>
      </c>
    </row>
    <row r="2" spans="1:9" x14ac:dyDescent="0.25">
      <c r="A2" t="s">
        <v>160</v>
      </c>
      <c r="B2" t="str">
        <f>SUBSTITUTE(A2,"Dim","")&amp;"CK"</f>
        <v>ExchangesCK</v>
      </c>
      <c r="C2" t="s">
        <v>58</v>
      </c>
      <c r="D2" t="s">
        <v>59</v>
      </c>
      <c r="E2" t="str">
        <f>B2&amp;" "&amp;C2&amp;" "&amp;D2</f>
        <v>ExchangesCK BIGINT NOT NULL,</v>
      </c>
      <c r="F2" t="s">
        <v>60</v>
      </c>
      <c r="G2" t="str">
        <f>B2</f>
        <v>ExchangesCK</v>
      </c>
      <c r="H2" t="s">
        <v>61</v>
      </c>
      <c r="I2" t="str">
        <f>F2&amp;G2&amp;H2</f>
        <v>CONVERT([nvarchar](35),ExchangesCK),</v>
      </c>
    </row>
    <row r="3" spans="1:9" x14ac:dyDescent="0.25">
      <c r="A3" t="s">
        <v>163</v>
      </c>
      <c r="B3" t="str">
        <f>SUBSTITUTE(A3,"Dim","")&amp;"CK"</f>
        <v>LastTradeDateTimeCK</v>
      </c>
      <c r="C3" t="s">
        <v>58</v>
      </c>
      <c r="D3" t="s">
        <v>59</v>
      </c>
      <c r="E3" t="str">
        <f>B3&amp;" "&amp;C3&amp;" "&amp;D3</f>
        <v>LastTradeDateTimeCK BIGINT NOT NULL,</v>
      </c>
      <c r="F3" t="s">
        <v>60</v>
      </c>
      <c r="G3" t="str">
        <f>B3</f>
        <v>LastTradeDateTimeCK</v>
      </c>
      <c r="H3" t="s">
        <v>61</v>
      </c>
      <c r="I3" t="str">
        <f>F3&amp;G3&amp;H3</f>
        <v>CONVERT([nvarchar](35),LastTradeDateTimeCK),</v>
      </c>
    </row>
    <row r="27" spans="1:1" x14ac:dyDescent="0.25">
      <c r="A27" s="1" t="s">
        <v>62</v>
      </c>
    </row>
    <row r="28" spans="1:1" x14ac:dyDescent="0.25">
      <c r="A28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topLeftCell="G1" workbookViewId="0">
      <selection activeCell="H2" sqref="H2:H3"/>
    </sheetView>
  </sheetViews>
  <sheetFormatPr defaultRowHeight="15" x14ac:dyDescent="0.25"/>
  <cols>
    <col min="1" max="1" width="24.7109375" customWidth="1"/>
    <col min="2" max="4" width="33.5703125" bestFit="1" customWidth="1"/>
    <col min="5" max="5" width="33.5703125" customWidth="1"/>
    <col min="6" max="6" width="156.28515625" bestFit="1" customWidth="1"/>
    <col min="7" max="7" width="87.42578125" bestFit="1" customWidth="1"/>
    <col min="8" max="8" width="155.85546875" bestFit="1" customWidth="1"/>
  </cols>
  <sheetData>
    <row r="1" spans="1:8" x14ac:dyDescent="0.25">
      <c r="A1" s="1" t="s">
        <v>149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 ht="12" customHeight="1" x14ac:dyDescent="0.25">
      <c r="A2" t="s">
        <v>161</v>
      </c>
      <c r="B2" t="s">
        <v>160</v>
      </c>
      <c r="C2" t="s">
        <v>160</v>
      </c>
      <c r="D2" t="e">
        <f>VLOOKUP(B2,'Dimension List'!A:C,3,FALSE)</f>
        <v>#N/A</v>
      </c>
      <c r="E2" t="e">
        <f>D2</f>
        <v>#N/A</v>
      </c>
      <c r="F2" t="e">
        <f>"ALTER TABLE [dbo].["&amp;A2&amp;"]  WITH CHECK ADD CONSTRAINT [FK_"&amp;A2&amp;"_"&amp;B2&amp;"] FOREIGN KEY(["&amp;D2&amp;"])"</f>
        <v>#N/A</v>
      </c>
      <c r="G2" t="e">
        <f t="shared" ref="G2" si="0">"REFERENCES [dbo].["&amp;C2&amp;"] (["&amp;E2&amp;"])"</f>
        <v>#N/A</v>
      </c>
      <c r="H2" t="e">
        <f t="shared" ref="H2" si="1">F2&amp;" "&amp;G2</f>
        <v>#N/A</v>
      </c>
    </row>
    <row r="3" spans="1:8" x14ac:dyDescent="0.25">
      <c r="A3" t="s">
        <v>161</v>
      </c>
      <c r="B3" t="s">
        <v>163</v>
      </c>
      <c r="C3" t="s">
        <v>164</v>
      </c>
      <c r="D3" t="e">
        <f>VLOOKUP(B3,'Dimension List'!A:C,3,FALSE)</f>
        <v>#N/A</v>
      </c>
      <c r="E3" t="s">
        <v>165</v>
      </c>
      <c r="F3" t="e">
        <f>"ALTER TABLE [dbo].["&amp;A3&amp;"]  WITH CHECK ADD CONSTRAINT [FK_"&amp;A3&amp;"_"&amp;B3&amp;"] FOREIGN KEY(["&amp;D3&amp;"])"</f>
        <v>#N/A</v>
      </c>
      <c r="G3" t="str">
        <f t="shared" ref="G3" si="2">"REFERENCES [dbo].["&amp;C3&amp;"] (["&amp;E3&amp;"])"</f>
        <v>REFERENCES [dbo].[DimDate] ([DateCK])</v>
      </c>
      <c r="H3" t="e">
        <f t="shared" ref="H3" si="3">F3&amp;" "&amp;G3</f>
        <v>#N/A</v>
      </c>
    </row>
    <row r="22" spans="1:6" x14ac:dyDescent="0.25">
      <c r="F22" t="s">
        <v>54</v>
      </c>
    </row>
    <row r="24" spans="1:6" x14ac:dyDescent="0.25">
      <c r="A24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C8" sqref="C8"/>
    </sheetView>
  </sheetViews>
  <sheetFormatPr defaultRowHeight="15" x14ac:dyDescent="0.25"/>
  <cols>
    <col min="1" max="1" width="33.5703125" bestFit="1" customWidth="1"/>
    <col min="2" max="2" width="114.7109375" bestFit="1" customWidth="1"/>
    <col min="3" max="3" width="81.28515625" customWidth="1"/>
    <col min="4" max="4" width="112.5703125" bestFit="1" customWidth="1"/>
  </cols>
  <sheetData>
    <row r="1" spans="1:4" x14ac:dyDescent="0.25">
      <c r="A1" t="s">
        <v>7</v>
      </c>
      <c r="B1" t="str">
        <f>"IF OBJECT_ID('tempdb..#"&amp;A1&amp;"') IS NOT NULL DROP TABLE #"&amp;A1</f>
        <v>IF OBJECT_ID('tempdb..#DimCommodity') IS NOT NULL DROP TABLE #DimCommodity</v>
      </c>
    </row>
    <row r="2" spans="1:4" x14ac:dyDescent="0.25">
      <c r="A2" t="s">
        <v>40</v>
      </c>
      <c r="B2" t="str">
        <f t="shared" ref="B2:B12" si="0">"IF OBJECT_ID('tempdb..#"&amp;A2&amp;"') IS NOT NULL DROP TABLE #"&amp;A2</f>
        <v>IF OBJECT_ID('tempdb..#DimProductCommodity') IS NOT NULL DROP TABLE #DimProductCommodity</v>
      </c>
    </row>
    <row r="3" spans="1:4" x14ac:dyDescent="0.25">
      <c r="A3" t="s">
        <v>41</v>
      </c>
      <c r="B3" t="str">
        <f t="shared" si="0"/>
        <v>IF OBJECT_ID('tempdb..#DimContractReleaseInformation') IS NOT NULL DROP TABLE #DimContractReleaseInformation</v>
      </c>
    </row>
    <row r="4" spans="1:4" x14ac:dyDescent="0.25">
      <c r="A4" t="s">
        <v>42</v>
      </c>
      <c r="B4" t="str">
        <f t="shared" si="0"/>
        <v>IF OBJECT_ID('tempdb..#DimContractReleaseNotes') IS NOT NULL DROP TABLE #DimContractReleaseNotes</v>
      </c>
    </row>
    <row r="5" spans="1:4" x14ac:dyDescent="0.25">
      <c r="A5" t="s">
        <v>10</v>
      </c>
      <c r="B5" t="str">
        <f t="shared" si="0"/>
        <v>IF OBJECT_ID('tempdb..#DimContracts') IS NOT NULL DROP TABLE #DimContracts</v>
      </c>
    </row>
    <row r="6" spans="1:4" x14ac:dyDescent="0.25">
      <c r="A6" t="s">
        <v>17</v>
      </c>
      <c r="B6" t="str">
        <f t="shared" si="0"/>
        <v>IF OBJECT_ID('tempdb..#DimGrainCustomerVendor') IS NOT NULL DROP TABLE #DimGrainCustomerVendor</v>
      </c>
    </row>
    <row r="7" spans="1:4" x14ac:dyDescent="0.25">
      <c r="A7" t="s">
        <v>19</v>
      </c>
      <c r="B7" t="str">
        <f t="shared" si="0"/>
        <v>IF OBJECT_ID('tempdb..#DimLocation') IS NOT NULL DROP TABLE #DimLocation</v>
      </c>
    </row>
    <row r="8" spans="1:4" x14ac:dyDescent="0.25">
      <c r="A8" t="s">
        <v>49</v>
      </c>
      <c r="B8" t="str">
        <f t="shared" si="0"/>
        <v>IF OBJECT_ID('tempdb..#DimSourceLocation') IS NOT NULL DROP TABLE #DimSourceLocation</v>
      </c>
    </row>
    <row r="9" spans="1:4" x14ac:dyDescent="0.25">
      <c r="A9" t="s">
        <v>50</v>
      </c>
      <c r="B9" t="str">
        <f t="shared" si="0"/>
        <v>IF OBJECT_ID('tempdb..#DimShipTo') IS NOT NULL DROP TABLE #DimShipTo</v>
      </c>
    </row>
    <row r="10" spans="1:4" x14ac:dyDescent="0.25">
      <c r="A10" t="s">
        <v>51</v>
      </c>
      <c r="B10" t="str">
        <f t="shared" si="0"/>
        <v>IF OBJECT_ID('tempdb..#DimOptionMonth') IS NOT NULL DROP TABLE #DimOptionMonth</v>
      </c>
    </row>
    <row r="11" spans="1:4" x14ac:dyDescent="0.25">
      <c r="A11" t="s">
        <v>52</v>
      </c>
      <c r="B11" t="str">
        <f t="shared" si="0"/>
        <v>IF OBJECT_ID('tempdb..#DimTicketSettlementRates') IS NOT NULL DROP TABLE #DimTicketSettlementRates</v>
      </c>
    </row>
    <row r="12" spans="1:4" x14ac:dyDescent="0.25">
      <c r="A12" t="s">
        <v>53</v>
      </c>
      <c r="B12" t="str">
        <f t="shared" si="0"/>
        <v>IF OBJECT_ID('tempdb..#DimTrader') IS NOT NULL DROP TABLE #DimTrader</v>
      </c>
    </row>
    <row r="15" spans="1:4" x14ac:dyDescent="0.25">
      <c r="A15" t="s">
        <v>7</v>
      </c>
      <c r="B15" t="s">
        <v>8</v>
      </c>
      <c r="C15" t="s">
        <v>145</v>
      </c>
      <c r="D15" t="str">
        <f>"CREATE TABLE #"&amp;A15&amp;"(DimCK BIGINT, "&amp;B15&amp;" "&amp;C15&amp;", ETLKey UNIQUEIDENTIFIER)"</f>
        <v>CREATE TABLE #DimCommodity(DimCK BIGINT, SourceSystemKey NVARCHAR(50), ETLKey UNIQUEIDENTIFIER)</v>
      </c>
    </row>
    <row r="16" spans="1:4" x14ac:dyDescent="0.25">
      <c r="A16" t="s">
        <v>40</v>
      </c>
      <c r="B16" t="s">
        <v>8</v>
      </c>
      <c r="C16" t="s">
        <v>145</v>
      </c>
      <c r="D16" t="str">
        <f t="shared" ref="D16:D26" si="1">"CREATE TABLE #"&amp;A16&amp;"(DimCK BIGINT, "&amp;B16&amp;" "&amp;C16&amp;", ETLKey UNIQUEIDENTIFIER)"</f>
        <v>CREATE TABLE #DimProductCommodity(DimCK BIGINT, SourceSystemKey NVARCHAR(50), ETLKey UNIQUEIDENTIFIER)</v>
      </c>
    </row>
    <row r="17" spans="1:4" x14ac:dyDescent="0.25">
      <c r="A17" t="s">
        <v>41</v>
      </c>
      <c r="B17" t="s">
        <v>28</v>
      </c>
      <c r="C17" t="s">
        <v>146</v>
      </c>
      <c r="D17" t="str">
        <f t="shared" si="1"/>
        <v>CREATE TABLE #DimContractReleaseInformation(DimCK BIGINT, RowHash BINARY(16), ETLKey UNIQUEIDENTIFIER)</v>
      </c>
    </row>
    <row r="18" spans="1:4" x14ac:dyDescent="0.25">
      <c r="A18" t="s">
        <v>42</v>
      </c>
      <c r="B18" t="s">
        <v>28</v>
      </c>
      <c r="C18" t="s">
        <v>146</v>
      </c>
      <c r="D18" t="str">
        <f t="shared" si="1"/>
        <v>CREATE TABLE #DimContractReleaseNotes(DimCK BIGINT, RowHash BINARY(16), ETLKey UNIQUEIDENTIFIER)</v>
      </c>
    </row>
    <row r="19" spans="1:4" x14ac:dyDescent="0.25">
      <c r="A19" t="s">
        <v>10</v>
      </c>
      <c r="B19" t="s">
        <v>8</v>
      </c>
      <c r="C19" t="s">
        <v>145</v>
      </c>
      <c r="D19" t="str">
        <f t="shared" si="1"/>
        <v>CREATE TABLE #DimContracts(DimCK BIGINT, SourceSystemKey NVARCHAR(50), ETLKey UNIQUEIDENTIFIER)</v>
      </c>
    </row>
    <row r="20" spans="1:4" x14ac:dyDescent="0.25">
      <c r="A20" t="s">
        <v>17</v>
      </c>
      <c r="B20" t="s">
        <v>8</v>
      </c>
      <c r="C20" t="s">
        <v>145</v>
      </c>
      <c r="D20" t="str">
        <f t="shared" si="1"/>
        <v>CREATE TABLE #DimGrainCustomerVendor(DimCK BIGINT, SourceSystemKey NVARCHAR(50), ETLKey UNIQUEIDENTIFIER)</v>
      </c>
    </row>
    <row r="21" spans="1:4" x14ac:dyDescent="0.25">
      <c r="A21" t="s">
        <v>19</v>
      </c>
      <c r="B21" t="s">
        <v>8</v>
      </c>
      <c r="C21" t="s">
        <v>145</v>
      </c>
      <c r="D21" t="str">
        <f t="shared" si="1"/>
        <v>CREATE TABLE #DimLocation(DimCK BIGINT, SourceSystemKey NVARCHAR(50), ETLKey UNIQUEIDENTIFIER)</v>
      </c>
    </row>
    <row r="22" spans="1:4" x14ac:dyDescent="0.25">
      <c r="A22" t="s">
        <v>49</v>
      </c>
      <c r="B22" t="s">
        <v>8</v>
      </c>
      <c r="C22" t="s">
        <v>145</v>
      </c>
      <c r="D22" t="str">
        <f t="shared" si="1"/>
        <v>CREATE TABLE #DimSourceLocation(DimCK BIGINT, SourceSystemKey NVARCHAR(50), ETLKey UNIQUEIDENTIFIER)</v>
      </c>
    </row>
    <row r="23" spans="1:4" x14ac:dyDescent="0.25">
      <c r="A23" t="s">
        <v>50</v>
      </c>
      <c r="B23" t="s">
        <v>8</v>
      </c>
      <c r="C23" t="s">
        <v>145</v>
      </c>
      <c r="D23" t="str">
        <f t="shared" si="1"/>
        <v>CREATE TABLE #DimShipTo(DimCK BIGINT, SourceSystemKey NVARCHAR(50), ETLKey UNIQUEIDENTIFIER)</v>
      </c>
    </row>
    <row r="24" spans="1:4" x14ac:dyDescent="0.25">
      <c r="A24" t="s">
        <v>51</v>
      </c>
      <c r="B24" t="s">
        <v>8</v>
      </c>
      <c r="C24" t="s">
        <v>145</v>
      </c>
      <c r="D24" t="str">
        <f>"CREATE TABLE #"&amp;A24&amp;"(DimCK BIGINT, "&amp;B24&amp;" "&amp;C24&amp;", ETLKey UNIQUEIDENTIFIER)"</f>
        <v>CREATE TABLE #DimOptionMonth(DimCK BIGINT, SourceSystemKey NVARCHAR(50), ETLKey UNIQUEIDENTIFIER)</v>
      </c>
    </row>
    <row r="25" spans="1:4" x14ac:dyDescent="0.25">
      <c r="A25" t="s">
        <v>52</v>
      </c>
      <c r="B25" t="s">
        <v>28</v>
      </c>
      <c r="C25" t="s">
        <v>146</v>
      </c>
      <c r="D25" t="str">
        <f t="shared" si="1"/>
        <v>CREATE TABLE #DimTicketSettlementRates(DimCK BIGINT, RowHash BINARY(16), ETLKey UNIQUEIDENTIFIER)</v>
      </c>
    </row>
    <row r="26" spans="1:4" x14ac:dyDescent="0.25">
      <c r="A26" t="s">
        <v>53</v>
      </c>
      <c r="B26" t="s">
        <v>8</v>
      </c>
      <c r="C26" t="s">
        <v>145</v>
      </c>
      <c r="D26" t="str">
        <f t="shared" si="1"/>
        <v>CREATE TABLE #DimTrader(DimCK BIGINT, SourceSystemKey NVARCHAR(50), ETLKey UNIQUEIDENTIFIER)</v>
      </c>
    </row>
    <row r="30" spans="1:4" x14ac:dyDescent="0.25">
      <c r="A30" t="s">
        <v>7</v>
      </c>
      <c r="B30">
        <v>1</v>
      </c>
      <c r="C30" t="str">
        <f t="shared" ref="C30:C41" si="2">"CREATE CLUSTERED INDEX CIDX_"&amp;B30&amp;"_ETLKey ON #"&amp;A30&amp;"(ETLKey)"</f>
        <v>CREATE CLUSTERED INDEX CIDX_1_ETLKey ON #DimCommodity(ETLKey)</v>
      </c>
    </row>
    <row r="31" spans="1:4" x14ac:dyDescent="0.25">
      <c r="A31" t="s">
        <v>40</v>
      </c>
      <c r="B31">
        <v>2</v>
      </c>
      <c r="C31" t="str">
        <f t="shared" si="2"/>
        <v>CREATE CLUSTERED INDEX CIDX_2_ETLKey ON #DimProductCommodity(ETLKey)</v>
      </c>
    </row>
    <row r="32" spans="1:4" x14ac:dyDescent="0.25">
      <c r="A32" t="s">
        <v>41</v>
      </c>
      <c r="B32">
        <v>3</v>
      </c>
      <c r="C32" t="str">
        <f t="shared" si="2"/>
        <v>CREATE CLUSTERED INDEX CIDX_3_ETLKey ON #DimContractReleaseInformation(ETLKey)</v>
      </c>
    </row>
    <row r="33" spans="1:4" x14ac:dyDescent="0.25">
      <c r="A33" t="s">
        <v>42</v>
      </c>
      <c r="B33">
        <v>4</v>
      </c>
      <c r="C33" t="str">
        <f t="shared" si="2"/>
        <v>CREATE CLUSTERED INDEX CIDX_4_ETLKey ON #DimContractReleaseNotes(ETLKey)</v>
      </c>
    </row>
    <row r="34" spans="1:4" x14ac:dyDescent="0.25">
      <c r="A34" t="s">
        <v>10</v>
      </c>
      <c r="B34">
        <v>5</v>
      </c>
      <c r="C34" t="str">
        <f t="shared" si="2"/>
        <v>CREATE CLUSTERED INDEX CIDX_5_ETLKey ON #DimContracts(ETLKey)</v>
      </c>
    </row>
    <row r="35" spans="1:4" x14ac:dyDescent="0.25">
      <c r="A35" t="s">
        <v>17</v>
      </c>
      <c r="B35">
        <v>6</v>
      </c>
      <c r="C35" t="str">
        <f t="shared" si="2"/>
        <v>CREATE CLUSTERED INDEX CIDX_6_ETLKey ON #DimGrainCustomerVendor(ETLKey)</v>
      </c>
    </row>
    <row r="36" spans="1:4" x14ac:dyDescent="0.25">
      <c r="A36" t="s">
        <v>19</v>
      </c>
      <c r="B36">
        <v>7</v>
      </c>
      <c r="C36" t="str">
        <f t="shared" si="2"/>
        <v>CREATE CLUSTERED INDEX CIDX_7_ETLKey ON #DimLocation(ETLKey)</v>
      </c>
    </row>
    <row r="37" spans="1:4" x14ac:dyDescent="0.25">
      <c r="A37" t="s">
        <v>49</v>
      </c>
      <c r="B37">
        <v>8</v>
      </c>
      <c r="C37" t="str">
        <f t="shared" si="2"/>
        <v>CREATE CLUSTERED INDEX CIDX_8_ETLKey ON #DimSourceLocation(ETLKey)</v>
      </c>
    </row>
    <row r="38" spans="1:4" x14ac:dyDescent="0.25">
      <c r="A38" t="s">
        <v>50</v>
      </c>
      <c r="B38">
        <v>9</v>
      </c>
      <c r="C38" t="str">
        <f t="shared" si="2"/>
        <v>CREATE CLUSTERED INDEX CIDX_9_ETLKey ON #DimShipTo(ETLKey)</v>
      </c>
    </row>
    <row r="39" spans="1:4" x14ac:dyDescent="0.25">
      <c r="A39" t="s">
        <v>51</v>
      </c>
      <c r="B39">
        <v>10</v>
      </c>
      <c r="C39" t="str">
        <f t="shared" si="2"/>
        <v>CREATE CLUSTERED INDEX CIDX_10_ETLKey ON #DimOptionMonth(ETLKey)</v>
      </c>
    </row>
    <row r="40" spans="1:4" x14ac:dyDescent="0.25">
      <c r="A40" t="s">
        <v>52</v>
      </c>
      <c r="B40">
        <v>11</v>
      </c>
      <c r="C40" t="str">
        <f t="shared" si="2"/>
        <v>CREATE CLUSTERED INDEX CIDX_11_ETLKey ON #DimTicketSettlementRates(ETLKey)</v>
      </c>
    </row>
    <row r="41" spans="1:4" x14ac:dyDescent="0.25">
      <c r="A41" t="s">
        <v>53</v>
      </c>
      <c r="B41">
        <v>12</v>
      </c>
      <c r="C41" t="str">
        <f t="shared" si="2"/>
        <v>CREATE CLUSTERED INDEX CIDX_12_ETLKey ON #DimTrader(ETLKey)</v>
      </c>
    </row>
    <row r="44" spans="1:4" x14ac:dyDescent="0.25">
      <c r="A44" t="s">
        <v>7</v>
      </c>
      <c r="B44">
        <v>1</v>
      </c>
      <c r="C44" t="s">
        <v>8</v>
      </c>
      <c r="D44" t="str">
        <f t="shared" ref="D44:D55" si="3">"CREATE NONCLUSTERED INDEX NCIDX_DIM"&amp;B44&amp;"_ETLKey ON #"&amp;A44&amp;"("&amp;C44&amp;")"</f>
        <v>CREATE NONCLUSTERED INDEX NCIDX_DIM1_ETLKey ON #DimCommodity(SourceSystemKey)</v>
      </c>
    </row>
    <row r="45" spans="1:4" x14ac:dyDescent="0.25">
      <c r="A45" t="s">
        <v>40</v>
      </c>
      <c r="B45">
        <v>2</v>
      </c>
      <c r="C45" t="s">
        <v>8</v>
      </c>
      <c r="D45" t="str">
        <f t="shared" si="3"/>
        <v>CREATE NONCLUSTERED INDEX NCIDX_DIM2_ETLKey ON #DimProductCommodity(SourceSystemKey)</v>
      </c>
    </row>
    <row r="46" spans="1:4" x14ac:dyDescent="0.25">
      <c r="A46" t="s">
        <v>41</v>
      </c>
      <c r="B46">
        <v>3</v>
      </c>
      <c r="C46" t="s">
        <v>28</v>
      </c>
      <c r="D46" t="str">
        <f t="shared" si="3"/>
        <v>CREATE NONCLUSTERED INDEX NCIDX_DIM3_ETLKey ON #DimContractReleaseInformation(RowHash)</v>
      </c>
    </row>
    <row r="47" spans="1:4" x14ac:dyDescent="0.25">
      <c r="A47" t="s">
        <v>42</v>
      </c>
      <c r="B47">
        <v>4</v>
      </c>
      <c r="C47" t="s">
        <v>28</v>
      </c>
      <c r="D47" t="str">
        <f t="shared" si="3"/>
        <v>CREATE NONCLUSTERED INDEX NCIDX_DIM4_ETLKey ON #DimContractReleaseNotes(RowHash)</v>
      </c>
    </row>
    <row r="48" spans="1:4" x14ac:dyDescent="0.25">
      <c r="A48" t="s">
        <v>10</v>
      </c>
      <c r="B48">
        <v>5</v>
      </c>
      <c r="C48" t="s">
        <v>8</v>
      </c>
      <c r="D48" t="str">
        <f t="shared" si="3"/>
        <v>CREATE NONCLUSTERED INDEX NCIDX_DIM5_ETLKey ON #DimContracts(SourceSystemKey)</v>
      </c>
    </row>
    <row r="49" spans="1:4" x14ac:dyDescent="0.25">
      <c r="A49" t="s">
        <v>17</v>
      </c>
      <c r="B49">
        <v>6</v>
      </c>
      <c r="C49" t="s">
        <v>8</v>
      </c>
      <c r="D49" t="str">
        <f t="shared" si="3"/>
        <v>CREATE NONCLUSTERED INDEX NCIDX_DIM6_ETLKey ON #DimGrainCustomerVendor(SourceSystemKey)</v>
      </c>
    </row>
    <row r="50" spans="1:4" x14ac:dyDescent="0.25">
      <c r="A50" t="s">
        <v>19</v>
      </c>
      <c r="B50">
        <v>7</v>
      </c>
      <c r="C50" t="s">
        <v>8</v>
      </c>
      <c r="D50" t="str">
        <f t="shared" si="3"/>
        <v>CREATE NONCLUSTERED INDEX NCIDX_DIM7_ETLKey ON #DimLocation(SourceSystemKey)</v>
      </c>
    </row>
    <row r="51" spans="1:4" x14ac:dyDescent="0.25">
      <c r="A51" t="s">
        <v>49</v>
      </c>
      <c r="B51">
        <v>8</v>
      </c>
      <c r="C51" t="s">
        <v>8</v>
      </c>
      <c r="D51" t="str">
        <f t="shared" si="3"/>
        <v>CREATE NONCLUSTERED INDEX NCIDX_DIM8_ETLKey ON #DimSourceLocation(SourceSystemKey)</v>
      </c>
    </row>
    <row r="52" spans="1:4" x14ac:dyDescent="0.25">
      <c r="A52" t="s">
        <v>50</v>
      </c>
      <c r="B52">
        <v>9</v>
      </c>
      <c r="C52" t="s">
        <v>8</v>
      </c>
      <c r="D52" t="str">
        <f t="shared" si="3"/>
        <v>CREATE NONCLUSTERED INDEX NCIDX_DIM9_ETLKey ON #DimShipTo(SourceSystemKey)</v>
      </c>
    </row>
    <row r="53" spans="1:4" x14ac:dyDescent="0.25">
      <c r="A53" t="s">
        <v>51</v>
      </c>
      <c r="B53">
        <v>10</v>
      </c>
      <c r="C53" t="s">
        <v>8</v>
      </c>
      <c r="D53" t="str">
        <f t="shared" si="3"/>
        <v>CREATE NONCLUSTERED INDEX NCIDX_DIM10_ETLKey ON #DimOptionMonth(SourceSystemKey)</v>
      </c>
    </row>
    <row r="54" spans="1:4" x14ac:dyDescent="0.25">
      <c r="A54" t="s">
        <v>52</v>
      </c>
      <c r="B54">
        <v>11</v>
      </c>
      <c r="C54" t="s">
        <v>28</v>
      </c>
      <c r="D54" t="str">
        <f t="shared" si="3"/>
        <v>CREATE NONCLUSTERED INDEX NCIDX_DIM11_ETLKey ON #DimTicketSettlementRates(RowHash)</v>
      </c>
    </row>
    <row r="55" spans="1:4" x14ac:dyDescent="0.25">
      <c r="A55" t="s">
        <v>53</v>
      </c>
      <c r="B55">
        <v>12</v>
      </c>
      <c r="C55" t="s">
        <v>8</v>
      </c>
      <c r="D55" t="str">
        <f t="shared" si="3"/>
        <v>CREATE NONCLUSTERED INDEX NCIDX_DIM12_ETLKey ON #DimTrader(SourceSystemKey)</v>
      </c>
    </row>
    <row r="60" spans="1:4" x14ac:dyDescent="0.25">
      <c r="A60" t="s">
        <v>7</v>
      </c>
      <c r="B60" t="s">
        <v>147</v>
      </c>
      <c r="C60" t="str">
        <f>"#"&amp;A60</f>
        <v>#DimCommodity</v>
      </c>
      <c r="D60" t="str">
        <f>"DROP TABLE "&amp;C60</f>
        <v>DROP TABLE #DimCommodity</v>
      </c>
    </row>
    <row r="61" spans="1:4" x14ac:dyDescent="0.25">
      <c r="A61" t="s">
        <v>40</v>
      </c>
      <c r="B61" t="s">
        <v>147</v>
      </c>
      <c r="C61" t="str">
        <f t="shared" ref="C61:C71" si="4">"#"&amp;A61</f>
        <v>#DimProductCommodity</v>
      </c>
      <c r="D61" t="str">
        <f t="shared" ref="D61:D71" si="5">"DROP TABLE "&amp;C61</f>
        <v>DROP TABLE #DimProductCommodity</v>
      </c>
    </row>
    <row r="62" spans="1:4" x14ac:dyDescent="0.25">
      <c r="A62" t="s">
        <v>41</v>
      </c>
      <c r="B62" t="s">
        <v>147</v>
      </c>
      <c r="C62" t="str">
        <f t="shared" si="4"/>
        <v>#DimContractReleaseInformation</v>
      </c>
      <c r="D62" t="str">
        <f t="shared" si="5"/>
        <v>DROP TABLE #DimContractReleaseInformation</v>
      </c>
    </row>
    <row r="63" spans="1:4" x14ac:dyDescent="0.25">
      <c r="A63" t="s">
        <v>42</v>
      </c>
      <c r="B63" t="s">
        <v>147</v>
      </c>
      <c r="C63" t="str">
        <f t="shared" si="4"/>
        <v>#DimContractReleaseNotes</v>
      </c>
      <c r="D63" t="str">
        <f t="shared" si="5"/>
        <v>DROP TABLE #DimContractReleaseNotes</v>
      </c>
    </row>
    <row r="64" spans="1:4" x14ac:dyDescent="0.25">
      <c r="A64" t="s">
        <v>10</v>
      </c>
      <c r="B64" t="s">
        <v>147</v>
      </c>
      <c r="C64" t="str">
        <f t="shared" si="4"/>
        <v>#DimContracts</v>
      </c>
      <c r="D64" t="str">
        <f t="shared" si="5"/>
        <v>DROP TABLE #DimContracts</v>
      </c>
    </row>
    <row r="65" spans="1:4" x14ac:dyDescent="0.25">
      <c r="A65" t="s">
        <v>17</v>
      </c>
      <c r="B65" t="s">
        <v>147</v>
      </c>
      <c r="C65" t="str">
        <f t="shared" si="4"/>
        <v>#DimGrainCustomerVendor</v>
      </c>
      <c r="D65" t="str">
        <f t="shared" si="5"/>
        <v>DROP TABLE #DimGrainCustomerVendor</v>
      </c>
    </row>
    <row r="66" spans="1:4" x14ac:dyDescent="0.25">
      <c r="A66" t="s">
        <v>19</v>
      </c>
      <c r="B66" t="s">
        <v>147</v>
      </c>
      <c r="C66" t="str">
        <f t="shared" si="4"/>
        <v>#DimLocation</v>
      </c>
      <c r="D66" t="str">
        <f t="shared" si="5"/>
        <v>DROP TABLE #DimLocation</v>
      </c>
    </row>
    <row r="67" spans="1:4" x14ac:dyDescent="0.25">
      <c r="A67" t="s">
        <v>49</v>
      </c>
      <c r="B67" t="s">
        <v>147</v>
      </c>
      <c r="C67" t="str">
        <f t="shared" si="4"/>
        <v>#DimSourceLocation</v>
      </c>
      <c r="D67" t="str">
        <f t="shared" si="5"/>
        <v>DROP TABLE #DimSourceLocation</v>
      </c>
    </row>
    <row r="68" spans="1:4" x14ac:dyDescent="0.25">
      <c r="A68" t="s">
        <v>50</v>
      </c>
      <c r="B68" t="s">
        <v>147</v>
      </c>
      <c r="C68" t="str">
        <f t="shared" si="4"/>
        <v>#DimShipTo</v>
      </c>
      <c r="D68" t="str">
        <f t="shared" si="5"/>
        <v>DROP TABLE #DimShipTo</v>
      </c>
    </row>
    <row r="69" spans="1:4" x14ac:dyDescent="0.25">
      <c r="A69" t="s">
        <v>51</v>
      </c>
      <c r="B69" t="s">
        <v>147</v>
      </c>
      <c r="C69" t="str">
        <f t="shared" si="4"/>
        <v>#DimOptionMonth</v>
      </c>
      <c r="D69" t="str">
        <f t="shared" si="5"/>
        <v>DROP TABLE #DimOptionMonth</v>
      </c>
    </row>
    <row r="70" spans="1:4" x14ac:dyDescent="0.25">
      <c r="A70" t="s">
        <v>52</v>
      </c>
      <c r="B70" t="s">
        <v>147</v>
      </c>
      <c r="C70" t="str">
        <f t="shared" si="4"/>
        <v>#DimTicketSettlementRates</v>
      </c>
      <c r="D70" t="str">
        <f t="shared" si="5"/>
        <v>DROP TABLE #DimTicketSettlementRates</v>
      </c>
    </row>
    <row r="71" spans="1:4" x14ac:dyDescent="0.25">
      <c r="A71" t="s">
        <v>53</v>
      </c>
      <c r="B71" t="s">
        <v>147</v>
      </c>
      <c r="C71" t="str">
        <f t="shared" si="4"/>
        <v>#DimTrader</v>
      </c>
      <c r="D71" t="str">
        <f t="shared" si="5"/>
        <v>DROP TABLE #DimTrader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Column Notes</vt:lpstr>
      <vt:lpstr>Create Stage Table</vt:lpstr>
      <vt:lpstr>Column Cleansing Notes</vt:lpstr>
      <vt:lpstr>Dimension List</vt:lpstr>
      <vt:lpstr>Source To Target Mapping</vt:lpstr>
      <vt:lpstr>Fact Table Creation Helper</vt:lpstr>
      <vt:lpstr>Foreign Key Creation</vt:lpstr>
      <vt:lpstr>Process Fact Script Helper</vt:lpstr>
      <vt:lpstr>View Creation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2018-02-05T03:15:47Z</dcterms:modified>
</cp:coreProperties>
</file>