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WebSites\cnccookbook\img\CNCCookbook\Surveys\2016CNCControls\"/>
    </mc:Choice>
  </mc:AlternateContent>
  <bookViews>
    <workbookView xWindow="0" yWindow="0" windowWidth="22920" windowHeight="17955" activeTab="1"/>
  </bookViews>
  <sheets>
    <sheet name="MktShare" sheetId="1" r:id="rId1"/>
    <sheet name="CustS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H28" i="1" s="1"/>
  <c r="G35" i="1"/>
  <c r="H35" i="1" s="1"/>
  <c r="G34" i="1"/>
  <c r="H34" i="1" s="1"/>
  <c r="G43" i="1"/>
  <c r="J43" i="1" s="1"/>
  <c r="G36" i="1"/>
  <c r="H36" i="1" s="1"/>
  <c r="G44" i="1"/>
  <c r="J44" i="1" s="1"/>
  <c r="G45" i="1"/>
  <c r="J45" i="1" s="1"/>
  <c r="G41" i="1"/>
  <c r="J41" i="1" s="1"/>
  <c r="G33" i="1"/>
  <c r="H33" i="1" s="1"/>
  <c r="G31" i="1"/>
  <c r="H31" i="1" s="1"/>
  <c r="G40" i="1"/>
  <c r="J40" i="1" s="1"/>
  <c r="G32" i="1"/>
  <c r="H32" i="1" s="1"/>
  <c r="G46" i="1"/>
  <c r="J46" i="1" s="1"/>
  <c r="G13" i="1"/>
  <c r="H13" i="1" s="1"/>
  <c r="G27" i="1"/>
  <c r="H27" i="1" s="1"/>
  <c r="G39" i="1"/>
  <c r="J39" i="1" s="1"/>
  <c r="G38" i="1"/>
  <c r="J38" i="1" s="1"/>
  <c r="G16" i="1"/>
  <c r="H16" i="1" s="1"/>
  <c r="G5" i="1"/>
  <c r="H5" i="1" s="1"/>
  <c r="G10" i="1"/>
  <c r="H10" i="1" s="1"/>
  <c r="G15" i="1"/>
  <c r="H15" i="1" s="1"/>
  <c r="G9" i="1"/>
  <c r="H9" i="1" s="1"/>
  <c r="G7" i="1"/>
  <c r="H7" i="1" s="1"/>
  <c r="G37" i="1"/>
  <c r="J37" i="1" s="1"/>
  <c r="G21" i="1"/>
  <c r="H21" i="1" s="1"/>
  <c r="G20" i="1"/>
  <c r="H20" i="1" s="1"/>
  <c r="G8" i="1"/>
  <c r="H8" i="1" s="1"/>
  <c r="G6" i="1"/>
  <c r="H6" i="1" s="1"/>
  <c r="G19" i="1"/>
  <c r="H19" i="1" s="1"/>
  <c r="G42" i="1"/>
  <c r="J42" i="1" s="1"/>
  <c r="G4" i="1"/>
  <c r="H4" i="1" s="1"/>
  <c r="G12" i="1"/>
  <c r="H12" i="1" s="1"/>
  <c r="G11" i="1"/>
  <c r="H11" i="1" s="1"/>
  <c r="G18" i="1"/>
  <c r="H18" i="1" s="1"/>
  <c r="G26" i="1"/>
  <c r="H26" i="1" s="1"/>
  <c r="G30" i="1"/>
  <c r="H30" i="1" s="1"/>
  <c r="G25" i="1"/>
  <c r="H25" i="1" s="1"/>
  <c r="G17" i="1"/>
  <c r="H17" i="1" s="1"/>
  <c r="G24" i="1"/>
  <c r="H24" i="1" s="1"/>
  <c r="G14" i="1"/>
  <c r="H14" i="1" s="1"/>
  <c r="G29" i="1"/>
  <c r="H29" i="1" s="1"/>
  <c r="G23" i="1"/>
  <c r="H23" i="1" s="1"/>
  <c r="G22" i="1"/>
  <c r="H22" i="1" s="1"/>
  <c r="K39" i="1" l="1"/>
  <c r="K43" i="1"/>
  <c r="K41" i="1"/>
  <c r="K46" i="1"/>
  <c r="J48" i="1"/>
  <c r="H48" i="1"/>
  <c r="G48" i="1"/>
  <c r="K28" i="1" l="1"/>
  <c r="K5" i="1"/>
  <c r="K21" i="1"/>
  <c r="K4" i="1"/>
  <c r="K25" i="1"/>
  <c r="K22" i="1"/>
  <c r="K35" i="1"/>
  <c r="K13" i="1"/>
  <c r="K10" i="1"/>
  <c r="K20" i="1"/>
  <c r="K12" i="1"/>
  <c r="K17" i="1"/>
  <c r="K16" i="1"/>
  <c r="K30" i="1"/>
  <c r="K34" i="1"/>
  <c r="K33" i="1"/>
  <c r="K27" i="1"/>
  <c r="K15" i="1"/>
  <c r="K8" i="1"/>
  <c r="K11" i="1"/>
  <c r="K24" i="1"/>
  <c r="K42" i="1"/>
  <c r="K31" i="1"/>
  <c r="K9" i="1"/>
  <c r="K6" i="1"/>
  <c r="K18" i="1"/>
  <c r="K14" i="1"/>
  <c r="K44" i="1"/>
  <c r="K37" i="1"/>
  <c r="K36" i="1"/>
  <c r="K7" i="1"/>
  <c r="K19" i="1"/>
  <c r="K26" i="1"/>
  <c r="K29" i="1"/>
  <c r="K32" i="1"/>
  <c r="K23" i="1"/>
  <c r="K40" i="1"/>
  <c r="K45" i="1"/>
  <c r="K38" i="1"/>
  <c r="I42" i="1"/>
  <c r="I37" i="1"/>
  <c r="I44" i="1"/>
  <c r="I20" i="1"/>
  <c r="I21" i="1"/>
  <c r="I28" i="1"/>
  <c r="I38" i="1"/>
  <c r="I40" i="1"/>
  <c r="I12" i="1"/>
  <c r="I13" i="1"/>
  <c r="I41" i="1"/>
  <c r="I25" i="1"/>
  <c r="I46" i="1"/>
  <c r="I39" i="1"/>
  <c r="I43" i="1"/>
  <c r="I17" i="1"/>
  <c r="I10" i="1"/>
  <c r="I35" i="1"/>
  <c r="I4" i="1"/>
  <c r="I5" i="1"/>
  <c r="I45" i="1"/>
  <c r="I23" i="1"/>
  <c r="I31" i="1"/>
  <c r="I19" i="1"/>
  <c r="I6" i="1"/>
  <c r="I26" i="1"/>
  <c r="I34" i="1"/>
  <c r="I14" i="1"/>
  <c r="I24" i="1"/>
  <c r="I32" i="1"/>
  <c r="I27" i="1"/>
  <c r="I7" i="1"/>
  <c r="I9" i="1"/>
  <c r="I16" i="1"/>
  <c r="I11" i="1"/>
  <c r="I36" i="1"/>
  <c r="I33" i="1"/>
  <c r="I22" i="1"/>
  <c r="I8" i="1"/>
  <c r="H50" i="1"/>
  <c r="I15" i="1"/>
  <c r="I29" i="1"/>
  <c r="I18" i="1"/>
  <c r="I30" i="1"/>
  <c r="H49" i="1"/>
</calcChain>
</file>

<file path=xl/sharedStrings.xml><?xml version="1.0" encoding="utf-8"?>
<sst xmlns="http://schemas.openxmlformats.org/spreadsheetml/2006/main" count="69" uniqueCount="52">
  <si>
    <t>Acramatic</t>
  </si>
  <si>
    <t>Anilam</t>
  </si>
  <si>
    <t>Boss</t>
  </si>
  <si>
    <t>Bridgeport</t>
  </si>
  <si>
    <t>Brother</t>
  </si>
  <si>
    <t>Centroid</t>
  </si>
  <si>
    <t>Centurion</t>
  </si>
  <si>
    <t>Cincinati</t>
  </si>
  <si>
    <t>Dynapath</t>
  </si>
  <si>
    <t>EZTRAK</t>
  </si>
  <si>
    <t>Fadal</t>
  </si>
  <si>
    <t>Fagor</t>
  </si>
  <si>
    <t>Fanuc</t>
  </si>
  <si>
    <t>FlashCut</t>
  </si>
  <si>
    <t>GE</t>
  </si>
  <si>
    <t>Haas</t>
  </si>
  <si>
    <t>Heidenhain</t>
  </si>
  <si>
    <t>Hitachi Seiki</t>
  </si>
  <si>
    <t>Hurco</t>
  </si>
  <si>
    <t>Mach 3</t>
  </si>
  <si>
    <t>Mazak</t>
  </si>
  <si>
    <t>Mitsubishi</t>
  </si>
  <si>
    <t>Mori Seiki</t>
  </si>
  <si>
    <t>Okuma</t>
  </si>
  <si>
    <t>Seimens</t>
  </si>
  <si>
    <t>Yasnac</t>
  </si>
  <si>
    <t>PathPilot / LinuxCNC / EMC2</t>
  </si>
  <si>
    <t>GRBL</t>
  </si>
  <si>
    <t>Milltronics</t>
  </si>
  <si>
    <t>Prototrak</t>
  </si>
  <si>
    <t>TinyG2</t>
  </si>
  <si>
    <t>Mirl M2000</t>
  </si>
  <si>
    <t>PanetCNC CNC USB</t>
  </si>
  <si>
    <t>Deckel Dialog</t>
  </si>
  <si>
    <t>Other</t>
  </si>
  <si>
    <t>LinkedIn</t>
  </si>
  <si>
    <t>Moog</t>
  </si>
  <si>
    <t>Mach 4</t>
  </si>
  <si>
    <t>MachineKit</t>
  </si>
  <si>
    <t>Kflop</t>
  </si>
  <si>
    <t>Shopbot</t>
  </si>
  <si>
    <t>Hind</t>
  </si>
  <si>
    <t>Next Wave Automation</t>
  </si>
  <si>
    <t>Osai / CR Onsrud</t>
  </si>
  <si>
    <t>B&amp;R</t>
  </si>
  <si>
    <t>Total</t>
  </si>
  <si>
    <t>Pro</t>
  </si>
  <si>
    <t>Inexpensive</t>
  </si>
  <si>
    <t>%</t>
  </si>
  <si>
    <t>High End</t>
  </si>
  <si>
    <t>Low End</t>
  </si>
  <si>
    <t>Cust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</si>
</sst>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End CNC Control Share: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MktShare!$B$4:$B$36</c:f>
              <c:strCache>
                <c:ptCount val="33"/>
                <c:pt idx="0">
                  <c:v>Fanuc</c:v>
                </c:pt>
                <c:pt idx="1">
                  <c:v>Seimens</c:v>
                </c:pt>
                <c:pt idx="2">
                  <c:v>Haas</c:v>
                </c:pt>
                <c:pt idx="3">
                  <c:v>Mazak</c:v>
                </c:pt>
                <c:pt idx="4">
                  <c:v>Heidenhain</c:v>
                </c:pt>
                <c:pt idx="5">
                  <c:v>Mitsubishi</c:v>
                </c:pt>
                <c:pt idx="6">
                  <c:v>Okuma</c:v>
                </c:pt>
                <c:pt idx="7">
                  <c:v>Fadal</c:v>
                </c:pt>
                <c:pt idx="8">
                  <c:v>Fagor</c:v>
                </c:pt>
                <c:pt idx="9">
                  <c:v>Prototrak</c:v>
                </c:pt>
                <c:pt idx="10">
                  <c:v>Bridgeport</c:v>
                </c:pt>
                <c:pt idx="11">
                  <c:v>Mori Seiki</c:v>
                </c:pt>
                <c:pt idx="12">
                  <c:v>Yasnac</c:v>
                </c:pt>
                <c:pt idx="13">
                  <c:v>Centroid</c:v>
                </c:pt>
                <c:pt idx="14">
                  <c:v>EZTRAK</c:v>
                </c:pt>
                <c:pt idx="15">
                  <c:v>GE</c:v>
                </c:pt>
                <c:pt idx="16">
                  <c:v>Hitachi Seiki</c:v>
                </c:pt>
                <c:pt idx="17">
                  <c:v>Hurco</c:v>
                </c:pt>
                <c:pt idx="18">
                  <c:v>Acramatic</c:v>
                </c:pt>
                <c:pt idx="19">
                  <c:v>Anilam</c:v>
                </c:pt>
                <c:pt idx="20">
                  <c:v>Brother</c:v>
                </c:pt>
                <c:pt idx="21">
                  <c:v>Centurion</c:v>
                </c:pt>
                <c:pt idx="22">
                  <c:v>Dynapath</c:v>
                </c:pt>
                <c:pt idx="23">
                  <c:v>Milltronics</c:v>
                </c:pt>
                <c:pt idx="24">
                  <c:v>B&amp;R</c:v>
                </c:pt>
                <c:pt idx="25">
                  <c:v>Boss</c:v>
                </c:pt>
                <c:pt idx="26">
                  <c:v>Cincinati</c:v>
                </c:pt>
                <c:pt idx="27">
                  <c:v>Deckel Dialog</c:v>
                </c:pt>
                <c:pt idx="28">
                  <c:v>Mirl M2000</c:v>
                </c:pt>
                <c:pt idx="29">
                  <c:v>Moog</c:v>
                </c:pt>
                <c:pt idx="30">
                  <c:v>Next Wave Automation</c:v>
                </c:pt>
                <c:pt idx="31">
                  <c:v>Osai / CR Onsrud</c:v>
                </c:pt>
                <c:pt idx="32">
                  <c:v>Shopbot</c:v>
                </c:pt>
              </c:strCache>
            </c:strRef>
          </c:cat>
          <c:val>
            <c:numRef>
              <c:f>MktShare!$I$4:$I$36</c:f>
              <c:numCache>
                <c:formatCode>0.0%</c:formatCode>
                <c:ptCount val="33"/>
                <c:pt idx="0">
                  <c:v>0.215</c:v>
                </c:pt>
                <c:pt idx="1">
                  <c:v>0.11</c:v>
                </c:pt>
                <c:pt idx="2">
                  <c:v>0.09</c:v>
                </c:pt>
                <c:pt idx="3">
                  <c:v>6.5000000000000002E-2</c:v>
                </c:pt>
                <c:pt idx="4">
                  <c:v>0.06</c:v>
                </c:pt>
                <c:pt idx="5">
                  <c:v>0.05</c:v>
                </c:pt>
                <c:pt idx="6">
                  <c:v>4.4999999999999998E-2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0.03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0.02</c:v>
                </c:pt>
                <c:pt idx="14">
                  <c:v>0.02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1677328"/>
        <c:axId val="601679680"/>
      </c:barChart>
      <c:catAx>
        <c:axId val="60167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9680"/>
        <c:crosses val="autoZero"/>
        <c:auto val="1"/>
        <c:lblAlgn val="ctr"/>
        <c:lblOffset val="100"/>
        <c:noMultiLvlLbl val="0"/>
      </c:catAx>
      <c:valAx>
        <c:axId val="60167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End CNC Control Share: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MktShare!$B$37:$B$46</c:f>
              <c:strCache>
                <c:ptCount val="10"/>
                <c:pt idx="0">
                  <c:v>Mach 3</c:v>
                </c:pt>
                <c:pt idx="1">
                  <c:v>PathPilot / LinuxCNC / EMC2</c:v>
                </c:pt>
                <c:pt idx="2">
                  <c:v>GRBL</c:v>
                </c:pt>
                <c:pt idx="3">
                  <c:v>PanetCNC CNC USB</c:v>
                </c:pt>
                <c:pt idx="4">
                  <c:v>Mach 4</c:v>
                </c:pt>
                <c:pt idx="5">
                  <c:v>FlashCut</c:v>
                </c:pt>
                <c:pt idx="6">
                  <c:v>Hind</c:v>
                </c:pt>
                <c:pt idx="7">
                  <c:v>Kflop</c:v>
                </c:pt>
                <c:pt idx="8">
                  <c:v>MachineKit</c:v>
                </c:pt>
                <c:pt idx="9">
                  <c:v>TinyG2</c:v>
                </c:pt>
              </c:strCache>
            </c:strRef>
          </c:cat>
          <c:val>
            <c:numRef>
              <c:f>MktShare!$K$37:$K$46</c:f>
              <c:numCache>
                <c:formatCode>0.0%</c:formatCode>
                <c:ptCount val="10"/>
                <c:pt idx="0">
                  <c:v>0.421875</c:v>
                </c:pt>
                <c:pt idx="1">
                  <c:v>0.296875</c:v>
                </c:pt>
                <c:pt idx="2">
                  <c:v>7.8125E-2</c:v>
                </c:pt>
                <c:pt idx="3">
                  <c:v>6.25E-2</c:v>
                </c:pt>
                <c:pt idx="4">
                  <c:v>4.6875E-2</c:v>
                </c:pt>
                <c:pt idx="5">
                  <c:v>3.125E-2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1676936"/>
        <c:axId val="541693032"/>
      </c:barChart>
      <c:catAx>
        <c:axId val="60167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3032"/>
        <c:crosses val="autoZero"/>
        <c:auto val="1"/>
        <c:lblAlgn val="ctr"/>
        <c:lblOffset val="100"/>
        <c:noMultiLvlLbl val="0"/>
      </c:catAx>
      <c:valAx>
        <c:axId val="541693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CNC Control Share: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MktShare!$G$49:$G$50</c:f>
              <c:strCache>
                <c:ptCount val="2"/>
                <c:pt idx="0">
                  <c:v>High End</c:v>
                </c:pt>
                <c:pt idx="1">
                  <c:v>Low End</c:v>
                </c:pt>
              </c:strCache>
            </c:strRef>
          </c:cat>
          <c:val>
            <c:numRef>
              <c:f>MktShare!$H$49:$H$50</c:f>
              <c:numCache>
                <c:formatCode>0%</c:formatCode>
                <c:ptCount val="2"/>
                <c:pt idx="0">
                  <c:v>0.75757575757575757</c:v>
                </c:pt>
                <c:pt idx="1">
                  <c:v>0.24242424242424243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CNC Control Customer Satisfaction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CustSat!$B$4:$B$18</c:f>
              <c:strCache>
                <c:ptCount val="15"/>
                <c:pt idx="0">
                  <c:v>PathPilot / LinuxCNC / EMC2</c:v>
                </c:pt>
                <c:pt idx="1">
                  <c:v>Heidenhain</c:v>
                </c:pt>
                <c:pt idx="2">
                  <c:v>Seimens</c:v>
                </c:pt>
                <c:pt idx="3">
                  <c:v>Yasnac</c:v>
                </c:pt>
                <c:pt idx="4">
                  <c:v>Haas</c:v>
                </c:pt>
                <c:pt idx="5">
                  <c:v>Mazak</c:v>
                </c:pt>
                <c:pt idx="6">
                  <c:v>Fadal</c:v>
                </c:pt>
                <c:pt idx="7">
                  <c:v>Prototrak</c:v>
                </c:pt>
                <c:pt idx="8">
                  <c:v>Mach 3</c:v>
                </c:pt>
                <c:pt idx="9">
                  <c:v>Mitsubishi</c:v>
                </c:pt>
                <c:pt idx="10">
                  <c:v>Okuma</c:v>
                </c:pt>
                <c:pt idx="11">
                  <c:v>Bridgeport</c:v>
                </c:pt>
                <c:pt idx="12">
                  <c:v>GRBL</c:v>
                </c:pt>
                <c:pt idx="13">
                  <c:v>Fanuc</c:v>
                </c:pt>
                <c:pt idx="14">
                  <c:v>Fagor</c:v>
                </c:pt>
              </c:strCache>
            </c:strRef>
          </c:cat>
          <c:val>
            <c:numRef>
              <c:f>CustSat!$D$4:$D$18</c:f>
              <c:numCache>
                <c:formatCode>General</c:formatCode>
                <c:ptCount val="15"/>
                <c:pt idx="0">
                  <c:v>0.54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0.39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0.26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</c:v>
                </c:pt>
                <c:pt idx="13">
                  <c:v>0.16</c:v>
                </c:pt>
                <c:pt idx="14">
                  <c:v>0.14000000000000001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2693296"/>
        <c:axId val="602693688"/>
      </c:barChart>
      <c:catAx>
        <c:axId val="60269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3688"/>
        <c:crosses val="autoZero"/>
        <c:auto val="1"/>
        <c:lblAlgn val="ctr"/>
        <c:lblOffset val="100"/>
        <c:noMultiLvlLbl val="0"/>
      </c:catAx>
      <c:valAx>
        <c:axId val="602693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2</xdr:row>
      <xdr:rowOff>38100</xdr:rowOff>
    </xdr:from>
    <xdr:to>
      <xdr:col>22</xdr:col>
      <xdr:colOff>600075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36</xdr:row>
      <xdr:rowOff>76199</xdr:rowOff>
    </xdr:from>
    <xdr:to>
      <xdr:col>23</xdr:col>
      <xdr:colOff>9524</xdr:colOff>
      <xdr:row>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252412</xdr:colOff>
      <xdr:row>60</xdr:row>
      <xdr:rowOff>171449</xdr:rowOff>
    </xdr:from>
    <xdr:to>
      <xdr:col>22</xdr:col>
      <xdr:colOff>590550</xdr:colOff>
      <xdr:row>82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180975</xdr:rowOff>
    </xdr:from>
    <xdr:to>
      <xdr:col>15</xdr:col>
      <xdr:colOff>590550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0"/>
  <sheetViews>
    <sheetView workbookViewId="0">
      <selection activeCell="J37" sqref="J37:J46"/>
    </sheetView>
  </sheetViews>
  <sheetFormatPr defaultRowHeight="15" x14ac:dyDescent="0.25"/>
  <cols>
    <col min="2" max="2" width="26.42578125" bestFit="1" customWidth="1"/>
    <col min="10" max="10" width="11.85546875" bestFit="1" customWidth="1"/>
  </cols>
  <sheetData>
    <row r="3" spans="2:12" s="1" customFormat="1" x14ac:dyDescent="0.25">
      <c r="E3" s="1" t="s">
        <v>34</v>
      </c>
      <c r="F3" s="1" t="s">
        <v>35</v>
      </c>
      <c r="G3" s="1" t="s">
        <v>45</v>
      </c>
      <c r="H3" s="1" t="s">
        <v>46</v>
      </c>
      <c r="I3" s="1" t="s">
        <v>48</v>
      </c>
      <c r="J3" s="1" t="s">
        <v>47</v>
      </c>
      <c r="K3" s="1" t="s">
        <v>48</v>
      </c>
    </row>
    <row r="4" spans="2:12" x14ac:dyDescent="0.25">
      <c r="B4" t="s">
        <v>12</v>
      </c>
      <c r="C4">
        <v>0.34899999999999998</v>
      </c>
      <c r="D4">
        <v>37</v>
      </c>
      <c r="F4">
        <v>6</v>
      </c>
      <c r="G4">
        <f t="shared" ref="G4:G46" si="0">SUM(D4:F4)</f>
        <v>43</v>
      </c>
      <c r="H4">
        <f t="shared" ref="H4:H36" si="1">G4</f>
        <v>43</v>
      </c>
      <c r="I4" s="3">
        <f t="shared" ref="I4:I46" si="2">H4/$H$48</f>
        <v>0.215</v>
      </c>
      <c r="K4" s="3">
        <f t="shared" ref="K4:K46" si="3">J4/$J$48</f>
        <v>0</v>
      </c>
      <c r="L4" s="3"/>
    </row>
    <row r="5" spans="2:12" x14ac:dyDescent="0.25">
      <c r="B5" t="s">
        <v>24</v>
      </c>
      <c r="C5">
        <v>0.18899999999999997</v>
      </c>
      <c r="D5">
        <v>20</v>
      </c>
      <c r="F5">
        <v>2</v>
      </c>
      <c r="G5">
        <f t="shared" si="0"/>
        <v>22</v>
      </c>
      <c r="H5">
        <f t="shared" si="1"/>
        <v>22</v>
      </c>
      <c r="I5" s="3">
        <f t="shared" si="2"/>
        <v>0.11</v>
      </c>
      <c r="K5" s="3">
        <f t="shared" si="3"/>
        <v>0</v>
      </c>
      <c r="L5" s="3"/>
    </row>
    <row r="6" spans="2:12" x14ac:dyDescent="0.25">
      <c r="B6" t="s">
        <v>15</v>
      </c>
      <c r="C6">
        <v>0.17</v>
      </c>
      <c r="D6">
        <v>18</v>
      </c>
      <c r="G6">
        <f t="shared" si="0"/>
        <v>18</v>
      </c>
      <c r="H6">
        <f t="shared" si="1"/>
        <v>18</v>
      </c>
      <c r="I6" s="3">
        <f t="shared" si="2"/>
        <v>0.09</v>
      </c>
      <c r="K6" s="3">
        <f t="shared" si="3"/>
        <v>0</v>
      </c>
      <c r="L6" s="3"/>
    </row>
    <row r="7" spans="2:12" x14ac:dyDescent="0.25">
      <c r="B7" t="s">
        <v>20</v>
      </c>
      <c r="C7">
        <v>0.113</v>
      </c>
      <c r="D7">
        <v>12</v>
      </c>
      <c r="F7">
        <v>1</v>
      </c>
      <c r="G7">
        <f t="shared" si="0"/>
        <v>13</v>
      </c>
      <c r="H7">
        <f t="shared" si="1"/>
        <v>13</v>
      </c>
      <c r="I7" s="3">
        <f t="shared" si="2"/>
        <v>6.5000000000000002E-2</v>
      </c>
      <c r="K7" s="3">
        <f t="shared" si="3"/>
        <v>0</v>
      </c>
      <c r="L7" s="3"/>
    </row>
    <row r="8" spans="2:12" x14ac:dyDescent="0.25">
      <c r="B8" t="s">
        <v>16</v>
      </c>
      <c r="C8">
        <v>7.4999999999999997E-2</v>
      </c>
      <c r="D8">
        <v>8</v>
      </c>
      <c r="F8">
        <v>4</v>
      </c>
      <c r="G8">
        <f t="shared" si="0"/>
        <v>12</v>
      </c>
      <c r="H8">
        <f t="shared" si="1"/>
        <v>12</v>
      </c>
      <c r="I8" s="3">
        <f t="shared" si="2"/>
        <v>0.06</v>
      </c>
      <c r="K8" s="3">
        <f t="shared" si="3"/>
        <v>0</v>
      </c>
      <c r="L8" s="3"/>
    </row>
    <row r="9" spans="2:12" x14ac:dyDescent="0.25">
      <c r="B9" t="s">
        <v>21</v>
      </c>
      <c r="C9">
        <v>7.4999999999999997E-2</v>
      </c>
      <c r="D9">
        <v>8</v>
      </c>
      <c r="F9">
        <v>2</v>
      </c>
      <c r="G9">
        <f t="shared" si="0"/>
        <v>10</v>
      </c>
      <c r="H9">
        <f t="shared" si="1"/>
        <v>10</v>
      </c>
      <c r="I9" s="3">
        <f t="shared" si="2"/>
        <v>0.05</v>
      </c>
      <c r="K9" s="3">
        <f t="shared" si="3"/>
        <v>0</v>
      </c>
      <c r="L9" s="3"/>
    </row>
    <row r="10" spans="2:12" x14ac:dyDescent="0.25">
      <c r="B10" t="s">
        <v>23</v>
      </c>
      <c r="C10">
        <v>7.4999999999999997E-2</v>
      </c>
      <c r="D10">
        <v>8</v>
      </c>
      <c r="F10">
        <v>1</v>
      </c>
      <c r="G10">
        <f t="shared" si="0"/>
        <v>9</v>
      </c>
      <c r="H10">
        <f t="shared" si="1"/>
        <v>9</v>
      </c>
      <c r="I10" s="3">
        <f t="shared" si="2"/>
        <v>4.4999999999999998E-2</v>
      </c>
      <c r="K10" s="3">
        <f t="shared" si="3"/>
        <v>0</v>
      </c>
      <c r="L10" s="3"/>
    </row>
    <row r="11" spans="2:12" x14ac:dyDescent="0.25">
      <c r="B11" t="s">
        <v>10</v>
      </c>
      <c r="C11">
        <v>5.7000000000000002E-2</v>
      </c>
      <c r="D11">
        <v>6</v>
      </c>
      <c r="F11">
        <v>1</v>
      </c>
      <c r="G11">
        <f t="shared" si="0"/>
        <v>7</v>
      </c>
      <c r="H11">
        <f t="shared" si="1"/>
        <v>7</v>
      </c>
      <c r="I11" s="3">
        <f t="shared" si="2"/>
        <v>3.5000000000000003E-2</v>
      </c>
      <c r="K11" s="3">
        <f t="shared" si="3"/>
        <v>0</v>
      </c>
      <c r="L11" s="3"/>
    </row>
    <row r="12" spans="2:12" x14ac:dyDescent="0.25">
      <c r="B12" t="s">
        <v>11</v>
      </c>
      <c r="C12">
        <v>6.6000000000000003E-2</v>
      </c>
      <c r="D12">
        <v>7</v>
      </c>
      <c r="G12">
        <f t="shared" si="0"/>
        <v>7</v>
      </c>
      <c r="H12">
        <f t="shared" si="1"/>
        <v>7</v>
      </c>
      <c r="I12" s="3">
        <f t="shared" si="2"/>
        <v>3.5000000000000003E-2</v>
      </c>
      <c r="K12" s="3">
        <f t="shared" si="3"/>
        <v>0</v>
      </c>
      <c r="L12" s="3"/>
    </row>
    <row r="13" spans="2:12" x14ac:dyDescent="0.25">
      <c r="B13" t="s">
        <v>29</v>
      </c>
      <c r="C13">
        <v>5.7000000000000002E-2</v>
      </c>
      <c r="D13">
        <v>6</v>
      </c>
      <c r="G13">
        <f t="shared" si="0"/>
        <v>6</v>
      </c>
      <c r="H13">
        <f t="shared" si="1"/>
        <v>6</v>
      </c>
      <c r="I13" s="3">
        <f t="shared" si="2"/>
        <v>0.03</v>
      </c>
      <c r="K13" s="3">
        <f t="shared" si="3"/>
        <v>0</v>
      </c>
      <c r="L13" s="3"/>
    </row>
    <row r="14" spans="2:12" x14ac:dyDescent="0.25">
      <c r="B14" t="s">
        <v>3</v>
      </c>
      <c r="C14">
        <v>3.7999999999999999E-2</v>
      </c>
      <c r="D14">
        <v>4</v>
      </c>
      <c r="E14">
        <v>1</v>
      </c>
      <c r="G14">
        <f t="shared" si="0"/>
        <v>5</v>
      </c>
      <c r="H14">
        <f t="shared" si="1"/>
        <v>5</v>
      </c>
      <c r="I14" s="3">
        <f t="shared" si="2"/>
        <v>2.5000000000000001E-2</v>
      </c>
      <c r="K14" s="3">
        <f t="shared" si="3"/>
        <v>0</v>
      </c>
      <c r="L14" s="3"/>
    </row>
    <row r="15" spans="2:12" x14ac:dyDescent="0.25">
      <c r="B15" t="s">
        <v>22</v>
      </c>
      <c r="C15">
        <v>4.7E-2</v>
      </c>
      <c r="D15">
        <v>5</v>
      </c>
      <c r="G15">
        <f t="shared" si="0"/>
        <v>5</v>
      </c>
      <c r="H15">
        <f t="shared" si="1"/>
        <v>5</v>
      </c>
      <c r="I15" s="3">
        <f t="shared" si="2"/>
        <v>2.5000000000000001E-2</v>
      </c>
      <c r="K15" s="3">
        <f t="shared" si="3"/>
        <v>0</v>
      </c>
      <c r="L15" s="3"/>
    </row>
    <row r="16" spans="2:12" x14ac:dyDescent="0.25">
      <c r="B16" t="s">
        <v>25</v>
      </c>
      <c r="C16">
        <v>4.7E-2</v>
      </c>
      <c r="D16">
        <v>5</v>
      </c>
      <c r="G16">
        <f t="shared" si="0"/>
        <v>5</v>
      </c>
      <c r="H16">
        <f t="shared" si="1"/>
        <v>5</v>
      </c>
      <c r="I16" s="3">
        <f t="shared" si="2"/>
        <v>2.5000000000000001E-2</v>
      </c>
      <c r="K16" s="3">
        <f t="shared" si="3"/>
        <v>0</v>
      </c>
      <c r="L16" s="3"/>
    </row>
    <row r="17" spans="2:12" x14ac:dyDescent="0.25">
      <c r="B17" t="s">
        <v>5</v>
      </c>
      <c r="C17">
        <v>3.7999999999999999E-2</v>
      </c>
      <c r="D17">
        <v>4</v>
      </c>
      <c r="G17">
        <f t="shared" si="0"/>
        <v>4</v>
      </c>
      <c r="H17">
        <f t="shared" si="1"/>
        <v>4</v>
      </c>
      <c r="I17" s="3">
        <f t="shared" si="2"/>
        <v>0.02</v>
      </c>
      <c r="K17" s="3">
        <f t="shared" si="3"/>
        <v>0</v>
      </c>
      <c r="L17" s="3"/>
    </row>
    <row r="18" spans="2:12" x14ac:dyDescent="0.25">
      <c r="B18" t="s">
        <v>9</v>
      </c>
      <c r="C18">
        <v>3.7999999999999999E-2</v>
      </c>
      <c r="D18">
        <v>4</v>
      </c>
      <c r="G18">
        <f t="shared" si="0"/>
        <v>4</v>
      </c>
      <c r="H18">
        <f t="shared" si="1"/>
        <v>4</v>
      </c>
      <c r="I18" s="3">
        <f t="shared" si="2"/>
        <v>0.02</v>
      </c>
      <c r="K18" s="3">
        <f t="shared" si="3"/>
        <v>0</v>
      </c>
      <c r="L18" s="3"/>
    </row>
    <row r="19" spans="2:12" x14ac:dyDescent="0.25">
      <c r="B19" t="s">
        <v>14</v>
      </c>
      <c r="C19">
        <v>2.7999999999999997E-2</v>
      </c>
      <c r="D19">
        <v>3</v>
      </c>
      <c r="G19">
        <f t="shared" si="0"/>
        <v>3</v>
      </c>
      <c r="H19">
        <f t="shared" si="1"/>
        <v>3</v>
      </c>
      <c r="I19" s="3">
        <f t="shared" si="2"/>
        <v>1.4999999999999999E-2</v>
      </c>
      <c r="K19" s="3">
        <f t="shared" si="3"/>
        <v>0</v>
      </c>
      <c r="L19" s="3"/>
    </row>
    <row r="20" spans="2:12" x14ac:dyDescent="0.25">
      <c r="B20" t="s">
        <v>17</v>
      </c>
      <c r="C20">
        <v>2.7999999999999997E-2</v>
      </c>
      <c r="D20">
        <v>3</v>
      </c>
      <c r="G20">
        <f t="shared" si="0"/>
        <v>3</v>
      </c>
      <c r="H20">
        <f t="shared" si="1"/>
        <v>3</v>
      </c>
      <c r="I20" s="3">
        <f t="shared" si="2"/>
        <v>1.4999999999999999E-2</v>
      </c>
      <c r="K20" s="3">
        <f t="shared" si="3"/>
        <v>0</v>
      </c>
      <c r="L20" s="3"/>
    </row>
    <row r="21" spans="2:12" x14ac:dyDescent="0.25">
      <c r="B21" t="s">
        <v>18</v>
      </c>
      <c r="C21">
        <v>2.7999999999999997E-2</v>
      </c>
      <c r="D21">
        <v>3</v>
      </c>
      <c r="G21">
        <f t="shared" si="0"/>
        <v>3</v>
      </c>
      <c r="H21">
        <f t="shared" si="1"/>
        <v>3</v>
      </c>
      <c r="I21" s="3">
        <f t="shared" si="2"/>
        <v>1.4999999999999999E-2</v>
      </c>
      <c r="K21" s="3">
        <f t="shared" si="3"/>
        <v>0</v>
      </c>
      <c r="L21" s="3"/>
    </row>
    <row r="22" spans="2:12" x14ac:dyDescent="0.25">
      <c r="B22" t="s">
        <v>0</v>
      </c>
      <c r="C22">
        <v>1.9E-2</v>
      </c>
      <c r="D22">
        <v>2</v>
      </c>
      <c r="G22">
        <f t="shared" si="0"/>
        <v>2</v>
      </c>
      <c r="H22">
        <f t="shared" si="1"/>
        <v>2</v>
      </c>
      <c r="I22" s="3">
        <f t="shared" si="2"/>
        <v>0.01</v>
      </c>
      <c r="K22" s="3">
        <f t="shared" si="3"/>
        <v>0</v>
      </c>
      <c r="L22" s="3"/>
    </row>
    <row r="23" spans="2:12" x14ac:dyDescent="0.25">
      <c r="B23" t="s">
        <v>1</v>
      </c>
      <c r="C23">
        <v>1.9E-2</v>
      </c>
      <c r="D23">
        <v>2</v>
      </c>
      <c r="G23">
        <f t="shared" si="0"/>
        <v>2</v>
      </c>
      <c r="H23">
        <f t="shared" si="1"/>
        <v>2</v>
      </c>
      <c r="I23" s="3">
        <f t="shared" si="2"/>
        <v>0.01</v>
      </c>
      <c r="K23" s="3">
        <f t="shared" si="3"/>
        <v>0</v>
      </c>
      <c r="L23" s="3"/>
    </row>
    <row r="24" spans="2:12" x14ac:dyDescent="0.25">
      <c r="B24" t="s">
        <v>4</v>
      </c>
      <c r="C24">
        <v>1.9E-2</v>
      </c>
      <c r="D24">
        <v>2</v>
      </c>
      <c r="G24">
        <f t="shared" si="0"/>
        <v>2</v>
      </c>
      <c r="H24">
        <f t="shared" si="1"/>
        <v>2</v>
      </c>
      <c r="I24" s="3">
        <f t="shared" si="2"/>
        <v>0.01</v>
      </c>
      <c r="K24" s="3">
        <f t="shared" si="3"/>
        <v>0</v>
      </c>
      <c r="L24" s="3"/>
    </row>
    <row r="25" spans="2:12" x14ac:dyDescent="0.25">
      <c r="B25" t="s">
        <v>6</v>
      </c>
      <c r="C25">
        <v>1.9E-2</v>
      </c>
      <c r="D25">
        <v>2</v>
      </c>
      <c r="G25">
        <f t="shared" si="0"/>
        <v>2</v>
      </c>
      <c r="H25">
        <f t="shared" si="1"/>
        <v>2</v>
      </c>
      <c r="I25" s="3">
        <f t="shared" si="2"/>
        <v>0.01</v>
      </c>
      <c r="K25" s="3">
        <f t="shared" si="3"/>
        <v>0</v>
      </c>
      <c r="L25" s="3"/>
    </row>
    <row r="26" spans="2:12" x14ac:dyDescent="0.25">
      <c r="B26" t="s">
        <v>8</v>
      </c>
      <c r="C26">
        <v>1.9E-2</v>
      </c>
      <c r="D26">
        <v>2</v>
      </c>
      <c r="G26">
        <f t="shared" si="0"/>
        <v>2</v>
      </c>
      <c r="H26">
        <f t="shared" si="1"/>
        <v>2</v>
      </c>
      <c r="I26" s="3">
        <f t="shared" si="2"/>
        <v>0.01</v>
      </c>
      <c r="K26" s="3">
        <f t="shared" si="3"/>
        <v>0</v>
      </c>
      <c r="L26" s="3"/>
    </row>
    <row r="27" spans="2:12" x14ac:dyDescent="0.25">
      <c r="B27" t="s">
        <v>28</v>
      </c>
      <c r="C27">
        <v>1.9E-2</v>
      </c>
      <c r="D27">
        <v>2</v>
      </c>
      <c r="G27">
        <f t="shared" si="0"/>
        <v>2</v>
      </c>
      <c r="H27">
        <f t="shared" si="1"/>
        <v>2</v>
      </c>
      <c r="I27" s="3">
        <f t="shared" si="2"/>
        <v>0.01</v>
      </c>
      <c r="K27" s="3">
        <f t="shared" si="3"/>
        <v>0</v>
      </c>
      <c r="L27" s="3"/>
    </row>
    <row r="28" spans="2:12" x14ac:dyDescent="0.25">
      <c r="B28" t="s">
        <v>44</v>
      </c>
      <c r="D28">
        <v>1</v>
      </c>
      <c r="G28">
        <f t="shared" si="0"/>
        <v>1</v>
      </c>
      <c r="H28">
        <f t="shared" si="1"/>
        <v>1</v>
      </c>
      <c r="I28" s="3">
        <f t="shared" si="2"/>
        <v>5.0000000000000001E-3</v>
      </c>
      <c r="K28" s="3">
        <f t="shared" si="3"/>
        <v>0</v>
      </c>
      <c r="L28" s="3"/>
    </row>
    <row r="29" spans="2:12" x14ac:dyDescent="0.25">
      <c r="B29" t="s">
        <v>2</v>
      </c>
      <c r="C29">
        <v>9.0000000000000011E-3</v>
      </c>
      <c r="D29">
        <v>1</v>
      </c>
      <c r="G29">
        <f t="shared" si="0"/>
        <v>1</v>
      </c>
      <c r="H29">
        <f t="shared" si="1"/>
        <v>1</v>
      </c>
      <c r="I29" s="3">
        <f t="shared" si="2"/>
        <v>5.0000000000000001E-3</v>
      </c>
      <c r="K29" s="3">
        <f t="shared" si="3"/>
        <v>0</v>
      </c>
      <c r="L29" s="3"/>
    </row>
    <row r="30" spans="2:12" x14ac:dyDescent="0.25">
      <c r="B30" t="s">
        <v>7</v>
      </c>
      <c r="C30">
        <v>9.0000000000000011E-3</v>
      </c>
      <c r="D30">
        <v>1</v>
      </c>
      <c r="G30">
        <f t="shared" si="0"/>
        <v>1</v>
      </c>
      <c r="H30">
        <f t="shared" si="1"/>
        <v>1</v>
      </c>
      <c r="I30" s="3">
        <f t="shared" si="2"/>
        <v>5.0000000000000001E-3</v>
      </c>
      <c r="K30" s="3">
        <f t="shared" si="3"/>
        <v>0</v>
      </c>
      <c r="L30" s="3"/>
    </row>
    <row r="31" spans="2:12" x14ac:dyDescent="0.25">
      <c r="B31" t="s">
        <v>33</v>
      </c>
      <c r="D31">
        <v>1</v>
      </c>
      <c r="G31">
        <f t="shared" si="0"/>
        <v>1</v>
      </c>
      <c r="H31">
        <f t="shared" si="1"/>
        <v>1</v>
      </c>
      <c r="I31" s="3">
        <f t="shared" si="2"/>
        <v>5.0000000000000001E-3</v>
      </c>
      <c r="K31" s="3">
        <f t="shared" si="3"/>
        <v>0</v>
      </c>
      <c r="L31" s="3"/>
    </row>
    <row r="32" spans="2:12" x14ac:dyDescent="0.25">
      <c r="B32" t="s">
        <v>31</v>
      </c>
      <c r="D32">
        <v>1</v>
      </c>
      <c r="G32">
        <f t="shared" si="0"/>
        <v>1</v>
      </c>
      <c r="H32">
        <f t="shared" si="1"/>
        <v>1</v>
      </c>
      <c r="I32" s="3">
        <f t="shared" si="2"/>
        <v>5.0000000000000001E-3</v>
      </c>
      <c r="K32" s="3">
        <f t="shared" si="3"/>
        <v>0</v>
      </c>
      <c r="L32" s="3"/>
    </row>
    <row r="33" spans="2:12" x14ac:dyDescent="0.25">
      <c r="B33" t="s">
        <v>36</v>
      </c>
      <c r="D33">
        <v>1</v>
      </c>
      <c r="G33">
        <f t="shared" si="0"/>
        <v>1</v>
      </c>
      <c r="H33">
        <f t="shared" si="1"/>
        <v>1</v>
      </c>
      <c r="I33" s="3">
        <f t="shared" si="2"/>
        <v>5.0000000000000001E-3</v>
      </c>
      <c r="K33" s="3">
        <f t="shared" si="3"/>
        <v>0</v>
      </c>
      <c r="L33" s="3"/>
    </row>
    <row r="34" spans="2:12" x14ac:dyDescent="0.25">
      <c r="B34" t="s">
        <v>42</v>
      </c>
      <c r="D34">
        <v>1</v>
      </c>
      <c r="G34">
        <f t="shared" si="0"/>
        <v>1</v>
      </c>
      <c r="H34">
        <f t="shared" si="1"/>
        <v>1</v>
      </c>
      <c r="I34" s="3">
        <f t="shared" si="2"/>
        <v>5.0000000000000001E-3</v>
      </c>
      <c r="K34" s="3">
        <f t="shared" si="3"/>
        <v>0</v>
      </c>
      <c r="L34" s="3"/>
    </row>
    <row r="35" spans="2:12" x14ac:dyDescent="0.25">
      <c r="B35" t="s">
        <v>43</v>
      </c>
      <c r="D35">
        <v>1</v>
      </c>
      <c r="G35">
        <f t="shared" si="0"/>
        <v>1</v>
      </c>
      <c r="H35">
        <f t="shared" si="1"/>
        <v>1</v>
      </c>
      <c r="I35" s="3">
        <f t="shared" si="2"/>
        <v>5.0000000000000001E-3</v>
      </c>
      <c r="K35" s="3">
        <f t="shared" si="3"/>
        <v>0</v>
      </c>
      <c r="L35" s="3"/>
    </row>
    <row r="36" spans="2:12" x14ac:dyDescent="0.25">
      <c r="B36" t="s">
        <v>40</v>
      </c>
      <c r="D36">
        <v>1</v>
      </c>
      <c r="G36">
        <f t="shared" si="0"/>
        <v>1</v>
      </c>
      <c r="H36">
        <f t="shared" si="1"/>
        <v>1</v>
      </c>
      <c r="I36" s="3">
        <f t="shared" si="2"/>
        <v>5.0000000000000001E-3</v>
      </c>
      <c r="K36" s="3">
        <f t="shared" si="3"/>
        <v>0</v>
      </c>
      <c r="L36" s="3"/>
    </row>
    <row r="37" spans="2:12" x14ac:dyDescent="0.25">
      <c r="B37" t="s">
        <v>19</v>
      </c>
      <c r="C37">
        <v>0.255</v>
      </c>
      <c r="D37">
        <v>27</v>
      </c>
      <c r="G37">
        <f t="shared" si="0"/>
        <v>27</v>
      </c>
      <c r="I37" s="3">
        <f t="shared" si="2"/>
        <v>0</v>
      </c>
      <c r="J37">
        <f t="shared" ref="J37:J46" si="4">G37</f>
        <v>27</v>
      </c>
      <c r="K37" s="3">
        <f t="shared" si="3"/>
        <v>0.421875</v>
      </c>
      <c r="L37" s="3"/>
    </row>
    <row r="38" spans="2:12" x14ac:dyDescent="0.25">
      <c r="B38" t="s">
        <v>26</v>
      </c>
      <c r="C38">
        <v>0.12300000000000001</v>
      </c>
      <c r="D38">
        <v>19</v>
      </c>
      <c r="G38">
        <f t="shared" si="0"/>
        <v>19</v>
      </c>
      <c r="I38" s="3">
        <f t="shared" si="2"/>
        <v>0</v>
      </c>
      <c r="J38">
        <f t="shared" si="4"/>
        <v>19</v>
      </c>
      <c r="K38" s="3">
        <f t="shared" si="3"/>
        <v>0.296875</v>
      </c>
      <c r="L38" s="3"/>
    </row>
    <row r="39" spans="2:12" x14ac:dyDescent="0.25">
      <c r="B39" t="s">
        <v>27</v>
      </c>
      <c r="C39">
        <v>4.7E-2</v>
      </c>
      <c r="D39">
        <v>5</v>
      </c>
      <c r="G39">
        <f t="shared" si="0"/>
        <v>5</v>
      </c>
      <c r="I39" s="3">
        <f t="shared" si="2"/>
        <v>0</v>
      </c>
      <c r="J39">
        <f t="shared" si="4"/>
        <v>5</v>
      </c>
      <c r="K39" s="3">
        <f t="shared" si="3"/>
        <v>7.8125E-2</v>
      </c>
      <c r="L39" s="3"/>
    </row>
    <row r="40" spans="2:12" x14ac:dyDescent="0.25">
      <c r="B40" t="s">
        <v>32</v>
      </c>
      <c r="D40">
        <v>4</v>
      </c>
      <c r="G40">
        <f t="shared" si="0"/>
        <v>4</v>
      </c>
      <c r="I40" s="3">
        <f t="shared" si="2"/>
        <v>0</v>
      </c>
      <c r="J40">
        <f t="shared" si="4"/>
        <v>4</v>
      </c>
      <c r="K40" s="3">
        <f t="shared" si="3"/>
        <v>6.25E-2</v>
      </c>
      <c r="L40" s="3"/>
    </row>
    <row r="41" spans="2:12" x14ac:dyDescent="0.25">
      <c r="B41" t="s">
        <v>37</v>
      </c>
      <c r="D41">
        <v>3</v>
      </c>
      <c r="G41">
        <f t="shared" si="0"/>
        <v>3</v>
      </c>
      <c r="I41" s="3">
        <f t="shared" si="2"/>
        <v>0</v>
      </c>
      <c r="J41">
        <f t="shared" si="4"/>
        <v>3</v>
      </c>
      <c r="K41" s="3">
        <f t="shared" si="3"/>
        <v>4.6875E-2</v>
      </c>
      <c r="L41" s="3"/>
    </row>
    <row r="42" spans="2:12" x14ac:dyDescent="0.25">
      <c r="B42" t="s">
        <v>13</v>
      </c>
      <c r="C42">
        <v>1.9E-2</v>
      </c>
      <c r="D42">
        <v>2</v>
      </c>
      <c r="G42">
        <f t="shared" si="0"/>
        <v>2</v>
      </c>
      <c r="I42" s="3">
        <f t="shared" si="2"/>
        <v>0</v>
      </c>
      <c r="J42">
        <f t="shared" si="4"/>
        <v>2</v>
      </c>
      <c r="K42" s="3">
        <f t="shared" si="3"/>
        <v>3.125E-2</v>
      </c>
      <c r="L42" s="3"/>
    </row>
    <row r="43" spans="2:12" x14ac:dyDescent="0.25">
      <c r="B43" t="s">
        <v>41</v>
      </c>
      <c r="D43">
        <v>1</v>
      </c>
      <c r="G43">
        <f t="shared" si="0"/>
        <v>1</v>
      </c>
      <c r="I43" s="3">
        <f t="shared" si="2"/>
        <v>0</v>
      </c>
      <c r="J43">
        <f t="shared" si="4"/>
        <v>1</v>
      </c>
      <c r="K43" s="3">
        <f t="shared" si="3"/>
        <v>1.5625E-2</v>
      </c>
      <c r="L43" s="3"/>
    </row>
    <row r="44" spans="2:12" x14ac:dyDescent="0.25">
      <c r="B44" t="s">
        <v>39</v>
      </c>
      <c r="D44">
        <v>1</v>
      </c>
      <c r="G44">
        <f t="shared" si="0"/>
        <v>1</v>
      </c>
      <c r="I44" s="3">
        <f t="shared" si="2"/>
        <v>0</v>
      </c>
      <c r="J44">
        <f t="shared" si="4"/>
        <v>1</v>
      </c>
      <c r="K44" s="3">
        <f t="shared" si="3"/>
        <v>1.5625E-2</v>
      </c>
      <c r="L44" s="3"/>
    </row>
    <row r="45" spans="2:12" x14ac:dyDescent="0.25">
      <c r="B45" t="s">
        <v>38</v>
      </c>
      <c r="D45">
        <v>1</v>
      </c>
      <c r="G45">
        <f t="shared" si="0"/>
        <v>1</v>
      </c>
      <c r="I45" s="3">
        <f t="shared" si="2"/>
        <v>0</v>
      </c>
      <c r="J45">
        <f t="shared" si="4"/>
        <v>1</v>
      </c>
      <c r="K45" s="3">
        <f t="shared" si="3"/>
        <v>1.5625E-2</v>
      </c>
      <c r="L45" s="3"/>
    </row>
    <row r="46" spans="2:12" x14ac:dyDescent="0.25">
      <c r="B46" t="s">
        <v>30</v>
      </c>
      <c r="D46">
        <v>1</v>
      </c>
      <c r="G46">
        <f t="shared" si="0"/>
        <v>1</v>
      </c>
      <c r="I46" s="3">
        <f t="shared" si="2"/>
        <v>0</v>
      </c>
      <c r="J46">
        <f t="shared" si="4"/>
        <v>1</v>
      </c>
      <c r="K46" s="3">
        <f t="shared" si="3"/>
        <v>1.5625E-2</v>
      </c>
      <c r="L46" s="3"/>
    </row>
    <row r="48" spans="2:12" x14ac:dyDescent="0.25">
      <c r="G48">
        <f>SUM(G4:G47)</f>
        <v>264</v>
      </c>
      <c r="H48">
        <f>SUM(H4:H47)</f>
        <v>200</v>
      </c>
      <c r="J48">
        <f>SUM(J4:J47)</f>
        <v>64</v>
      </c>
    </row>
    <row r="49" spans="7:9" x14ac:dyDescent="0.25">
      <c r="G49" t="s">
        <v>49</v>
      </c>
      <c r="H49" s="2">
        <f>H48/$G$48</f>
        <v>0.75757575757575757</v>
      </c>
      <c r="I49" s="2"/>
    </row>
    <row r="50" spans="7:9" x14ac:dyDescent="0.25">
      <c r="G50" t="s">
        <v>50</v>
      </c>
      <c r="H50" s="2">
        <f>J48/$G$48</f>
        <v>0.24242424242424243</v>
      </c>
    </row>
  </sheetData>
  <sortState ref="B4:K46">
    <sortCondition descending="1" ref="H4:H46"/>
    <sortCondition descending="1" ref="J4:J46"/>
    <sortCondition ref="B4:B46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tabSelected="1" workbookViewId="0">
      <selection activeCell="S10" sqref="S10"/>
    </sheetView>
  </sheetViews>
  <sheetFormatPr defaultRowHeight="15" x14ac:dyDescent="0.25"/>
  <cols>
    <col min="2" max="2" width="26.42578125" bestFit="1" customWidth="1"/>
  </cols>
  <sheetData>
    <row r="3" spans="2:4" s="1" customFormat="1" x14ac:dyDescent="0.25">
      <c r="D3" s="1" t="s">
        <v>51</v>
      </c>
    </row>
    <row r="4" spans="2:4" x14ac:dyDescent="0.25">
      <c r="B4" t="s">
        <v>26</v>
      </c>
      <c r="C4">
        <v>19</v>
      </c>
      <c r="D4">
        <v>0.54</v>
      </c>
    </row>
    <row r="5" spans="2:4" x14ac:dyDescent="0.25">
      <c r="B5" t="s">
        <v>16</v>
      </c>
      <c r="C5">
        <v>12</v>
      </c>
      <c r="D5">
        <v>0.5</v>
      </c>
    </row>
    <row r="6" spans="2:4" x14ac:dyDescent="0.25">
      <c r="B6" t="s">
        <v>24</v>
      </c>
      <c r="C6">
        <v>22</v>
      </c>
      <c r="D6">
        <v>0.45</v>
      </c>
    </row>
    <row r="7" spans="2:4" x14ac:dyDescent="0.25">
      <c r="B7" t="s">
        <v>25</v>
      </c>
      <c r="C7">
        <v>5</v>
      </c>
      <c r="D7">
        <v>0.4</v>
      </c>
    </row>
    <row r="8" spans="2:4" x14ac:dyDescent="0.25">
      <c r="B8" t="s">
        <v>15</v>
      </c>
      <c r="C8">
        <v>18</v>
      </c>
      <c r="D8">
        <v>0.39</v>
      </c>
    </row>
    <row r="9" spans="2:4" x14ac:dyDescent="0.25">
      <c r="B9" t="s">
        <v>20</v>
      </c>
      <c r="C9">
        <v>13</v>
      </c>
      <c r="D9">
        <v>0.33</v>
      </c>
    </row>
    <row r="10" spans="2:4" x14ac:dyDescent="0.25">
      <c r="B10" t="s">
        <v>10</v>
      </c>
      <c r="C10">
        <v>7</v>
      </c>
      <c r="D10">
        <v>0.33</v>
      </c>
    </row>
    <row r="11" spans="2:4" x14ac:dyDescent="0.25">
      <c r="B11" t="s">
        <v>29</v>
      </c>
      <c r="C11">
        <v>6</v>
      </c>
      <c r="D11">
        <v>0.33</v>
      </c>
    </row>
    <row r="12" spans="2:4" x14ac:dyDescent="0.25">
      <c r="B12" t="s">
        <v>19</v>
      </c>
      <c r="C12">
        <v>27</v>
      </c>
      <c r="D12">
        <v>0.26</v>
      </c>
    </row>
    <row r="13" spans="2:4" x14ac:dyDescent="0.25">
      <c r="B13" t="s">
        <v>21</v>
      </c>
      <c r="C13">
        <v>10</v>
      </c>
      <c r="D13">
        <v>0.25</v>
      </c>
    </row>
    <row r="14" spans="2:4" x14ac:dyDescent="0.25">
      <c r="B14" t="s">
        <v>23</v>
      </c>
      <c r="C14">
        <v>9</v>
      </c>
      <c r="D14">
        <v>0.25</v>
      </c>
    </row>
    <row r="15" spans="2:4" x14ac:dyDescent="0.25">
      <c r="B15" t="s">
        <v>3</v>
      </c>
      <c r="C15">
        <v>5</v>
      </c>
      <c r="D15">
        <v>0.25</v>
      </c>
    </row>
    <row r="16" spans="2:4" x14ac:dyDescent="0.25">
      <c r="B16" t="s">
        <v>27</v>
      </c>
      <c r="C16">
        <v>5</v>
      </c>
      <c r="D16">
        <v>0.2</v>
      </c>
    </row>
    <row r="17" spans="2:4" x14ac:dyDescent="0.25">
      <c r="B17" t="s">
        <v>12</v>
      </c>
      <c r="C17">
        <v>43</v>
      </c>
      <c r="D17">
        <v>0.16</v>
      </c>
    </row>
    <row r="18" spans="2:4" x14ac:dyDescent="0.25">
      <c r="B18" t="s">
        <v>11</v>
      </c>
      <c r="C18">
        <v>7</v>
      </c>
      <c r="D18">
        <v>0.14000000000000001</v>
      </c>
    </row>
    <row r="19" spans="2:4" x14ac:dyDescent="0.25">
      <c r="B19" t="s">
        <v>22</v>
      </c>
      <c r="C19">
        <v>5</v>
      </c>
      <c r="D19">
        <v>-0.2</v>
      </c>
    </row>
  </sheetData>
  <sortState ref="B4:D19">
    <sortCondition descending="1" ref="D4:D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MktShare</vt:lpstr>
      <vt:lpstr>CustSat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BobWarfield</dc:creator>
  <cp:lastModifiedBy>BobWarfield</cp:lastModifiedBy>
  <dcterms:created xsi:type="dcterms:W3CDTF">2016-08-23T17:05:52Z</dcterms:created>
  <dcterms:modified xsi:type="dcterms:W3CDTF">2016-08-30T23:05:13Z</dcterms:modified>
</cp:coreProperties>
</file>