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Marvin-Arduino\"/>
    </mc:Choice>
  </mc:AlternateContent>
  <xr:revisionPtr revIDLastSave="0" documentId="13_ncr:1_{2922A043-C363-4607-8EAA-72D5A7412195}" xr6:coauthVersionLast="38" xr6:coauthVersionMax="38" xr10:uidLastSave="{00000000-0000-0000-0000-000000000000}"/>
  <bookViews>
    <workbookView xWindow="0" yWindow="0" windowWidth="19200" windowHeight="6765" activeTab="2" xr2:uid="{7BF41FCB-DA09-4529-B0C4-CA2A31262EE2}"/>
  </bookViews>
  <sheets>
    <sheet name="Timer Overflow" sheetId="1" r:id="rId1"/>
    <sheet name="CTC" sheetId="3" r:id="rId2"/>
    <sheet name="RPM in CTC" sheetId="4" r:id="rId3"/>
    <sheet name="Prescaler" sheetId="2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4" l="1"/>
  <c r="D2" i="4"/>
  <c r="C4" i="4"/>
  <c r="C2" i="3"/>
  <c r="B4" i="4"/>
  <c r="B6" i="4" s="1"/>
  <c r="B8" i="4" s="1"/>
  <c r="B10" i="4" s="1"/>
  <c r="B2" i="4"/>
  <c r="B2" i="3"/>
  <c r="C2" i="1"/>
  <c r="B2" i="1"/>
  <c r="C2" i="4" l="1"/>
  <c r="D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CBA57842-3E9F-4BC5-8F7D-38AEB33F1096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1BFDCD75-37B1-4101-A004-B952A2429DA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738D2301-4537-4809-AE46-B34F083443F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CEE019D9-4BD2-400C-B6F3-69456B4CF97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B97138D1-68BB-4724-A807-7B642FFE3CD3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AB2EEB1-9F86-4719-AFEC-86041183B34E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Draxinger</author>
  </authors>
  <commentList>
    <comment ref="A2" authorId="0" shapeId="0" xr:uid="{D1CCA5D6-7AFF-4B10-9A55-81BB54F41308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Bit des Timers</t>
        </r>
      </text>
    </comment>
    <comment ref="B2" authorId="0" shapeId="0" xr:uid="{81904D38-E87D-4D8F-B7A9-FE52C0173AE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Maximaler Count des Timers</t>
        </r>
      </text>
    </comment>
    <comment ref="C2" authorId="0" shapeId="0" xr:uid="{312BA9ED-9711-46D7-A790-496633D413CB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Der Count, bei dem der Timer starten soll.</t>
        </r>
      </text>
    </comment>
    <comment ref="A4" authorId="0" shapeId="0" xr:uid="{839EF099-8AE4-4879-9C92-7969C195B5D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Nach diesen Sekunden soll ein Overflow stattfinden</t>
        </r>
      </text>
    </comment>
    <comment ref="A6" authorId="0" shapeId="0" xr:uid="{0BE298B7-BDAE-41C5-98F5-A9DAD08A6480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CPU Frequenz (des Quartz)</t>
        </r>
      </text>
    </comment>
    <comment ref="A8" authorId="0" shapeId="0" xr:uid="{22E98EED-15EF-4475-A570-4EB207BE1AFD}">
      <text>
        <r>
          <rPr>
            <b/>
            <sz val="9"/>
            <color indexed="81"/>
            <rFont val="Segoe UI"/>
            <charset val="1"/>
          </rPr>
          <t>Sebastian Draxinger:</t>
        </r>
        <r>
          <rPr>
            <sz val="9"/>
            <color indexed="81"/>
            <rFont val="Segoe UI"/>
            <charset val="1"/>
          </rPr>
          <t xml:space="preserve">
Prescaler des Timers. Mehrere Werte ausprobieren, bis Wert Initcount nicht mehr negativ ist. Initcount färbt sich rot, wenn ungültiger Wert angegeben wird.</t>
        </r>
      </text>
    </comment>
  </commentList>
</comments>
</file>

<file path=xl/sharedStrings.xml><?xml version="1.0" encoding="utf-8"?>
<sst xmlns="http://schemas.openxmlformats.org/spreadsheetml/2006/main" count="27" uniqueCount="18">
  <si>
    <t>Prescale</t>
  </si>
  <si>
    <t>INITCOUNT</t>
  </si>
  <si>
    <t>MAXCOUNT</t>
  </si>
  <si>
    <t>BIT</t>
  </si>
  <si>
    <t>CPUFREQ</t>
  </si>
  <si>
    <t>Overflow Time</t>
  </si>
  <si>
    <t>Count</t>
  </si>
  <si>
    <t>Compare Match Time [s]</t>
  </si>
  <si>
    <t>CPUFREQ [MHz]</t>
  </si>
  <si>
    <t>RPM</t>
  </si>
  <si>
    <t>Steps per Rotation</t>
  </si>
  <si>
    <t>Steps per Minute</t>
  </si>
  <si>
    <t>Interrupts per Minute</t>
  </si>
  <si>
    <t>Interrupts per Second</t>
  </si>
  <si>
    <t>Fehler in Counts</t>
  </si>
  <si>
    <t>Fehler pro Count [s]</t>
  </si>
  <si>
    <t>Fehler pro Umdrehung [s]</t>
  </si>
  <si>
    <t>Count (Gerundet)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</si>
</sst>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CCAD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1" fillId="5" borderId="0" xfId="4"/>
    <xf numFmtId="0" fontId="2" fillId="6" borderId="0" xfId="1" applyFill="1"/>
    <xf numFmtId="0" fontId="2" fillId="6" borderId="0" xfId="1" applyNumberFormat="1" applyFill="1"/>
    <xf numFmtId="173" fontId="1" fillId="5" borderId="0" xfId="4" applyNumberFormat="1"/>
    <xf numFmtId="0" fontId="3" fillId="3" borderId="1" xfId="2"/>
  </cellXfs>
  <cellStyles count="5">
    <cellStyle name="20 % - Akzent2" xfId="3" builtinId="34"/>
    <cellStyle name="20 % - Akzent6" xfId="4" builtinId="50"/>
    <cellStyle name="Ausgabe" xfId="2" builtinId="21"/>
    <cellStyle name="Schlecht" xfId="1" builtinId="27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C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</xdr:row>
      <xdr:rowOff>9525</xdr:rowOff>
    </xdr:from>
    <xdr:to>
      <xdr:col>10</xdr:col>
      <xdr:colOff>561975</xdr:colOff>
      <xdr:row>9</xdr:row>
      <xdr:rowOff>104775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68BD7E4-9F65-40BA-8CD8-3CA6C8B8BA24}"/>
            </a:ext>
          </a:extLst>
        </xdr:cNvPr>
        <xdr:cNvSpPr txBox="1"/>
      </xdr:nvSpPr>
      <xdr:spPr>
        <a:xfrm>
          <a:off x="5600700" y="200025"/>
          <a:ext cx="3333750" cy="161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 u="sng"/>
            <a:t>Interrupt on Compare Match</a:t>
          </a:r>
        </a:p>
        <a:p>
          <a:r>
            <a:rPr lang="de-DE" sz="1100"/>
            <a:t>Löst einen Interrupt aus, wenn Count von Timer erreicht wird.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E52-9409-4E67-A515-2A08B7E8B3AD}">
  <dimension ref="A1:C8"/>
  <sheetViews>
    <sheetView workbookViewId="0">
      <selection sqref="A1:C8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 s="1">
        <v>16</v>
      </c>
      <c r="B2" s="2">
        <f>2^A2</f>
        <v>65536</v>
      </c>
      <c r="C2" s="2">
        <f>B2-A4*A6*1000000/A8</f>
        <v>34286</v>
      </c>
    </row>
    <row r="3" spans="1:3" x14ac:dyDescent="0.25">
      <c r="A3" t="s">
        <v>5</v>
      </c>
    </row>
    <row r="4" spans="1:3" x14ac:dyDescent="0.25">
      <c r="A4" s="1">
        <v>0.5</v>
      </c>
    </row>
    <row r="5" spans="1:3" x14ac:dyDescent="0.25">
      <c r="A5" t="s">
        <v>4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256</v>
      </c>
    </row>
  </sheetData>
  <conditionalFormatting sqref="C2">
    <cfRule type="cellIs" dxfId="1" priority="1" operator="lessThan">
      <formula>0</formula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541FEA-F420-44BA-BD62-5763E469512E}">
          <x14:formula1>
            <xm:f>Prescaler!$A$1:$A$6</xm:f>
          </x14:formula1>
          <xm:sqref>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DBBF-9BD7-41BB-AE3B-D9621158ED6A}">
  <dimension ref="A1:C8"/>
  <sheetViews>
    <sheetView workbookViewId="0">
      <selection activeCell="E11" sqref="E11"/>
    </sheetView>
  </sheetViews>
  <sheetFormatPr baseColWidth="10" defaultRowHeight="15" x14ac:dyDescent="0.25"/>
  <cols>
    <col min="1" max="1" width="22.7109375" bestFit="1" customWidth="1"/>
  </cols>
  <sheetData>
    <row r="1" spans="1:3" x14ac:dyDescent="0.25">
      <c r="A1" t="s">
        <v>3</v>
      </c>
      <c r="B1" t="s">
        <v>2</v>
      </c>
      <c r="C1" t="s">
        <v>6</v>
      </c>
    </row>
    <row r="2" spans="1:3" x14ac:dyDescent="0.25">
      <c r="A2" s="1">
        <v>16</v>
      </c>
      <c r="B2" s="2">
        <f>2^A2</f>
        <v>65536</v>
      </c>
      <c r="C2" s="6">
        <f>B2-A4*A6*1000000/A8</f>
        <v>60848.5</v>
      </c>
    </row>
    <row r="3" spans="1:3" x14ac:dyDescent="0.25">
      <c r="A3" t="s">
        <v>7</v>
      </c>
    </row>
    <row r="4" spans="1:3" x14ac:dyDescent="0.25">
      <c r="A4" s="1">
        <v>0.3</v>
      </c>
    </row>
    <row r="5" spans="1:3" x14ac:dyDescent="0.25">
      <c r="A5" t="s">
        <v>8</v>
      </c>
    </row>
    <row r="6" spans="1:3" x14ac:dyDescent="0.25">
      <c r="A6" s="1">
        <v>16</v>
      </c>
    </row>
    <row r="7" spans="1:3" x14ac:dyDescent="0.25">
      <c r="A7" t="s">
        <v>0</v>
      </c>
    </row>
    <row r="8" spans="1:3" x14ac:dyDescent="0.25">
      <c r="A8">
        <v>1024</v>
      </c>
    </row>
  </sheetData>
  <conditionalFormatting sqref="C2">
    <cfRule type="cellIs" dxfId="0" priority="1" operator="lessThan">
      <formula>0</formula>
    </cfRule>
  </conditionalFormatting>
  <pageMargins left="0.7" right="0.7" top="0.78740157499999996" bottom="0.78740157499999996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19113C-F1C3-461D-BB40-AF2B7BFB324B}">
          <x14:formula1>
            <xm:f>Prescaler!$A$1:$A$6</xm:f>
          </x14:formula1>
          <xm:sqref>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93A-69CE-4F6D-9532-CA23EF8EB97E}">
  <dimension ref="A1:D10"/>
  <sheetViews>
    <sheetView tabSelected="1" workbookViewId="0">
      <selection activeCell="E10" sqref="E10"/>
    </sheetView>
  </sheetViews>
  <sheetFormatPr baseColWidth="10" defaultRowHeight="15" x14ac:dyDescent="0.25"/>
  <cols>
    <col min="1" max="1" width="17.42578125" bestFit="1" customWidth="1"/>
    <col min="2" max="2" width="22.7109375" bestFit="1" customWidth="1"/>
    <col min="3" max="3" width="22.5703125" customWidth="1"/>
    <col min="4" max="4" width="24" bestFit="1" customWidth="1"/>
  </cols>
  <sheetData>
    <row r="1" spans="1:4" x14ac:dyDescent="0.25">
      <c r="A1" t="s">
        <v>9</v>
      </c>
      <c r="B1" t="s">
        <v>2</v>
      </c>
      <c r="C1" t="s">
        <v>6</v>
      </c>
      <c r="D1" t="s">
        <v>14</v>
      </c>
    </row>
    <row r="2" spans="1:4" x14ac:dyDescent="0.25">
      <c r="A2" s="1">
        <v>60</v>
      </c>
      <c r="B2" s="2">
        <f>2^A6</f>
        <v>256</v>
      </c>
      <c r="C2" s="2">
        <f>B2-B10*A8*1000000/A10</f>
        <v>255.98914930555554</v>
      </c>
      <c r="D2" s="3">
        <f>ABS(C2-C4)</f>
        <v>1.0850694444457076E-2</v>
      </c>
    </row>
    <row r="3" spans="1:4" x14ac:dyDescent="0.25">
      <c r="A3" t="s">
        <v>10</v>
      </c>
      <c r="B3" t="s">
        <v>11</v>
      </c>
      <c r="C3" t="s">
        <v>17</v>
      </c>
      <c r="D3" t="s">
        <v>15</v>
      </c>
    </row>
    <row r="4" spans="1:4" x14ac:dyDescent="0.25">
      <c r="A4" s="1">
        <v>200</v>
      </c>
      <c r="B4" s="2">
        <f>A2*A4</f>
        <v>12000</v>
      </c>
      <c r="C4" s="6">
        <f>ROUND(C2,0)</f>
        <v>256</v>
      </c>
      <c r="D4" s="4">
        <f>D2/(A6*1000000)</f>
        <v>1.3563368055571345E-9</v>
      </c>
    </row>
    <row r="5" spans="1:4" x14ac:dyDescent="0.25">
      <c r="A5" t="s">
        <v>3</v>
      </c>
      <c r="B5" t="s">
        <v>12</v>
      </c>
      <c r="D5" t="s">
        <v>16</v>
      </c>
    </row>
    <row r="6" spans="1:4" x14ac:dyDescent="0.25">
      <c r="A6" s="1">
        <v>8</v>
      </c>
      <c r="B6" s="2">
        <f>2*B4</f>
        <v>24000</v>
      </c>
      <c r="D6" s="3">
        <f>D4*A4</f>
        <v>2.712673611114269E-7</v>
      </c>
    </row>
    <row r="7" spans="1:4" x14ac:dyDescent="0.25">
      <c r="A7" t="s">
        <v>8</v>
      </c>
      <c r="B7" t="s">
        <v>13</v>
      </c>
    </row>
    <row r="8" spans="1:4" x14ac:dyDescent="0.25">
      <c r="A8" s="1">
        <v>16</v>
      </c>
      <c r="B8" s="2">
        <f>60*B6</f>
        <v>1440000</v>
      </c>
    </row>
    <row r="9" spans="1:4" x14ac:dyDescent="0.25">
      <c r="A9" t="s">
        <v>0</v>
      </c>
      <c r="B9" t="s">
        <v>7</v>
      </c>
    </row>
    <row r="10" spans="1:4" x14ac:dyDescent="0.25">
      <c r="A10" s="1">
        <v>1024</v>
      </c>
      <c r="B10" s="5">
        <f>1/B8</f>
        <v>6.9444444444444448E-7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230DF5-F9F3-4F4D-995C-221123C03B06}">
          <x14:formula1>
            <xm:f>Prescaler!$A$1:$A$6</xm:f>
          </x14:formula1>
          <xm:sqref>A10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113-6113-4D0C-995E-B82CF71E1647}">
  <dimension ref="A1:A6"/>
  <sheetViews>
    <sheetView workbookViewId="0">
      <selection activeCell="E13" sqref="E13"/>
    </sheetView>
  </sheetViews>
  <sheetFormatPr baseColWidth="10" defaultRowHeight="15" x14ac:dyDescent="0.25"/>
  <sheetData>
    <row r="1" spans="1:1" x14ac:dyDescent="0.25">
      <c r="A1" s="1">
        <v>1</v>
      </c>
    </row>
    <row r="2" spans="1:1" x14ac:dyDescent="0.25">
      <c r="A2">
        <v>8</v>
      </c>
    </row>
    <row r="3" spans="1:1" x14ac:dyDescent="0.25">
      <c r="A3" s="1">
        <v>64</v>
      </c>
    </row>
    <row r="4" spans="1:1" x14ac:dyDescent="0.25">
      <c r="A4">
        <v>128</v>
      </c>
    </row>
    <row r="5" spans="1:1" x14ac:dyDescent="0.25">
      <c r="A5" s="1">
        <v>256</v>
      </c>
    </row>
    <row r="6" spans="1:1" x14ac:dyDescent="0.25">
      <c r="A6">
        <v>1024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Timer Overflow</vt:lpstr>
      <vt:lpstr>CTC</vt:lpstr>
      <vt:lpstr>RPM in CTC</vt:lpstr>
      <vt:lpstr>Prescaler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Draxinger</dc:creator>
  <cp:lastModifiedBy>Sebastian Draxinger</cp:lastModifiedBy>
  <dcterms:created xsi:type="dcterms:W3CDTF">2018-11-14T08:37:25Z</dcterms:created>
  <dcterms:modified xsi:type="dcterms:W3CDTF">2018-11-14T11:52:24Z</dcterms:modified>
</cp:coreProperties>
</file>