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15" yWindow="8475" windowWidth="28860" windowHeight="4305" tabRatio="500"/>
  </bookViews>
  <sheets>
    <sheet name="Identification projet" sheetId="2" r:id="rId1"/>
    <sheet name="Notation Candidat" sheetId="1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/>
  <c r="G3"/>
  <c r="F3"/>
  <c r="L21"/>
  <c r="L20"/>
  <c r="M5"/>
  <c r="M6"/>
  <c r="M7"/>
  <c r="M9"/>
  <c r="M10"/>
  <c r="M11"/>
  <c r="M12"/>
  <c r="M13"/>
  <c r="M15"/>
  <c r="M16"/>
  <c r="M17"/>
  <c r="M18"/>
  <c r="M20"/>
  <c r="M21"/>
  <c r="M22"/>
  <c r="L19"/>
  <c r="L15"/>
  <c r="L16"/>
  <c r="L17"/>
  <c r="L18"/>
  <c r="L14"/>
  <c r="L9"/>
  <c r="L10"/>
  <c r="L11"/>
  <c r="L12"/>
  <c r="L13"/>
  <c r="L8"/>
  <c r="L6"/>
  <c r="L7"/>
  <c r="L5"/>
  <c r="L4"/>
  <c r="E25"/>
  <c r="I5"/>
  <c r="I6"/>
  <c r="I7"/>
  <c r="I9"/>
  <c r="I10"/>
  <c r="I11"/>
  <c r="I12"/>
  <c r="I13"/>
  <c r="I15"/>
  <c r="I16"/>
  <c r="I17"/>
  <c r="I18"/>
  <c r="I20"/>
  <c r="I21"/>
  <c r="J22"/>
  <c r="E23"/>
</calcChain>
</file>

<file path=xl/sharedStrings.xml><?xml version="1.0" encoding="utf-8"?>
<sst xmlns="http://schemas.openxmlformats.org/spreadsheetml/2006/main" count="74" uniqueCount="73">
  <si>
    <t>Poids de la compétence</t>
  </si>
  <si>
    <t>Compétences évaluées</t>
  </si>
  <si>
    <t>Poids du critère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</si>
  <si>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</si>
  <si>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</si>
  <si>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</si>
  <si>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</si>
  <si>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</si>
  <si>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</si>
  <si>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</si>
  <si>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</si>
  <si>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</si>
  <si>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</si>
  <si>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</si>
  <si>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</si>
  <si>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</si>
  <si>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</si>
  <si>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</si>
  <si>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</si>
  <si>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</si>
  <si>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</si>
  <si>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</si>
  <si>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</si>
  <si>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</si>
  <si>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Le choix de la démarche retenue est argumentée</t>
  </si>
  <si>
    <t>C06.3</t>
  </si>
  <si>
    <t>Présenter et argumenter des démarches et des résultats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</si>
  <si>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</si>
  <si>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</si>
  <si>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</si>
  <si>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</si>
  <si>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</si>
  <si>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</si>
  <si>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</si>
  <si>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</si>
  <si>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</si>
  <si>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</si>
  <si>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</si>
  <si>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</si>
  <si>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</si>
  <si>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</si>
  <si>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</si>
  <si>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</si>
  <si>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NOM Prénom</t>
  </si>
  <si>
    <t xml:space="preserve">Note brute /20 </t>
  </si>
  <si>
    <t>O2 - Identifier les éléments permettant la limitation de l’Impact environnemental d’un système et de ses constituants</t>
  </si>
  <si>
    <t>O6 - Communiquer une idée, un principe ou une solution technique, un projet</t>
  </si>
  <si>
    <t>Le choix des matériaux et/ou des matériels est justifié, des critères d'écoconception sont pris en compte</t>
  </si>
  <si>
    <t>La justification des paramètres de confort et/ou la réponse apportée par le système aux contraintes de préservation de la santé et du respect de la sécurité sont explicitées</t>
  </si>
  <si>
    <r>
      <t xml:space="preserve">Indicateurs d'évaluation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</si>
  <si>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Toutes options</t>
  </si>
  <si>
    <t>Soutenance projet</t>
  </si>
  <si>
    <t>Baccalauréat technologique "Sciences et technologies de l'Industrie et du Développement Durable"</t>
  </si>
  <si>
    <t>* La note est arrondie au demi-point  ou, si les examinateurs le souhaitent, au point supérieur</t>
  </si>
  <si>
    <t>Identifications</t>
  </si>
  <si>
    <t>Diplôme :</t>
  </si>
  <si>
    <t>Baccalauréat technologique "Sciences et Technologie Industrielles du Développement Durable"</t>
  </si>
  <si>
    <t>Spécialité</t>
  </si>
  <si>
    <t>Epreuve :</t>
  </si>
  <si>
    <t>Présentation Projet</t>
  </si>
  <si>
    <t>Coefficient :</t>
  </si>
  <si>
    <t>Établissement :</t>
  </si>
  <si>
    <t xml:space="preserve">Session : </t>
  </si>
  <si>
    <t>Nom du candidat :</t>
  </si>
  <si>
    <t>Prénom du candidat :</t>
  </si>
  <si>
    <t>Date de l'évaluation :</t>
  </si>
  <si>
    <t>Lieu de l'évaluation :</t>
  </si>
  <si>
    <t xml:space="preserve">
</t>
  </si>
  <si>
    <t>Travail demandé au candidat</t>
  </si>
  <si>
    <t>Données fournies au candidat</t>
  </si>
  <si>
    <t>Résultats obtenus</t>
  </si>
  <si>
    <t>Titre du projet</t>
  </si>
  <si>
    <t>Grille 2016</t>
  </si>
</sst>
</file>

<file path=xl/styles.xml><?xml version="1.0" encoding="utf-8"?>
<styleSheet xmlns="http://schemas.openxmlformats.org/spreadsheetml/2006/main">
  <numFmts count="1">
    <numFmt numFmtId="164" formatCode="0.0"/>
  </numFmts>
  <fonts count="38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  <charset val="2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0"/>
      <name val="Arial"/>
      <family val="2"/>
    </font>
    <font>
      <b/>
      <sz val="9"/>
      <color indexed="9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Calibri"/>
      <family val="2"/>
      <charset val="128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2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6" fillId="0" borderId="0"/>
  </cellStyleXfs>
  <cellXfs count="16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0" borderId="6" xfId="0" applyFont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0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27" fillId="3" borderId="22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11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10" xfId="0" applyFont="1" applyFill="1" applyBorder="1" applyAlignment="1" applyProtection="1">
      <alignment horizontal="center" vertical="center" wrapText="1"/>
      <protection locked="0"/>
    </xf>
    <xf numFmtId="0" fontId="27" fillId="6" borderId="12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6" borderId="11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0" xfId="0" applyFont="1" applyFill="1" applyBorder="1" applyAlignment="1" applyProtection="1">
      <alignment horizontal="center" vertical="center" wrapText="1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27" fillId="7" borderId="18" xfId="0" applyFont="1" applyFill="1" applyBorder="1" applyAlignment="1" applyProtection="1">
      <alignment horizontal="center" vertical="center"/>
      <protection locked="0"/>
    </xf>
    <xf numFmtId="1" fontId="5" fillId="0" borderId="8" xfId="0" applyNumberFormat="1" applyFont="1" applyBorder="1" applyAlignment="1">
      <alignment horizontal="center" vertical="center"/>
    </xf>
    <xf numFmtId="2" fontId="27" fillId="5" borderId="0" xfId="0" applyNumberFormat="1" applyFont="1" applyFill="1" applyBorder="1" applyAlignment="1">
      <alignment horizontal="center" vertical="center"/>
    </xf>
    <xf numFmtId="12" fontId="13" fillId="0" borderId="1" xfId="0" applyNumberFormat="1" applyFont="1" applyBorder="1" applyAlignment="1">
      <alignment horizontal="center" vertical="center"/>
    </xf>
    <xf numFmtId="0" fontId="36" fillId="0" borderId="0" xfId="21" applyAlignment="1">
      <alignment vertical="center" wrapText="1"/>
    </xf>
    <xf numFmtId="0" fontId="36" fillId="0" borderId="33" xfId="21" applyBorder="1" applyAlignment="1">
      <alignment horizontal="right" vertical="center" wrapText="1"/>
    </xf>
    <xf numFmtId="0" fontId="9" fillId="0" borderId="34" xfId="21" applyFont="1" applyBorder="1" applyAlignment="1">
      <alignment vertical="center" wrapText="1"/>
    </xf>
    <xf numFmtId="0" fontId="2" fillId="0" borderId="34" xfId="21" applyFont="1" applyBorder="1" applyAlignment="1">
      <alignment vertical="center" wrapText="1"/>
    </xf>
    <xf numFmtId="0" fontId="2" fillId="0" borderId="36" xfId="21" applyFont="1" applyBorder="1" applyAlignment="1" applyProtection="1">
      <alignment horizontal="left" vertical="center" wrapText="1"/>
    </xf>
    <xf numFmtId="0" fontId="9" fillId="0" borderId="36" xfId="21" applyFont="1" applyBorder="1" applyAlignment="1" applyProtection="1">
      <alignment horizontal="left" vertical="center" wrapText="1"/>
    </xf>
    <xf numFmtId="0" fontId="4" fillId="0" borderId="36" xfId="21" applyFont="1" applyBorder="1" applyAlignment="1" applyProtection="1">
      <alignment horizontal="left" vertical="center" wrapText="1"/>
      <protection locked="0"/>
    </xf>
    <xf numFmtId="0" fontId="8" fillId="0" borderId="36" xfId="21" applyFont="1" applyBorder="1" applyAlignment="1" applyProtection="1">
      <alignment horizontal="left" vertical="center" wrapText="1"/>
      <protection locked="0"/>
    </xf>
    <xf numFmtId="15" fontId="4" fillId="0" borderId="36" xfId="21" applyNumberFormat="1" applyFont="1" applyBorder="1" applyAlignment="1" applyProtection="1">
      <alignment horizontal="left" vertical="center" wrapText="1"/>
      <protection locked="0"/>
    </xf>
    <xf numFmtId="0" fontId="4" fillId="0" borderId="38" xfId="21" applyFont="1" applyBorder="1" applyAlignment="1" applyProtection="1">
      <alignment horizontal="left" vertical="center" wrapText="1"/>
      <protection locked="0"/>
    </xf>
    <xf numFmtId="0" fontId="36" fillId="0" borderId="0" xfId="21" applyAlignment="1">
      <alignment wrapText="1"/>
    </xf>
    <xf numFmtId="0" fontId="1" fillId="0" borderId="0" xfId="21" applyFont="1" applyAlignment="1">
      <alignment vertical="center" wrapText="1"/>
    </xf>
    <xf numFmtId="0" fontId="36" fillId="0" borderId="35" xfId="21" applyBorder="1" applyAlignment="1">
      <alignment horizontal="right" vertical="center" wrapText="1"/>
    </xf>
    <xf numFmtId="0" fontId="36" fillId="0" borderId="37" xfId="21" applyBorder="1" applyAlignment="1">
      <alignment horizontal="right" vertical="center" wrapText="1"/>
    </xf>
    <xf numFmtId="0" fontId="1" fillId="0" borderId="43" xfId="21" applyFont="1" applyBorder="1" applyAlignment="1">
      <alignment horizontal="center" vertical="center" wrapText="1"/>
    </xf>
    <xf numFmtId="0" fontId="1" fillId="0" borderId="44" xfId="21" applyFont="1" applyBorder="1" applyAlignment="1">
      <alignment horizontal="center" vertical="center" wrapText="1"/>
    </xf>
    <xf numFmtId="0" fontId="1" fillId="0" borderId="41" xfId="21" applyFont="1" applyBorder="1" applyAlignment="1">
      <alignment horizontal="center" vertical="center" wrapText="1"/>
    </xf>
    <xf numFmtId="0" fontId="1" fillId="0" borderId="42" xfId="21" applyFont="1" applyBorder="1" applyAlignment="1">
      <alignment horizontal="center" vertical="center" wrapText="1"/>
    </xf>
    <xf numFmtId="0" fontId="9" fillId="2" borderId="39" xfId="21" applyFont="1" applyFill="1" applyBorder="1" applyAlignment="1">
      <alignment horizontal="center" vertical="center" wrapText="1"/>
    </xf>
    <xf numFmtId="0" fontId="1" fillId="2" borderId="40" xfId="21" applyFont="1" applyFill="1" applyBorder="1" applyAlignment="1">
      <alignment horizontal="center" vertical="center" wrapText="1"/>
    </xf>
    <xf numFmtId="0" fontId="1" fillId="0" borderId="45" xfId="21" applyFont="1" applyBorder="1" applyAlignment="1">
      <alignment horizontal="center" vertical="center" wrapText="1"/>
    </xf>
    <xf numFmtId="0" fontId="1" fillId="0" borderId="46" xfId="21" applyFont="1" applyBorder="1" applyAlignment="1">
      <alignment horizontal="center" vertical="center" wrapText="1"/>
    </xf>
    <xf numFmtId="0" fontId="9" fillId="2" borderId="31" xfId="21" applyFont="1" applyFill="1" applyBorder="1" applyAlignment="1">
      <alignment horizontal="center" vertical="center" wrapText="1"/>
    </xf>
    <xf numFmtId="0" fontId="9" fillId="2" borderId="32" xfId="21" applyFont="1" applyFill="1" applyBorder="1" applyAlignment="1">
      <alignment horizontal="center" vertical="center" wrapText="1"/>
    </xf>
    <xf numFmtId="0" fontId="9" fillId="2" borderId="40" xfId="21" applyFont="1" applyFill="1" applyBorder="1" applyAlignment="1">
      <alignment horizontal="center" vertical="center" wrapText="1"/>
    </xf>
    <xf numFmtId="0" fontId="36" fillId="0" borderId="41" xfId="21" applyBorder="1" applyAlignment="1" applyProtection="1">
      <alignment horizontal="center" vertical="center" wrapText="1"/>
      <protection locked="0"/>
    </xf>
    <xf numFmtId="0" fontId="36" fillId="0" borderId="42" xfId="21" applyBorder="1" applyAlignment="1" applyProtection="1">
      <alignment horizontal="center" vertical="center" wrapText="1"/>
      <protection locked="0"/>
    </xf>
    <xf numFmtId="0" fontId="37" fillId="0" borderId="43" xfId="21" applyFont="1" applyBorder="1" applyAlignment="1">
      <alignment horizontal="center" vertical="center" wrapText="1"/>
    </xf>
    <xf numFmtId="0" fontId="37" fillId="0" borderId="44" xfId="21" applyFont="1" applyBorder="1" applyAlignment="1">
      <alignment horizontal="center" vertical="center" wrapText="1"/>
    </xf>
    <xf numFmtId="0" fontId="37" fillId="0" borderId="41" xfId="21" applyFont="1" applyBorder="1" applyAlignment="1">
      <alignment horizontal="center" vertical="center" wrapText="1"/>
    </xf>
    <xf numFmtId="0" fontId="37" fillId="0" borderId="42" xfId="21" applyFont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  <cellStyle name="Normal 2" xf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I41"/>
  <sheetViews>
    <sheetView tabSelected="1" workbookViewId="0">
      <selection activeCell="B5" sqref="B5"/>
    </sheetView>
  </sheetViews>
  <sheetFormatPr baseColWidth="10" defaultRowHeight="15.75"/>
  <cols>
    <col min="1" max="1" width="21" style="84" customWidth="1"/>
    <col min="2" max="2" width="96.5" style="84" customWidth="1"/>
    <col min="3" max="3" width="3.875" style="84" customWidth="1"/>
    <col min="4" max="256" width="11" style="84"/>
    <col min="257" max="257" width="16.5" style="84" bestFit="1" customWidth="1"/>
    <col min="258" max="258" width="96.5" style="84" customWidth="1"/>
    <col min="259" max="259" width="3.875" style="84" customWidth="1"/>
    <col min="260" max="512" width="11" style="84"/>
    <col min="513" max="513" width="16.5" style="84" bestFit="1" customWidth="1"/>
    <col min="514" max="514" width="96.5" style="84" customWidth="1"/>
    <col min="515" max="515" width="3.875" style="84" customWidth="1"/>
    <col min="516" max="768" width="11" style="84"/>
    <col min="769" max="769" width="16.5" style="84" bestFit="1" customWidth="1"/>
    <col min="770" max="770" width="96.5" style="84" customWidth="1"/>
    <col min="771" max="771" width="3.875" style="84" customWidth="1"/>
    <col min="772" max="1024" width="11" style="84"/>
    <col min="1025" max="1025" width="16.5" style="84" bestFit="1" customWidth="1"/>
    <col min="1026" max="1026" width="96.5" style="84" customWidth="1"/>
    <col min="1027" max="1027" width="3.875" style="84" customWidth="1"/>
    <col min="1028" max="1280" width="11" style="84"/>
    <col min="1281" max="1281" width="16.5" style="84" bestFit="1" customWidth="1"/>
    <col min="1282" max="1282" width="96.5" style="84" customWidth="1"/>
    <col min="1283" max="1283" width="3.875" style="84" customWidth="1"/>
    <col min="1284" max="1536" width="11" style="84"/>
    <col min="1537" max="1537" width="16.5" style="84" bestFit="1" customWidth="1"/>
    <col min="1538" max="1538" width="96.5" style="84" customWidth="1"/>
    <col min="1539" max="1539" width="3.875" style="84" customWidth="1"/>
    <col min="1540" max="1792" width="11" style="84"/>
    <col min="1793" max="1793" width="16.5" style="84" bestFit="1" customWidth="1"/>
    <col min="1794" max="1794" width="96.5" style="84" customWidth="1"/>
    <col min="1795" max="1795" width="3.875" style="84" customWidth="1"/>
    <col min="1796" max="2048" width="11" style="84"/>
    <col min="2049" max="2049" width="16.5" style="84" bestFit="1" customWidth="1"/>
    <col min="2050" max="2050" width="96.5" style="84" customWidth="1"/>
    <col min="2051" max="2051" width="3.875" style="84" customWidth="1"/>
    <col min="2052" max="2304" width="11" style="84"/>
    <col min="2305" max="2305" width="16.5" style="84" bestFit="1" customWidth="1"/>
    <col min="2306" max="2306" width="96.5" style="84" customWidth="1"/>
    <col min="2307" max="2307" width="3.875" style="84" customWidth="1"/>
    <col min="2308" max="2560" width="11" style="84"/>
    <col min="2561" max="2561" width="16.5" style="84" bestFit="1" customWidth="1"/>
    <col min="2562" max="2562" width="96.5" style="84" customWidth="1"/>
    <col min="2563" max="2563" width="3.875" style="84" customWidth="1"/>
    <col min="2564" max="2816" width="11" style="84"/>
    <col min="2817" max="2817" width="16.5" style="84" bestFit="1" customWidth="1"/>
    <col min="2818" max="2818" width="96.5" style="84" customWidth="1"/>
    <col min="2819" max="2819" width="3.875" style="84" customWidth="1"/>
    <col min="2820" max="3072" width="11" style="84"/>
    <col min="3073" max="3073" width="16.5" style="84" bestFit="1" customWidth="1"/>
    <col min="3074" max="3074" width="96.5" style="84" customWidth="1"/>
    <col min="3075" max="3075" width="3.875" style="84" customWidth="1"/>
    <col min="3076" max="3328" width="11" style="84"/>
    <col min="3329" max="3329" width="16.5" style="84" bestFit="1" customWidth="1"/>
    <col min="3330" max="3330" width="96.5" style="84" customWidth="1"/>
    <col min="3331" max="3331" width="3.875" style="84" customWidth="1"/>
    <col min="3332" max="3584" width="11" style="84"/>
    <col min="3585" max="3585" width="16.5" style="84" bestFit="1" customWidth="1"/>
    <col min="3586" max="3586" width="96.5" style="84" customWidth="1"/>
    <col min="3587" max="3587" width="3.875" style="84" customWidth="1"/>
    <col min="3588" max="3840" width="11" style="84"/>
    <col min="3841" max="3841" width="16.5" style="84" bestFit="1" customWidth="1"/>
    <col min="3842" max="3842" width="96.5" style="84" customWidth="1"/>
    <col min="3843" max="3843" width="3.875" style="84" customWidth="1"/>
    <col min="3844" max="4096" width="11" style="84"/>
    <col min="4097" max="4097" width="16.5" style="84" bestFit="1" customWidth="1"/>
    <col min="4098" max="4098" width="96.5" style="84" customWidth="1"/>
    <col min="4099" max="4099" width="3.875" style="84" customWidth="1"/>
    <col min="4100" max="4352" width="11" style="84"/>
    <col min="4353" max="4353" width="16.5" style="84" bestFit="1" customWidth="1"/>
    <col min="4354" max="4354" width="96.5" style="84" customWidth="1"/>
    <col min="4355" max="4355" width="3.875" style="84" customWidth="1"/>
    <col min="4356" max="4608" width="11" style="84"/>
    <col min="4609" max="4609" width="16.5" style="84" bestFit="1" customWidth="1"/>
    <col min="4610" max="4610" width="96.5" style="84" customWidth="1"/>
    <col min="4611" max="4611" width="3.875" style="84" customWidth="1"/>
    <col min="4612" max="4864" width="11" style="84"/>
    <col min="4865" max="4865" width="16.5" style="84" bestFit="1" customWidth="1"/>
    <col min="4866" max="4866" width="96.5" style="84" customWidth="1"/>
    <col min="4867" max="4867" width="3.875" style="84" customWidth="1"/>
    <col min="4868" max="5120" width="11" style="84"/>
    <col min="5121" max="5121" width="16.5" style="84" bestFit="1" customWidth="1"/>
    <col min="5122" max="5122" width="96.5" style="84" customWidth="1"/>
    <col min="5123" max="5123" width="3.875" style="84" customWidth="1"/>
    <col min="5124" max="5376" width="11" style="84"/>
    <col min="5377" max="5377" width="16.5" style="84" bestFit="1" customWidth="1"/>
    <col min="5378" max="5378" width="96.5" style="84" customWidth="1"/>
    <col min="5379" max="5379" width="3.875" style="84" customWidth="1"/>
    <col min="5380" max="5632" width="11" style="84"/>
    <col min="5633" max="5633" width="16.5" style="84" bestFit="1" customWidth="1"/>
    <col min="5634" max="5634" width="96.5" style="84" customWidth="1"/>
    <col min="5635" max="5635" width="3.875" style="84" customWidth="1"/>
    <col min="5636" max="5888" width="11" style="84"/>
    <col min="5889" max="5889" width="16.5" style="84" bestFit="1" customWidth="1"/>
    <col min="5890" max="5890" width="96.5" style="84" customWidth="1"/>
    <col min="5891" max="5891" width="3.875" style="84" customWidth="1"/>
    <col min="5892" max="6144" width="11" style="84"/>
    <col min="6145" max="6145" width="16.5" style="84" bestFit="1" customWidth="1"/>
    <col min="6146" max="6146" width="96.5" style="84" customWidth="1"/>
    <col min="6147" max="6147" width="3.875" style="84" customWidth="1"/>
    <col min="6148" max="6400" width="11" style="84"/>
    <col min="6401" max="6401" width="16.5" style="84" bestFit="1" customWidth="1"/>
    <col min="6402" max="6402" width="96.5" style="84" customWidth="1"/>
    <col min="6403" max="6403" width="3.875" style="84" customWidth="1"/>
    <col min="6404" max="6656" width="11" style="84"/>
    <col min="6657" max="6657" width="16.5" style="84" bestFit="1" customWidth="1"/>
    <col min="6658" max="6658" width="96.5" style="84" customWidth="1"/>
    <col min="6659" max="6659" width="3.875" style="84" customWidth="1"/>
    <col min="6660" max="6912" width="11" style="84"/>
    <col min="6913" max="6913" width="16.5" style="84" bestFit="1" customWidth="1"/>
    <col min="6914" max="6914" width="96.5" style="84" customWidth="1"/>
    <col min="6915" max="6915" width="3.875" style="84" customWidth="1"/>
    <col min="6916" max="7168" width="11" style="84"/>
    <col min="7169" max="7169" width="16.5" style="84" bestFit="1" customWidth="1"/>
    <col min="7170" max="7170" width="96.5" style="84" customWidth="1"/>
    <col min="7171" max="7171" width="3.875" style="84" customWidth="1"/>
    <col min="7172" max="7424" width="11" style="84"/>
    <col min="7425" max="7425" width="16.5" style="84" bestFit="1" customWidth="1"/>
    <col min="7426" max="7426" width="96.5" style="84" customWidth="1"/>
    <col min="7427" max="7427" width="3.875" style="84" customWidth="1"/>
    <col min="7428" max="7680" width="11" style="84"/>
    <col min="7681" max="7681" width="16.5" style="84" bestFit="1" customWidth="1"/>
    <col min="7682" max="7682" width="96.5" style="84" customWidth="1"/>
    <col min="7683" max="7683" width="3.875" style="84" customWidth="1"/>
    <col min="7684" max="7936" width="11" style="84"/>
    <col min="7937" max="7937" width="16.5" style="84" bestFit="1" customWidth="1"/>
    <col min="7938" max="7938" width="96.5" style="84" customWidth="1"/>
    <col min="7939" max="7939" width="3.875" style="84" customWidth="1"/>
    <col min="7940" max="8192" width="11" style="84"/>
    <col min="8193" max="8193" width="16.5" style="84" bestFit="1" customWidth="1"/>
    <col min="8194" max="8194" width="96.5" style="84" customWidth="1"/>
    <col min="8195" max="8195" width="3.875" style="84" customWidth="1"/>
    <col min="8196" max="8448" width="11" style="84"/>
    <col min="8449" max="8449" width="16.5" style="84" bestFit="1" customWidth="1"/>
    <col min="8450" max="8450" width="96.5" style="84" customWidth="1"/>
    <col min="8451" max="8451" width="3.875" style="84" customWidth="1"/>
    <col min="8452" max="8704" width="11" style="84"/>
    <col min="8705" max="8705" width="16.5" style="84" bestFit="1" customWidth="1"/>
    <col min="8706" max="8706" width="96.5" style="84" customWidth="1"/>
    <col min="8707" max="8707" width="3.875" style="84" customWidth="1"/>
    <col min="8708" max="8960" width="11" style="84"/>
    <col min="8961" max="8961" width="16.5" style="84" bestFit="1" customWidth="1"/>
    <col min="8962" max="8962" width="96.5" style="84" customWidth="1"/>
    <col min="8963" max="8963" width="3.875" style="84" customWidth="1"/>
    <col min="8964" max="9216" width="11" style="84"/>
    <col min="9217" max="9217" width="16.5" style="84" bestFit="1" customWidth="1"/>
    <col min="9218" max="9218" width="96.5" style="84" customWidth="1"/>
    <col min="9219" max="9219" width="3.875" style="84" customWidth="1"/>
    <col min="9220" max="9472" width="11" style="84"/>
    <col min="9473" max="9473" width="16.5" style="84" bestFit="1" customWidth="1"/>
    <col min="9474" max="9474" width="96.5" style="84" customWidth="1"/>
    <col min="9475" max="9475" width="3.875" style="84" customWidth="1"/>
    <col min="9476" max="9728" width="11" style="84"/>
    <col min="9729" max="9729" width="16.5" style="84" bestFit="1" customWidth="1"/>
    <col min="9730" max="9730" width="96.5" style="84" customWidth="1"/>
    <col min="9731" max="9731" width="3.875" style="84" customWidth="1"/>
    <col min="9732" max="9984" width="11" style="84"/>
    <col min="9985" max="9985" width="16.5" style="84" bestFit="1" customWidth="1"/>
    <col min="9986" max="9986" width="96.5" style="84" customWidth="1"/>
    <col min="9987" max="9987" width="3.875" style="84" customWidth="1"/>
    <col min="9988" max="10240" width="11" style="84"/>
    <col min="10241" max="10241" width="16.5" style="84" bestFit="1" customWidth="1"/>
    <col min="10242" max="10242" width="96.5" style="84" customWidth="1"/>
    <col min="10243" max="10243" width="3.875" style="84" customWidth="1"/>
    <col min="10244" max="10496" width="11" style="84"/>
    <col min="10497" max="10497" width="16.5" style="84" bestFit="1" customWidth="1"/>
    <col min="10498" max="10498" width="96.5" style="84" customWidth="1"/>
    <col min="10499" max="10499" width="3.875" style="84" customWidth="1"/>
    <col min="10500" max="10752" width="11" style="84"/>
    <col min="10753" max="10753" width="16.5" style="84" bestFit="1" customWidth="1"/>
    <col min="10754" max="10754" width="96.5" style="84" customWidth="1"/>
    <col min="10755" max="10755" width="3.875" style="84" customWidth="1"/>
    <col min="10756" max="11008" width="11" style="84"/>
    <col min="11009" max="11009" width="16.5" style="84" bestFit="1" customWidth="1"/>
    <col min="11010" max="11010" width="96.5" style="84" customWidth="1"/>
    <col min="11011" max="11011" width="3.875" style="84" customWidth="1"/>
    <col min="11012" max="11264" width="11" style="84"/>
    <col min="11265" max="11265" width="16.5" style="84" bestFit="1" customWidth="1"/>
    <col min="11266" max="11266" width="96.5" style="84" customWidth="1"/>
    <col min="11267" max="11267" width="3.875" style="84" customWidth="1"/>
    <col min="11268" max="11520" width="11" style="84"/>
    <col min="11521" max="11521" width="16.5" style="84" bestFit="1" customWidth="1"/>
    <col min="11522" max="11522" width="96.5" style="84" customWidth="1"/>
    <col min="11523" max="11523" width="3.875" style="84" customWidth="1"/>
    <col min="11524" max="11776" width="11" style="84"/>
    <col min="11777" max="11777" width="16.5" style="84" bestFit="1" customWidth="1"/>
    <col min="11778" max="11778" width="96.5" style="84" customWidth="1"/>
    <col min="11779" max="11779" width="3.875" style="84" customWidth="1"/>
    <col min="11780" max="12032" width="11" style="84"/>
    <col min="12033" max="12033" width="16.5" style="84" bestFit="1" customWidth="1"/>
    <col min="12034" max="12034" width="96.5" style="84" customWidth="1"/>
    <col min="12035" max="12035" width="3.875" style="84" customWidth="1"/>
    <col min="12036" max="12288" width="11" style="84"/>
    <col min="12289" max="12289" width="16.5" style="84" bestFit="1" customWidth="1"/>
    <col min="12290" max="12290" width="96.5" style="84" customWidth="1"/>
    <col min="12291" max="12291" width="3.875" style="84" customWidth="1"/>
    <col min="12292" max="12544" width="11" style="84"/>
    <col min="12545" max="12545" width="16.5" style="84" bestFit="1" customWidth="1"/>
    <col min="12546" max="12546" width="96.5" style="84" customWidth="1"/>
    <col min="12547" max="12547" width="3.875" style="84" customWidth="1"/>
    <col min="12548" max="12800" width="11" style="84"/>
    <col min="12801" max="12801" width="16.5" style="84" bestFit="1" customWidth="1"/>
    <col min="12802" max="12802" width="96.5" style="84" customWidth="1"/>
    <col min="12803" max="12803" width="3.875" style="84" customWidth="1"/>
    <col min="12804" max="13056" width="11" style="84"/>
    <col min="13057" max="13057" width="16.5" style="84" bestFit="1" customWidth="1"/>
    <col min="13058" max="13058" width="96.5" style="84" customWidth="1"/>
    <col min="13059" max="13059" width="3.875" style="84" customWidth="1"/>
    <col min="13060" max="13312" width="11" style="84"/>
    <col min="13313" max="13313" width="16.5" style="84" bestFit="1" customWidth="1"/>
    <col min="13314" max="13314" width="96.5" style="84" customWidth="1"/>
    <col min="13315" max="13315" width="3.875" style="84" customWidth="1"/>
    <col min="13316" max="13568" width="11" style="84"/>
    <col min="13569" max="13569" width="16.5" style="84" bestFit="1" customWidth="1"/>
    <col min="13570" max="13570" width="96.5" style="84" customWidth="1"/>
    <col min="13571" max="13571" width="3.875" style="84" customWidth="1"/>
    <col min="13572" max="13824" width="11" style="84"/>
    <col min="13825" max="13825" width="16.5" style="84" bestFit="1" customWidth="1"/>
    <col min="13826" max="13826" width="96.5" style="84" customWidth="1"/>
    <col min="13827" max="13827" width="3.875" style="84" customWidth="1"/>
    <col min="13828" max="14080" width="11" style="84"/>
    <col min="14081" max="14081" width="16.5" style="84" bestFit="1" customWidth="1"/>
    <col min="14082" max="14082" width="96.5" style="84" customWidth="1"/>
    <col min="14083" max="14083" width="3.875" style="84" customWidth="1"/>
    <col min="14084" max="14336" width="11" style="84"/>
    <col min="14337" max="14337" width="16.5" style="84" bestFit="1" customWidth="1"/>
    <col min="14338" max="14338" width="96.5" style="84" customWidth="1"/>
    <col min="14339" max="14339" width="3.875" style="84" customWidth="1"/>
    <col min="14340" max="14592" width="11" style="84"/>
    <col min="14593" max="14593" width="16.5" style="84" bestFit="1" customWidth="1"/>
    <col min="14594" max="14594" width="96.5" style="84" customWidth="1"/>
    <col min="14595" max="14595" width="3.875" style="84" customWidth="1"/>
    <col min="14596" max="14848" width="11" style="84"/>
    <col min="14849" max="14849" width="16.5" style="84" bestFit="1" customWidth="1"/>
    <col min="14850" max="14850" width="96.5" style="84" customWidth="1"/>
    <col min="14851" max="14851" width="3.875" style="84" customWidth="1"/>
    <col min="14852" max="15104" width="11" style="84"/>
    <col min="15105" max="15105" width="16.5" style="84" bestFit="1" customWidth="1"/>
    <col min="15106" max="15106" width="96.5" style="84" customWidth="1"/>
    <col min="15107" max="15107" width="3.875" style="84" customWidth="1"/>
    <col min="15108" max="15360" width="11" style="84"/>
    <col min="15361" max="15361" width="16.5" style="84" bestFit="1" customWidth="1"/>
    <col min="15362" max="15362" width="96.5" style="84" customWidth="1"/>
    <col min="15363" max="15363" width="3.875" style="84" customWidth="1"/>
    <col min="15364" max="15616" width="11" style="84"/>
    <col min="15617" max="15617" width="16.5" style="84" bestFit="1" customWidth="1"/>
    <col min="15618" max="15618" width="96.5" style="84" customWidth="1"/>
    <col min="15619" max="15619" width="3.875" style="84" customWidth="1"/>
    <col min="15620" max="15872" width="11" style="84"/>
    <col min="15873" max="15873" width="16.5" style="84" bestFit="1" customWidth="1"/>
    <col min="15874" max="15874" width="96.5" style="84" customWidth="1"/>
    <col min="15875" max="15875" width="3.875" style="84" customWidth="1"/>
    <col min="15876" max="16128" width="11" style="84"/>
    <col min="16129" max="16129" width="16.5" style="84" bestFit="1" customWidth="1"/>
    <col min="16130" max="16130" width="96.5" style="84" customWidth="1"/>
    <col min="16131" max="16131" width="3.875" style="84" customWidth="1"/>
    <col min="16132" max="16384" width="11" style="84"/>
  </cols>
  <sheetData>
    <row r="1" spans="1:3" ht="16.5" thickTop="1">
      <c r="A1" s="106" t="s">
        <v>54</v>
      </c>
      <c r="B1" s="107"/>
    </row>
    <row r="2" spans="1:3">
      <c r="A2" s="85" t="s">
        <v>55</v>
      </c>
      <c r="B2" s="86" t="s">
        <v>56</v>
      </c>
    </row>
    <row r="3" spans="1:3">
      <c r="A3" s="85" t="s">
        <v>57</v>
      </c>
      <c r="B3" s="87" t="s">
        <v>50</v>
      </c>
    </row>
    <row r="4" spans="1:3">
      <c r="A4" s="96" t="s">
        <v>58</v>
      </c>
      <c r="B4" s="88" t="s">
        <v>59</v>
      </c>
    </row>
    <row r="5" spans="1:3">
      <c r="A5" s="96" t="s">
        <v>60</v>
      </c>
      <c r="B5" s="89">
        <v>6</v>
      </c>
    </row>
    <row r="6" spans="1:3">
      <c r="A6" s="96" t="s">
        <v>61</v>
      </c>
      <c r="B6" s="90"/>
    </row>
    <row r="7" spans="1:3">
      <c r="A7" s="96" t="s">
        <v>62</v>
      </c>
      <c r="B7" s="90"/>
    </row>
    <row r="8" spans="1:3">
      <c r="A8" s="96" t="s">
        <v>63</v>
      </c>
      <c r="B8" s="91"/>
    </row>
    <row r="9" spans="1:3">
      <c r="A9" s="96" t="s">
        <v>64</v>
      </c>
      <c r="B9" s="91"/>
    </row>
    <row r="10" spans="1:3">
      <c r="A10" s="96" t="s">
        <v>65</v>
      </c>
      <c r="B10" s="92"/>
    </row>
    <row r="11" spans="1:3" ht="16.5" thickBot="1">
      <c r="A11" s="97" t="s">
        <v>66</v>
      </c>
      <c r="B11" s="93"/>
    </row>
    <row r="12" spans="1:3">
      <c r="A12" s="102" t="s">
        <v>71</v>
      </c>
      <c r="B12" s="108"/>
    </row>
    <row r="13" spans="1:3" ht="16.5" thickBot="1">
      <c r="A13" s="109" t="s">
        <v>67</v>
      </c>
      <c r="B13" s="110"/>
    </row>
    <row r="14" spans="1:3">
      <c r="A14" s="102" t="s">
        <v>68</v>
      </c>
      <c r="B14" s="108"/>
      <c r="C14" s="94"/>
    </row>
    <row r="15" spans="1:3">
      <c r="A15" s="111"/>
      <c r="B15" s="112"/>
      <c r="C15" s="94"/>
    </row>
    <row r="16" spans="1:3">
      <c r="A16" s="111"/>
      <c r="B16" s="112"/>
      <c r="C16" s="94"/>
    </row>
    <row r="17" spans="1:9">
      <c r="A17" s="111"/>
      <c r="B17" s="112"/>
      <c r="C17" s="94"/>
    </row>
    <row r="18" spans="1:9">
      <c r="A18" s="111"/>
      <c r="B18" s="112"/>
      <c r="C18" s="94"/>
    </row>
    <row r="19" spans="1:9">
      <c r="A19" s="111"/>
      <c r="B19" s="112"/>
      <c r="C19" s="94"/>
    </row>
    <row r="20" spans="1:9">
      <c r="A20" s="111"/>
      <c r="B20" s="112"/>
      <c r="C20" s="94"/>
    </row>
    <row r="21" spans="1:9">
      <c r="A21" s="111"/>
      <c r="B21" s="112"/>
      <c r="C21" s="94"/>
    </row>
    <row r="22" spans="1:9" ht="16.5" thickBot="1">
      <c r="A22" s="113"/>
      <c r="B22" s="114"/>
      <c r="C22" s="94"/>
    </row>
    <row r="23" spans="1:9" s="95" customFormat="1">
      <c r="A23" s="102" t="s">
        <v>69</v>
      </c>
      <c r="B23" s="108"/>
      <c r="C23" s="94"/>
      <c r="D23" s="94"/>
      <c r="E23" s="94"/>
      <c r="F23" s="94"/>
      <c r="G23" s="94"/>
      <c r="H23" s="94"/>
      <c r="I23" s="94"/>
    </row>
    <row r="24" spans="1:9" s="95" customFormat="1">
      <c r="A24" s="98"/>
      <c r="B24" s="99"/>
      <c r="C24" s="94"/>
      <c r="D24" s="94"/>
      <c r="E24" s="94"/>
      <c r="F24" s="94"/>
      <c r="G24" s="94"/>
      <c r="H24" s="94"/>
      <c r="I24" s="94"/>
    </row>
    <row r="25" spans="1:9" s="95" customFormat="1">
      <c r="A25" s="98"/>
      <c r="B25" s="99"/>
      <c r="C25" s="94"/>
      <c r="D25" s="94"/>
      <c r="E25" s="94"/>
      <c r="F25" s="94"/>
      <c r="G25" s="94"/>
      <c r="H25" s="94"/>
      <c r="I25" s="94"/>
    </row>
    <row r="26" spans="1:9" s="95" customFormat="1">
      <c r="A26" s="98"/>
      <c r="B26" s="99"/>
      <c r="C26" s="94"/>
      <c r="D26" s="94"/>
      <c r="E26" s="94"/>
      <c r="F26" s="94"/>
      <c r="G26" s="94"/>
      <c r="H26" s="94"/>
      <c r="I26" s="94"/>
    </row>
    <row r="27" spans="1:9" s="95" customFormat="1">
      <c r="A27" s="98"/>
      <c r="B27" s="99"/>
      <c r="C27" s="94"/>
      <c r="D27" s="94"/>
      <c r="E27" s="94"/>
      <c r="F27" s="94"/>
      <c r="G27" s="94"/>
      <c r="H27" s="94"/>
      <c r="I27" s="94"/>
    </row>
    <row r="28" spans="1:9" s="95" customFormat="1">
      <c r="A28" s="98"/>
      <c r="B28" s="99"/>
      <c r="D28" s="94"/>
      <c r="E28" s="94"/>
      <c r="F28" s="94"/>
      <c r="G28" s="94"/>
      <c r="H28" s="94"/>
      <c r="I28" s="94"/>
    </row>
    <row r="29" spans="1:9" s="95" customFormat="1">
      <c r="A29" s="98"/>
      <c r="B29" s="99"/>
      <c r="D29" s="94"/>
      <c r="E29" s="94"/>
      <c r="F29" s="94"/>
      <c r="G29" s="94"/>
      <c r="H29" s="94"/>
      <c r="I29" s="94"/>
    </row>
    <row r="30" spans="1:9" s="95" customFormat="1">
      <c r="A30" s="98"/>
      <c r="B30" s="99"/>
      <c r="D30" s="94"/>
      <c r="E30" s="94"/>
      <c r="F30" s="94"/>
      <c r="G30" s="94"/>
      <c r="H30" s="94"/>
      <c r="I30" s="94"/>
    </row>
    <row r="31" spans="1:9" s="95" customFormat="1" ht="16.5" thickBot="1">
      <c r="A31" s="100"/>
      <c r="B31" s="101"/>
      <c r="D31" s="94"/>
      <c r="E31" s="94"/>
      <c r="F31" s="94"/>
      <c r="G31" s="94"/>
      <c r="H31" s="94"/>
      <c r="I31" s="94"/>
    </row>
    <row r="32" spans="1:9" s="95" customFormat="1">
      <c r="A32" s="102" t="s">
        <v>70</v>
      </c>
      <c r="B32" s="103"/>
      <c r="D32" s="94"/>
      <c r="E32" s="94"/>
      <c r="F32" s="94"/>
      <c r="G32" s="94"/>
      <c r="H32" s="94"/>
      <c r="I32" s="94"/>
    </row>
    <row r="33" spans="1:9" s="95" customFormat="1">
      <c r="A33" s="98"/>
      <c r="B33" s="99"/>
      <c r="D33" s="94"/>
      <c r="E33" s="94"/>
      <c r="F33" s="94"/>
      <c r="G33" s="94"/>
      <c r="H33" s="94"/>
      <c r="I33" s="94"/>
    </row>
    <row r="34" spans="1:9" s="95" customFormat="1">
      <c r="A34" s="98"/>
      <c r="B34" s="99"/>
      <c r="D34" s="94"/>
      <c r="E34" s="94"/>
      <c r="F34" s="94"/>
      <c r="G34" s="94"/>
      <c r="H34" s="94"/>
      <c r="I34" s="94"/>
    </row>
    <row r="35" spans="1:9" s="95" customFormat="1">
      <c r="A35" s="98"/>
      <c r="B35" s="99"/>
      <c r="D35" s="94"/>
      <c r="E35" s="94"/>
      <c r="F35" s="94"/>
      <c r="G35" s="94"/>
      <c r="H35" s="94"/>
      <c r="I35" s="94"/>
    </row>
    <row r="36" spans="1:9" s="95" customFormat="1">
      <c r="A36" s="98"/>
      <c r="B36" s="99"/>
      <c r="D36" s="94"/>
      <c r="E36" s="94"/>
      <c r="F36" s="94"/>
      <c r="G36" s="94"/>
      <c r="H36" s="94"/>
      <c r="I36" s="94"/>
    </row>
    <row r="37" spans="1:9" s="95" customFormat="1">
      <c r="A37" s="98"/>
      <c r="B37" s="99"/>
      <c r="D37" s="94"/>
      <c r="E37" s="94"/>
      <c r="F37" s="94"/>
      <c r="G37" s="94"/>
      <c r="H37" s="94"/>
      <c r="I37" s="94"/>
    </row>
    <row r="38" spans="1:9" s="95" customFormat="1">
      <c r="A38" s="98"/>
      <c r="B38" s="99"/>
      <c r="D38" s="94"/>
      <c r="E38" s="94"/>
      <c r="F38" s="94"/>
      <c r="G38" s="94"/>
      <c r="H38" s="94"/>
      <c r="I38" s="94"/>
    </row>
    <row r="39" spans="1:9" s="95" customFormat="1">
      <c r="A39" s="98"/>
      <c r="B39" s="99"/>
      <c r="D39" s="94"/>
      <c r="E39" s="94"/>
      <c r="F39" s="94"/>
      <c r="G39" s="94"/>
      <c r="H39" s="94"/>
      <c r="I39" s="94"/>
    </row>
    <row r="40" spans="1:9" s="95" customFormat="1" ht="16.5" thickBot="1">
      <c r="A40" s="104"/>
      <c r="B40" s="105"/>
      <c r="D40" s="94"/>
      <c r="E40" s="94"/>
      <c r="F40" s="94"/>
      <c r="G40" s="94"/>
      <c r="H40" s="94"/>
      <c r="I40" s="94"/>
    </row>
    <row r="41" spans="1:9" ht="16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1" enableFormatConditionsCalculation="0">
    <pageSetUpPr fitToPage="1"/>
  </sheetPr>
  <dimension ref="A1:Z38"/>
  <sheetViews>
    <sheetView zoomScale="80" zoomScaleNormal="80" zoomScalePageLayoutView="125" workbookViewId="0">
      <selection activeCell="E3" sqref="E3:H3"/>
    </sheetView>
  </sheetViews>
  <sheetFormatPr baseColWidth="10" defaultColWidth="11.5" defaultRowHeight="12.75"/>
  <cols>
    <col min="1" max="1" width="6.875" style="1" bestFit="1" customWidth="1"/>
    <col min="2" max="2" width="54.625" style="2" customWidth="1"/>
    <col min="3" max="3" width="102.125" style="3" customWidth="1"/>
    <col min="4" max="4" width="1.125" style="18" customWidth="1"/>
    <col min="5" max="8" width="3.625" style="6" customWidth="1"/>
    <col min="9" max="9" width="3.875" style="7" customWidth="1"/>
    <col min="10" max="10" width="4.875" style="8" customWidth="1"/>
    <col min="11" max="11" width="7.875" style="9" customWidth="1"/>
    <col min="12" max="12" width="12.625" style="27" customWidth="1"/>
    <col min="13" max="13" width="2.125" style="56" bestFit="1" customWidth="1"/>
    <col min="14" max="14" width="8.5" style="57" bestFit="1" customWidth="1"/>
    <col min="15" max="15" width="11.5" style="11"/>
    <col min="16" max="26" width="11.5" style="10"/>
    <col min="27" max="16384" width="11.5" style="3"/>
  </cols>
  <sheetData>
    <row r="1" spans="1:26" s="60" customFormat="1" ht="18" customHeight="1">
      <c r="A1" s="58" t="s">
        <v>52</v>
      </c>
      <c r="B1" s="59"/>
      <c r="D1" s="61" t="s">
        <v>50</v>
      </c>
      <c r="E1" s="62"/>
      <c r="F1" s="5" t="s">
        <v>51</v>
      </c>
      <c r="G1" s="26"/>
      <c r="H1" s="26"/>
      <c r="I1" s="63"/>
      <c r="J1" s="64"/>
      <c r="K1" s="127" t="s">
        <v>72</v>
      </c>
      <c r="L1" s="128"/>
      <c r="M1" s="67"/>
      <c r="N1" s="68"/>
    </row>
    <row r="2" spans="1:26">
      <c r="A2" s="3"/>
      <c r="B2" s="3"/>
      <c r="C2" s="12"/>
      <c r="D2" s="135"/>
      <c r="E2" s="135"/>
      <c r="F2" s="135"/>
      <c r="G2" s="135"/>
      <c r="H2" s="135"/>
      <c r="J2" s="65" t="s">
        <v>0</v>
      </c>
      <c r="K2" s="66"/>
      <c r="L2" s="8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36" t="s">
        <v>1</v>
      </c>
      <c r="B3" s="136"/>
      <c r="C3" s="13" t="s">
        <v>49</v>
      </c>
      <c r="D3" s="14"/>
      <c r="E3" s="15">
        <v>0</v>
      </c>
      <c r="F3" s="83" t="str">
        <f>"1/3"</f>
        <v>1/3</v>
      </c>
      <c r="G3" s="83" t="str">
        <f>"2/3"</f>
        <v>2/3</v>
      </c>
      <c r="H3" s="83" t="str">
        <f>"3/3"</f>
        <v>3/3</v>
      </c>
      <c r="J3" s="52" t="s">
        <v>2</v>
      </c>
      <c r="L3" s="27" t="s">
        <v>44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37" t="s">
        <v>3</v>
      </c>
      <c r="B4" s="138"/>
      <c r="C4" s="138"/>
      <c r="D4" s="138"/>
      <c r="E4" s="138"/>
      <c r="F4" s="138"/>
      <c r="G4" s="138"/>
      <c r="H4" s="139"/>
      <c r="I4" s="16"/>
      <c r="J4" s="53">
        <v>0.2</v>
      </c>
      <c r="L4" s="54">
        <f>SUM(L5:L7)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95" customHeight="1">
      <c r="A5" s="115" t="s">
        <v>4</v>
      </c>
      <c r="B5" s="124" t="s">
        <v>5</v>
      </c>
      <c r="C5" s="29" t="s">
        <v>47</v>
      </c>
      <c r="D5" s="119"/>
      <c r="E5" s="30"/>
      <c r="F5" s="30"/>
      <c r="G5" s="30"/>
      <c r="H5" s="31"/>
      <c r="I5" s="16" t="str">
        <f>(IF(M5&lt;&gt;1,"◄",""))</f>
        <v>◄</v>
      </c>
      <c r="J5" s="81">
        <v>1</v>
      </c>
      <c r="L5" s="55">
        <f>(IF(F5&lt;&gt;"",1/3,0)+IF(G5&lt;&gt;"",2/3,0)+IF(H5&lt;&gt;"",1,0))*J5*J$4*20/3</f>
        <v>0</v>
      </c>
      <c r="M5" s="56">
        <f>IF(E5&lt;&gt;"",1,0)+IF(F5&lt;&gt;"",1,0)+IF(G5&lt;&gt;"",1,0)+IF(H5&lt;&gt;"",1,0)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100000000000001" customHeight="1">
      <c r="A6" s="115"/>
      <c r="B6" s="124"/>
      <c r="C6" s="32" t="s">
        <v>33</v>
      </c>
      <c r="D6" s="120"/>
      <c r="E6" s="33"/>
      <c r="F6" s="33"/>
      <c r="G6" s="33"/>
      <c r="H6" s="34"/>
      <c r="I6" s="16" t="str">
        <f t="shared" ref="I6:I7" si="0">(IF(M6&lt;&gt;1,"◄",""))</f>
        <v>◄</v>
      </c>
      <c r="J6" s="81">
        <v>1</v>
      </c>
      <c r="L6" s="55">
        <f t="shared" ref="L6:L7" si="1">(IF(F6&lt;&gt;"",1/3,0)+IF(G6&lt;&gt;"",2/3,0)+IF(H6&lt;&gt;"",1,0))*J6*J$4*20/3</f>
        <v>0</v>
      </c>
      <c r="M6" s="56">
        <f>IF(D6="",IF(E6&lt;&gt;"",1,0)+IF(F6&lt;&gt;"",1,0)+IF(G6&lt;&gt;"",1,0)+IF(H6&lt;&gt;"",1,0),0)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5" t="s">
        <v>6</v>
      </c>
      <c r="B7" s="36" t="s">
        <v>7</v>
      </c>
      <c r="C7" s="25" t="s">
        <v>48</v>
      </c>
      <c r="D7" s="120"/>
      <c r="E7" s="69"/>
      <c r="F7" s="69"/>
      <c r="G7" s="69"/>
      <c r="H7" s="70"/>
      <c r="I7" s="16" t="str">
        <f t="shared" si="0"/>
        <v>◄</v>
      </c>
      <c r="J7" s="81">
        <v>1</v>
      </c>
      <c r="L7" s="55">
        <f t="shared" si="1"/>
        <v>0</v>
      </c>
      <c r="M7" s="56">
        <f>IF(D7="",IF(E7&lt;&gt;"",1,0)+IF(F7&lt;&gt;"",1,0)+IF(G7&lt;&gt;"",1,0)+IF(H7&lt;&gt;"",1,0),0)</f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32" t="s">
        <v>45</v>
      </c>
      <c r="B8" s="133"/>
      <c r="C8" s="133"/>
      <c r="D8" s="133"/>
      <c r="E8" s="133"/>
      <c r="F8" s="133"/>
      <c r="G8" s="133"/>
      <c r="H8" s="134"/>
      <c r="I8" s="16"/>
      <c r="J8" s="53">
        <v>0.15</v>
      </c>
      <c r="L8" s="54">
        <f>SUM(L9:L13)</f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15" t="s">
        <v>8</v>
      </c>
      <c r="B9" s="118" t="s">
        <v>35</v>
      </c>
      <c r="C9" s="32" t="s">
        <v>27</v>
      </c>
      <c r="D9" s="119"/>
      <c r="E9" s="37"/>
      <c r="F9" s="37"/>
      <c r="G9" s="38"/>
      <c r="H9" s="39"/>
      <c r="I9" s="16" t="str">
        <f>(IF(M9&lt;&gt;1,"◄",""))</f>
        <v>◄</v>
      </c>
      <c r="J9" s="81">
        <v>1</v>
      </c>
      <c r="L9" s="55">
        <f>(IF(F9&lt;&gt;"",1/3,0)+IF(G9&lt;&gt;"",2/3,0)+IF(H9&lt;&gt;"",1,0))*J9*J$8*20/5</f>
        <v>0</v>
      </c>
      <c r="M9" s="56">
        <f>IF(D9="",IF(E9&lt;&gt;"",1,0)+IF(F9&lt;&gt;"",1,0)+IF(G9&lt;&gt;"",1,0)+IF(H9&lt;&gt;"",1,0),0)</f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15"/>
      <c r="B10" s="118"/>
      <c r="C10" s="49" t="s">
        <v>39</v>
      </c>
      <c r="D10" s="140"/>
      <c r="E10" s="71"/>
      <c r="F10" s="71"/>
      <c r="G10" s="72"/>
      <c r="H10" s="73"/>
      <c r="I10" s="16" t="str">
        <f t="shared" ref="I10:I13" si="2">(IF(M10&lt;&gt;1,"◄",""))</f>
        <v>◄</v>
      </c>
      <c r="J10" s="81">
        <v>1</v>
      </c>
      <c r="L10" s="55">
        <f t="shared" ref="L10:L13" si="3">(IF(F10&lt;&gt;"",1/3,0)+IF(G10&lt;&gt;"",2/3,0)+IF(H10&lt;&gt;"",1,0))*J10*J$8*20/5</f>
        <v>0</v>
      </c>
      <c r="M10" s="56">
        <f>IF(D10="",IF(E10&lt;&gt;"",1,0)+IF(F10&lt;&gt;"",1,0)+IF(G10&lt;&gt;"",1,0)+IF(H10&lt;&gt;"",1,0),0)</f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15"/>
      <c r="B11" s="118"/>
      <c r="C11" s="50" t="s">
        <v>42</v>
      </c>
      <c r="D11" s="120"/>
      <c r="E11" s="76"/>
      <c r="F11" s="76"/>
      <c r="G11" s="77"/>
      <c r="H11" s="78"/>
      <c r="I11" s="16" t="str">
        <f t="shared" si="2"/>
        <v>◄</v>
      </c>
      <c r="J11" s="81">
        <v>1</v>
      </c>
      <c r="L11" s="55">
        <f t="shared" si="3"/>
        <v>0</v>
      </c>
      <c r="M11" s="56">
        <f>IF(D11="",IF(E11&lt;&gt;"",1,0)+IF(F11&lt;&gt;"",1,0)+IF(G11&lt;&gt;"",1,0)+IF(H11&lt;&gt;"",1,0),0)</f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15" t="s">
        <v>29</v>
      </c>
      <c r="B12" s="124" t="s">
        <v>30</v>
      </c>
      <c r="C12" s="29" t="s">
        <v>37</v>
      </c>
      <c r="D12" s="120"/>
      <c r="E12" s="40"/>
      <c r="F12" s="40"/>
      <c r="G12" s="40"/>
      <c r="H12" s="41"/>
      <c r="I12" s="16" t="str">
        <f t="shared" si="2"/>
        <v>◄</v>
      </c>
      <c r="J12" s="81">
        <v>1</v>
      </c>
      <c r="L12" s="55">
        <f t="shared" si="3"/>
        <v>0</v>
      </c>
      <c r="M12" s="56">
        <f>IF(D12="",IF(E12&lt;&gt;"",1,0)+IF(F12&lt;&gt;"",1,0)+IF(G12&lt;&gt;"",1,0)+IF(H12&lt;&gt;"",1,0),0)</f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thickBot="1">
      <c r="A13" s="125"/>
      <c r="B13" s="126"/>
      <c r="C13" s="42" t="s">
        <v>38</v>
      </c>
      <c r="D13" s="141"/>
      <c r="E13" s="43"/>
      <c r="F13" s="43"/>
      <c r="G13" s="43"/>
      <c r="H13" s="44"/>
      <c r="I13" s="16" t="str">
        <f t="shared" si="2"/>
        <v>◄</v>
      </c>
      <c r="J13" s="81">
        <v>1</v>
      </c>
      <c r="L13" s="55">
        <f t="shared" si="3"/>
        <v>0</v>
      </c>
      <c r="M13" s="56">
        <f>IF(D13="",IF(E13&lt;&gt;"",1,0)+IF(F13&lt;&gt;"",1,0)+IF(G13&lt;&gt;"",1,0)+IF(H13&lt;&gt;"",1,0),0)</f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21" t="s">
        <v>46</v>
      </c>
      <c r="B14" s="122"/>
      <c r="C14" s="122"/>
      <c r="D14" s="122"/>
      <c r="E14" s="122"/>
      <c r="F14" s="122"/>
      <c r="G14" s="122"/>
      <c r="H14" s="123"/>
      <c r="I14" s="16"/>
      <c r="J14" s="53">
        <v>0.45</v>
      </c>
      <c r="L14" s="54">
        <f>SUM(L15:L18)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.95" customHeight="1">
      <c r="A15" s="45" t="s">
        <v>9</v>
      </c>
      <c r="B15" s="46" t="s">
        <v>10</v>
      </c>
      <c r="C15" s="47" t="s">
        <v>22</v>
      </c>
      <c r="D15" s="119"/>
      <c r="E15" s="40"/>
      <c r="F15" s="40"/>
      <c r="G15" s="40"/>
      <c r="H15" s="48"/>
      <c r="I15" s="16" t="str">
        <f>(IF(M15&lt;&gt;1,"◄",""))</f>
        <v>◄</v>
      </c>
      <c r="J15" s="81">
        <v>1</v>
      </c>
      <c r="L15" s="55">
        <f>(IF(F15&lt;&gt;"",1/3,0)+IF(G15&lt;&gt;"",2/3,0)+IF(H15&lt;&gt;"",1,0))*J15*J$14*20/4</f>
        <v>0</v>
      </c>
      <c r="M15" s="56">
        <f>IF(D15="",IF(E15&lt;&gt;"",1,0)+IF(F15&lt;&gt;"",1,0)+IF(G15&lt;&gt;"",1,0)+IF(H15&lt;&gt;"",1,0),0)</f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45" t="s">
        <v>11</v>
      </c>
      <c r="B16" s="46" t="s">
        <v>12</v>
      </c>
      <c r="C16" s="32" t="s">
        <v>23</v>
      </c>
      <c r="D16" s="120"/>
      <c r="E16" s="37"/>
      <c r="F16" s="37"/>
      <c r="G16" s="37"/>
      <c r="H16" s="39"/>
      <c r="I16" s="16" t="str">
        <f t="shared" ref="I16:I18" si="4">(IF(M16&lt;&gt;1,"◄",""))</f>
        <v>◄</v>
      </c>
      <c r="J16" s="81">
        <v>1</v>
      </c>
      <c r="L16" s="55">
        <f t="shared" ref="L16:L18" si="5">(IF(F16&lt;&gt;"",1/3,0)+IF(G16&lt;&gt;"",2/3,0)+IF(H16&lt;&gt;"",1,0))*J16*J$14*20/4</f>
        <v>0</v>
      </c>
      <c r="M16" s="56">
        <f>IF(D16="",IF(E16&lt;&gt;"",1,0)+IF(F16&lt;&gt;"",1,0)+IF(G16&lt;&gt;"",1,0)+IF(H16&lt;&gt;"",1,0),0)</f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95" customHeight="1">
      <c r="A17" s="115" t="s">
        <v>25</v>
      </c>
      <c r="B17" s="124" t="s">
        <v>26</v>
      </c>
      <c r="C17" s="49" t="s">
        <v>24</v>
      </c>
      <c r="D17" s="120"/>
      <c r="E17" s="74"/>
      <c r="F17" s="74"/>
      <c r="G17" s="74"/>
      <c r="H17" s="75"/>
      <c r="I17" s="16" t="str">
        <f t="shared" si="4"/>
        <v>◄</v>
      </c>
      <c r="J17" s="81">
        <v>1</v>
      </c>
      <c r="L17" s="55">
        <f t="shared" si="5"/>
        <v>0</v>
      </c>
      <c r="M17" s="56">
        <f>IF(D17="",IF(E17&lt;&gt;"",1,0)+IF(F17&lt;&gt;"",1,0)+IF(G17&lt;&gt;"",1,0)+IF(H17&lt;&gt;"",1,0),0)</f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100000000000001" customHeight="1" thickBot="1">
      <c r="A18" s="125"/>
      <c r="B18" s="126"/>
      <c r="C18" s="51" t="s">
        <v>13</v>
      </c>
      <c r="D18" s="142"/>
      <c r="E18" s="79"/>
      <c r="F18" s="79"/>
      <c r="G18" s="79"/>
      <c r="H18" s="80"/>
      <c r="I18" s="16" t="str">
        <f t="shared" si="4"/>
        <v>◄</v>
      </c>
      <c r="J18" s="81">
        <v>1</v>
      </c>
      <c r="L18" s="55">
        <f t="shared" si="5"/>
        <v>0</v>
      </c>
      <c r="M18" s="56">
        <f>IF(D18="",IF(E18&lt;&gt;"",1,0)+IF(F18&lt;&gt;"",1,0)+IF(G18&lt;&gt;"",1,0)+IF(H18&lt;&gt;"",1,0),0)</f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21" t="s">
        <v>14</v>
      </c>
      <c r="B19" s="122"/>
      <c r="C19" s="122"/>
      <c r="D19" s="122"/>
      <c r="E19" s="122"/>
      <c r="F19" s="122"/>
      <c r="G19" s="122"/>
      <c r="H19" s="123"/>
      <c r="I19" s="16"/>
      <c r="J19" s="53">
        <v>0.2</v>
      </c>
      <c r="L19" s="54">
        <f>SUM(L20:L21)</f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>
      <c r="A20" s="115" t="s">
        <v>15</v>
      </c>
      <c r="B20" s="124" t="s">
        <v>31</v>
      </c>
      <c r="C20" s="29" t="s">
        <v>32</v>
      </c>
      <c r="D20" s="119"/>
      <c r="E20" s="40"/>
      <c r="F20" s="40"/>
      <c r="G20" s="40"/>
      <c r="H20" s="48"/>
      <c r="I20" s="16" t="str">
        <f>(IF(M20&lt;&gt;1,"◄",""))</f>
        <v>◄</v>
      </c>
      <c r="J20" s="81">
        <v>2</v>
      </c>
      <c r="L20" s="55">
        <f>(IF(F20&lt;&gt;"",1/3,0)+IF(G20&lt;&gt;"",2/3,0)+IF(H20&lt;&gt;"",1,0))*J20*J$19*20/3</f>
        <v>0</v>
      </c>
      <c r="M20" s="56">
        <f>IF(D20="",IF(E20&lt;&gt;"",1,0)+IF(F20&lt;&gt;"",1,0)+IF(G20&lt;&gt;"",1,0)+IF(H20&lt;&gt;"",1,0),0)</f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1" customHeight="1">
      <c r="A21" s="115"/>
      <c r="B21" s="124"/>
      <c r="C21" s="32" t="s">
        <v>34</v>
      </c>
      <c r="D21" s="120"/>
      <c r="E21" s="37"/>
      <c r="F21" s="37"/>
      <c r="G21" s="37"/>
      <c r="H21" s="39"/>
      <c r="I21" s="16" t="str">
        <f>(IF(M21&lt;&gt;1,"◄",""))</f>
        <v>◄</v>
      </c>
      <c r="J21" s="81">
        <v>1</v>
      </c>
      <c r="L21" s="55">
        <f>(IF(F21&lt;&gt;"",1/3,0)+IF(G21&lt;&gt;"",2/3,0)+IF(H21&lt;&gt;"",1,0))*J21*J$19*20/3</f>
        <v>0</v>
      </c>
      <c r="M21" s="56">
        <f>IF(D21="",IF(E21&lt;&gt;"",1,0)+IF(F21&lt;&gt;"",1,0)+IF(G21&lt;&gt;"",1,0)+IF(H21&lt;&gt;"",1,0),0)</f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131"/>
      <c r="F22" s="131"/>
      <c r="G22" s="131"/>
      <c r="H22" s="131"/>
      <c r="J22" s="19">
        <f>J4+J8+J19+J14</f>
        <v>1</v>
      </c>
      <c r="M22" s="56">
        <f>IF(SUM(M5:M21)&lt;&gt;14,0,1)</f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thickBot="1">
      <c r="C23" s="4" t="s">
        <v>28</v>
      </c>
      <c r="E23" s="129" t="str">
        <f>IF(M22&lt;&gt;1,"",L4+L8+L14+L19)</f>
        <v/>
      </c>
      <c r="F23" s="129"/>
      <c r="G23" s="130" t="s">
        <v>16</v>
      </c>
      <c r="H23" s="130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95" customHeight="1" thickBot="1">
      <c r="C24" s="4" t="s">
        <v>17</v>
      </c>
      <c r="E24" s="155"/>
      <c r="F24" s="156"/>
      <c r="G24" s="157" t="s">
        <v>18</v>
      </c>
      <c r="H24" s="158"/>
      <c r="K24" s="143" t="s">
        <v>43</v>
      </c>
      <c r="L24" s="14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.100000000000001" customHeight="1" thickBot="1">
      <c r="C25" s="4" t="s">
        <v>19</v>
      </c>
      <c r="E25" s="159">
        <f>E24*6</f>
        <v>0</v>
      </c>
      <c r="F25" s="160"/>
      <c r="G25" s="161">
        <v>120</v>
      </c>
      <c r="H25" s="162"/>
      <c r="I25" s="16"/>
      <c r="K25" s="145"/>
      <c r="L25" s="14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52" t="s">
        <v>53</v>
      </c>
      <c r="B26" s="152"/>
      <c r="C26" s="152"/>
      <c r="D26" s="152"/>
      <c r="E26" s="152"/>
      <c r="F26" s="152"/>
      <c r="G26" s="152"/>
      <c r="H26" s="15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thickBot="1">
      <c r="A27" s="147" t="s">
        <v>36</v>
      </c>
      <c r="B27" s="148"/>
      <c r="C27" s="148"/>
      <c r="D27" s="148"/>
      <c r="E27" s="148"/>
      <c r="F27" s="148"/>
      <c r="G27" s="148"/>
      <c r="H27" s="148"/>
      <c r="I27" s="21" t="s">
        <v>20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16" t="s">
        <v>40</v>
      </c>
      <c r="B28" s="117"/>
      <c r="C28" s="149" t="s">
        <v>21</v>
      </c>
      <c r="D28" s="150"/>
      <c r="E28" s="150"/>
      <c r="F28" s="150"/>
      <c r="G28" s="150"/>
      <c r="H28" s="151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95" customHeight="1">
      <c r="A29" s="165"/>
      <c r="B29" s="166"/>
      <c r="C29" s="166"/>
      <c r="D29" s="166"/>
      <c r="E29" s="166"/>
      <c r="F29" s="166"/>
      <c r="G29" s="166"/>
      <c r="H29" s="167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.95" customHeight="1" thickBot="1">
      <c r="A30" s="165"/>
      <c r="B30" s="166"/>
      <c r="C30" s="166"/>
      <c r="D30" s="166"/>
      <c r="E30" s="166"/>
      <c r="F30" s="166"/>
      <c r="G30" s="166"/>
      <c r="H30" s="167"/>
      <c r="I30" s="23"/>
      <c r="J30" s="3"/>
      <c r="K30" s="3"/>
      <c r="L30" s="28"/>
      <c r="N30" s="5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95" customHeight="1" thickBot="1">
      <c r="A31" s="163"/>
      <c r="B31" s="164"/>
      <c r="C31" s="164"/>
      <c r="D31" s="164"/>
      <c r="E31" s="164"/>
      <c r="F31" s="164"/>
      <c r="G31" s="164"/>
      <c r="H31" s="168"/>
      <c r="I31" s="3"/>
      <c r="J31" s="3"/>
      <c r="K31" s="153" t="s">
        <v>41</v>
      </c>
      <c r="L31" s="154"/>
      <c r="N31" s="5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/>
      <c r="B32"/>
      <c r="C32"/>
      <c r="D32"/>
      <c r="E32"/>
      <c r="F32"/>
      <c r="G32"/>
      <c r="H32"/>
      <c r="J32" s="3"/>
      <c r="K32" s="3"/>
      <c r="L32" s="28"/>
      <c r="N32" s="5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/>
      <c r="B33"/>
      <c r="C33"/>
      <c r="D33"/>
      <c r="E33"/>
      <c r="F33"/>
      <c r="G33"/>
      <c r="H33"/>
      <c r="J33" s="3"/>
      <c r="K33" s="3"/>
      <c r="L33" s="28"/>
      <c r="N33" s="5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/>
      <c r="B34"/>
      <c r="C34"/>
      <c r="D34"/>
      <c r="E34"/>
      <c r="F34"/>
      <c r="G34"/>
      <c r="H34"/>
      <c r="J34" s="3"/>
      <c r="K34" s="3"/>
      <c r="L34" s="28"/>
      <c r="N34" s="5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/>
      <c r="B35"/>
      <c r="C35"/>
      <c r="D35"/>
      <c r="E35"/>
      <c r="F35"/>
      <c r="G35"/>
      <c r="H35"/>
      <c r="J35" s="3"/>
      <c r="K35" s="3"/>
      <c r="L35" s="28"/>
      <c r="N35" s="5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/>
      <c r="B36"/>
      <c r="C36"/>
      <c r="D36"/>
      <c r="E36"/>
      <c r="F36"/>
      <c r="G36"/>
      <c r="H36"/>
      <c r="J36" s="3"/>
      <c r="K36" s="3"/>
      <c r="L36" s="28"/>
      <c r="N36" s="5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4.25">
      <c r="B38" s="24"/>
      <c r="J38" s="3"/>
      <c r="K38" s="3"/>
      <c r="L38" s="28"/>
      <c r="N38" s="5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mergeCells count="38">
    <mergeCell ref="K24:L25"/>
    <mergeCell ref="A27:H27"/>
    <mergeCell ref="C28:H28"/>
    <mergeCell ref="A26:H26"/>
    <mergeCell ref="K31:L31"/>
    <mergeCell ref="E24:F24"/>
    <mergeCell ref="G24:H24"/>
    <mergeCell ref="E25:F25"/>
    <mergeCell ref="G25:H25"/>
    <mergeCell ref="A31:B31"/>
    <mergeCell ref="A29:B29"/>
    <mergeCell ref="A30:B30"/>
    <mergeCell ref="C29:H31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A12:A13"/>
    <mergeCell ref="A14:H14"/>
    <mergeCell ref="D9:D13"/>
    <mergeCell ref="D15:D18"/>
    <mergeCell ref="A9:A11"/>
    <mergeCell ref="A28:B28"/>
    <mergeCell ref="B9:B11"/>
    <mergeCell ref="D20:D21"/>
    <mergeCell ref="A19:H19"/>
    <mergeCell ref="A20:A21"/>
    <mergeCell ref="B20:B21"/>
    <mergeCell ref="A17:A18"/>
    <mergeCell ref="B17:B18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Identification projet</vt:lpstr>
      <vt:lpstr>Notation Candidat</vt:lpstr>
    </vt:vector>
  </TitlesOfParts>
  <Company>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Cedrick</cp:lastModifiedBy>
  <cp:lastPrinted>2014-01-22T11:09:03Z</cp:lastPrinted>
  <dcterms:created xsi:type="dcterms:W3CDTF">2014-01-22T08:41:46Z</dcterms:created>
  <dcterms:modified xsi:type="dcterms:W3CDTF">2015-09-28T13:32:24Z</dcterms:modified>
</cp:coreProperties>
</file>