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305" yWindow="-15" windowWidth="10200" windowHeight="6960" activeTab="1"/>
  </bookViews>
  <sheets>
    <sheet name="Identification projet" sheetId="1" r:id="rId1"/>
    <sheet name="Notation candidat 1" sheetId="2" r:id="rId2"/>
    <sheet name="Notation candidat 2" sheetId="10" r:id="rId3"/>
    <sheet name="Notation candidat 3" sheetId="11" r:id="rId4"/>
    <sheet name="Notation candidat 4" sheetId="12" r:id="rId5"/>
    <sheet name="Feuil1" sheetId="9" r:id="rId6"/>
  </sheets>
  <definedNames>
    <definedName name="_xlnm.Print_Area" localSheetId="0">'Identification projet'!$A$1:$B$57</definedName>
    <definedName name="_xlnm.Print_Area" localSheetId="1">'Notation candidat 1'!$A$1:$K$27</definedName>
    <definedName name="_xlnm.Print_Area" localSheetId="2">'Notation candidat 2'!$A$1:$K$27</definedName>
    <definedName name="_xlnm.Print_Area" localSheetId="3">'Notation candidat 3'!$A$1:$K$27</definedName>
    <definedName name="_xlnm.Print_Area" localSheetId="4">'Notation candidat 4'!$A$1:$K$33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2" l="1"/>
  <c r="C24" i="12"/>
  <c r="V22" i="12"/>
  <c r="T22" i="12"/>
  <c r="S22" i="12"/>
  <c r="U22" i="12" s="1"/>
  <c r="P22" i="12"/>
  <c r="R22" i="12" s="1"/>
  <c r="O22" i="12"/>
  <c r="Q22" i="12" s="1"/>
  <c r="K22" i="12"/>
  <c r="N22" i="12" s="1"/>
  <c r="V21" i="12"/>
  <c r="U21" i="12"/>
  <c r="T21" i="12"/>
  <c r="S21" i="12"/>
  <c r="S20" i="12" s="1"/>
  <c r="R21" i="12"/>
  <c r="Q21" i="12"/>
  <c r="P21" i="12"/>
  <c r="O21" i="12"/>
  <c r="M21" i="12"/>
  <c r="K21" i="12"/>
  <c r="L21" i="12" s="1"/>
  <c r="P20" i="12"/>
  <c r="V19" i="12"/>
  <c r="S19" i="12"/>
  <c r="U19" i="12" s="1"/>
  <c r="P19" i="12"/>
  <c r="R19" i="12" s="1"/>
  <c r="O19" i="12"/>
  <c r="Q19" i="12" s="1"/>
  <c r="K19" i="12"/>
  <c r="N19" i="12" s="1"/>
  <c r="T19" i="12" s="1"/>
  <c r="V18" i="12"/>
  <c r="U18" i="12"/>
  <c r="S18" i="12"/>
  <c r="S17" i="12" s="1"/>
  <c r="R18" i="12"/>
  <c r="Q18" i="12"/>
  <c r="P18" i="12"/>
  <c r="O18" i="12"/>
  <c r="M18" i="12"/>
  <c r="K18" i="12"/>
  <c r="L18" i="12" s="1"/>
  <c r="P17" i="12"/>
  <c r="V16" i="12"/>
  <c r="S16" i="12"/>
  <c r="U16" i="12" s="1"/>
  <c r="P16" i="12"/>
  <c r="R16" i="12" s="1"/>
  <c r="O16" i="12"/>
  <c r="Q16" i="12" s="1"/>
  <c r="K16" i="12"/>
  <c r="N16" i="12" s="1"/>
  <c r="T16" i="12" s="1"/>
  <c r="V15" i="12"/>
  <c r="U15" i="12"/>
  <c r="S15" i="12"/>
  <c r="W15" i="12" s="1"/>
  <c r="I15" i="12" s="1"/>
  <c r="R15" i="12"/>
  <c r="Q15" i="12"/>
  <c r="P15" i="12"/>
  <c r="O15" i="12"/>
  <c r="M15" i="12"/>
  <c r="K15" i="12"/>
  <c r="L15" i="12" s="1"/>
  <c r="V13" i="12"/>
  <c r="S13" i="12"/>
  <c r="U13" i="12" s="1"/>
  <c r="P13" i="12"/>
  <c r="R13" i="12" s="1"/>
  <c r="O13" i="12"/>
  <c r="Q13" i="12" s="1"/>
  <c r="K13" i="12"/>
  <c r="N13" i="12" s="1"/>
  <c r="T13" i="12" s="1"/>
  <c r="V12" i="12"/>
  <c r="U12" i="12"/>
  <c r="S12" i="12"/>
  <c r="S11" i="12" s="1"/>
  <c r="R12" i="12"/>
  <c r="Q12" i="12"/>
  <c r="P12" i="12"/>
  <c r="O12" i="12"/>
  <c r="M12" i="12"/>
  <c r="K12" i="12"/>
  <c r="L12" i="12" s="1"/>
  <c r="P11" i="12"/>
  <c r="V10" i="12"/>
  <c r="S10" i="12"/>
  <c r="U10" i="12" s="1"/>
  <c r="P10" i="12"/>
  <c r="R10" i="12" s="1"/>
  <c r="O10" i="12"/>
  <c r="Q10" i="12" s="1"/>
  <c r="K10" i="12"/>
  <c r="N10" i="12" s="1"/>
  <c r="T10" i="12" s="1"/>
  <c r="V9" i="12"/>
  <c r="U9" i="12"/>
  <c r="S9" i="12"/>
  <c r="S8" i="12" s="1"/>
  <c r="R9" i="12"/>
  <c r="Q9" i="12"/>
  <c r="P9" i="12"/>
  <c r="O9" i="12"/>
  <c r="M9" i="12"/>
  <c r="K9" i="12"/>
  <c r="L9" i="12" s="1"/>
  <c r="P8" i="12"/>
  <c r="V7" i="12"/>
  <c r="S7" i="12"/>
  <c r="U7" i="12" s="1"/>
  <c r="P7" i="12"/>
  <c r="R7" i="12" s="1"/>
  <c r="O7" i="12"/>
  <c r="Q7" i="12" s="1"/>
  <c r="K7" i="12"/>
  <c r="N7" i="12" s="1"/>
  <c r="T7" i="12" s="1"/>
  <c r="V6" i="12"/>
  <c r="U6" i="12"/>
  <c r="S6" i="12"/>
  <c r="S5" i="12" s="1"/>
  <c r="R6" i="12"/>
  <c r="Q6" i="12"/>
  <c r="P6" i="12"/>
  <c r="O6" i="12"/>
  <c r="M6" i="12"/>
  <c r="K6" i="12"/>
  <c r="L6" i="12" s="1"/>
  <c r="P5" i="12"/>
  <c r="D3" i="12"/>
  <c r="D2" i="12"/>
  <c r="B2" i="12"/>
  <c r="D1" i="12"/>
  <c r="A1" i="12"/>
  <c r="A29" i="11"/>
  <c r="C24" i="11"/>
  <c r="V22" i="11"/>
  <c r="S22" i="11"/>
  <c r="U22" i="11" s="1"/>
  <c r="P22" i="11"/>
  <c r="R22" i="11" s="1"/>
  <c r="O22" i="11"/>
  <c r="Q22" i="11" s="1"/>
  <c r="K22" i="11"/>
  <c r="N22" i="11" s="1"/>
  <c r="T22" i="11" s="1"/>
  <c r="V21" i="11"/>
  <c r="S21" i="11"/>
  <c r="P21" i="11"/>
  <c r="R21" i="11" s="1"/>
  <c r="O21" i="11"/>
  <c r="Q21" i="11" s="1"/>
  <c r="M21" i="11"/>
  <c r="K21" i="11"/>
  <c r="P20" i="11"/>
  <c r="V19" i="11"/>
  <c r="S19" i="11"/>
  <c r="U19" i="11" s="1"/>
  <c r="P19" i="11"/>
  <c r="R19" i="11" s="1"/>
  <c r="O19" i="11"/>
  <c r="Q19" i="11" s="1"/>
  <c r="K19" i="11"/>
  <c r="N19" i="11" s="1"/>
  <c r="T19" i="11" s="1"/>
  <c r="V18" i="11"/>
  <c r="S18" i="11"/>
  <c r="P18" i="11"/>
  <c r="R18" i="11" s="1"/>
  <c r="O18" i="11"/>
  <c r="Q18" i="11" s="1"/>
  <c r="K18" i="11"/>
  <c r="V16" i="11"/>
  <c r="S16" i="11"/>
  <c r="P16" i="11"/>
  <c r="R16" i="11" s="1"/>
  <c r="O16" i="11"/>
  <c r="Q16" i="11" s="1"/>
  <c r="K16" i="11"/>
  <c r="N16" i="11" s="1"/>
  <c r="T16" i="11" s="1"/>
  <c r="V15" i="11"/>
  <c r="U15" i="11"/>
  <c r="S15" i="11"/>
  <c r="R15" i="11"/>
  <c r="P15" i="11"/>
  <c r="O15" i="11"/>
  <c r="Q15" i="11" s="1"/>
  <c r="K15" i="11"/>
  <c r="M15" i="11" s="1"/>
  <c r="V13" i="11"/>
  <c r="S13" i="11"/>
  <c r="P13" i="11"/>
  <c r="R13" i="11" s="1"/>
  <c r="O13" i="11"/>
  <c r="Q13" i="11" s="1"/>
  <c r="K13" i="11"/>
  <c r="N13" i="11" s="1"/>
  <c r="T13" i="11" s="1"/>
  <c r="V12" i="11"/>
  <c r="S12" i="11"/>
  <c r="U12" i="11" s="1"/>
  <c r="Q12" i="11"/>
  <c r="P12" i="11"/>
  <c r="R12" i="11" s="1"/>
  <c r="O12" i="11"/>
  <c r="M12" i="11"/>
  <c r="K12" i="11"/>
  <c r="P11" i="11"/>
  <c r="V10" i="11"/>
  <c r="S10" i="11"/>
  <c r="U10" i="11" s="1"/>
  <c r="P10" i="11"/>
  <c r="R10" i="11" s="1"/>
  <c r="O10" i="11"/>
  <c r="Q10" i="11" s="1"/>
  <c r="K10" i="11"/>
  <c r="N10" i="11" s="1"/>
  <c r="T10" i="11" s="1"/>
  <c r="V9" i="11"/>
  <c r="S9" i="11"/>
  <c r="P9" i="11"/>
  <c r="R9" i="11" s="1"/>
  <c r="O9" i="11"/>
  <c r="Q9" i="11" s="1"/>
  <c r="K9" i="11"/>
  <c r="V7" i="11"/>
  <c r="S7" i="11"/>
  <c r="P7" i="11"/>
  <c r="R7" i="11" s="1"/>
  <c r="O7" i="11"/>
  <c r="Q7" i="11" s="1"/>
  <c r="K7" i="11"/>
  <c r="N7" i="11" s="1"/>
  <c r="T7" i="11" s="1"/>
  <c r="V6" i="11"/>
  <c r="U6" i="11"/>
  <c r="S6" i="11"/>
  <c r="S5" i="11" s="1"/>
  <c r="R6" i="11"/>
  <c r="P6" i="11"/>
  <c r="O6" i="11"/>
  <c r="Q6" i="11" s="1"/>
  <c r="K6" i="11"/>
  <c r="M6" i="11" s="1"/>
  <c r="D3" i="11"/>
  <c r="D2" i="11"/>
  <c r="B2" i="11"/>
  <c r="D1" i="11"/>
  <c r="A1" i="11"/>
  <c r="A29" i="10"/>
  <c r="C24" i="10"/>
  <c r="V22" i="10"/>
  <c r="S22" i="10"/>
  <c r="W22" i="10" s="1"/>
  <c r="I22" i="10" s="1"/>
  <c r="P22" i="10"/>
  <c r="R22" i="10" s="1"/>
  <c r="O22" i="10"/>
  <c r="Q22" i="10" s="1"/>
  <c r="K22" i="10"/>
  <c r="N22" i="10" s="1"/>
  <c r="T22" i="10" s="1"/>
  <c r="V21" i="10"/>
  <c r="S21" i="10"/>
  <c r="P21" i="10"/>
  <c r="R21" i="10" s="1"/>
  <c r="O21" i="10"/>
  <c r="Q21" i="10" s="1"/>
  <c r="K21" i="10"/>
  <c r="V19" i="10"/>
  <c r="S19" i="10"/>
  <c r="W19" i="10" s="1"/>
  <c r="I19" i="10" s="1"/>
  <c r="P19" i="10"/>
  <c r="R19" i="10" s="1"/>
  <c r="O19" i="10"/>
  <c r="Q19" i="10" s="1"/>
  <c r="K19" i="10"/>
  <c r="N19" i="10" s="1"/>
  <c r="T19" i="10" s="1"/>
  <c r="V18" i="10"/>
  <c r="S18" i="10"/>
  <c r="P18" i="10"/>
  <c r="R18" i="10" s="1"/>
  <c r="O18" i="10"/>
  <c r="Q18" i="10" s="1"/>
  <c r="K18" i="10"/>
  <c r="L18" i="10" s="1"/>
  <c r="V16" i="10"/>
  <c r="S16" i="10"/>
  <c r="P16" i="10"/>
  <c r="R16" i="10" s="1"/>
  <c r="O16" i="10"/>
  <c r="Q16" i="10" s="1"/>
  <c r="K16" i="10"/>
  <c r="N16" i="10" s="1"/>
  <c r="T16" i="10" s="1"/>
  <c r="V15" i="10"/>
  <c r="S15" i="10"/>
  <c r="P15" i="10"/>
  <c r="R15" i="10" s="1"/>
  <c r="O15" i="10"/>
  <c r="Q15" i="10" s="1"/>
  <c r="K15" i="10"/>
  <c r="V13" i="10"/>
  <c r="U13" i="10"/>
  <c r="S13" i="10"/>
  <c r="P13" i="10"/>
  <c r="R13" i="10" s="1"/>
  <c r="O13" i="10"/>
  <c r="Q13" i="10" s="1"/>
  <c r="K13" i="10"/>
  <c r="N13" i="10" s="1"/>
  <c r="T13" i="10" s="1"/>
  <c r="V12" i="10"/>
  <c r="S12" i="10"/>
  <c r="U12" i="10" s="1"/>
  <c r="P12" i="10"/>
  <c r="R12" i="10" s="1"/>
  <c r="O12" i="10"/>
  <c r="Q12" i="10" s="1"/>
  <c r="K12" i="10"/>
  <c r="V10" i="10"/>
  <c r="S10" i="10"/>
  <c r="W10" i="10" s="1"/>
  <c r="I10" i="10" s="1"/>
  <c r="P10" i="10"/>
  <c r="R10" i="10" s="1"/>
  <c r="O10" i="10"/>
  <c r="Q10" i="10" s="1"/>
  <c r="K10" i="10"/>
  <c r="N10" i="10" s="1"/>
  <c r="T10" i="10" s="1"/>
  <c r="V9" i="10"/>
  <c r="S9" i="10"/>
  <c r="P9" i="10"/>
  <c r="R9" i="10" s="1"/>
  <c r="O9" i="10"/>
  <c r="Q9" i="10" s="1"/>
  <c r="K9" i="10"/>
  <c r="L9" i="10" s="1"/>
  <c r="V7" i="10"/>
  <c r="S7" i="10"/>
  <c r="W7" i="10" s="1"/>
  <c r="I7" i="10" s="1"/>
  <c r="Q7" i="10"/>
  <c r="P7" i="10"/>
  <c r="R7" i="10" s="1"/>
  <c r="O7" i="10"/>
  <c r="K7" i="10"/>
  <c r="N7" i="10" s="1"/>
  <c r="T7" i="10" s="1"/>
  <c r="V6" i="10"/>
  <c r="S6" i="10"/>
  <c r="P6" i="10"/>
  <c r="R6" i="10" s="1"/>
  <c r="O6" i="10"/>
  <c r="Q6" i="10" s="1"/>
  <c r="K6" i="10"/>
  <c r="L6" i="10" s="1"/>
  <c r="D3" i="10"/>
  <c r="D2" i="10"/>
  <c r="B2" i="10"/>
  <c r="D1" i="10"/>
  <c r="A1" i="10"/>
  <c r="P22" i="2"/>
  <c r="K15" i="2"/>
  <c r="N15" i="2" s="1"/>
  <c r="T15" i="2" s="1"/>
  <c r="O15" i="2"/>
  <c r="Q15" i="2" s="1"/>
  <c r="S15" i="2"/>
  <c r="V15" i="2"/>
  <c r="K16" i="2"/>
  <c r="N16" i="2" s="1"/>
  <c r="T16" i="2" s="1"/>
  <c r="O16" i="2"/>
  <c r="Q16" i="2" s="1"/>
  <c r="S16" i="2"/>
  <c r="V16" i="2"/>
  <c r="P8" i="11" l="1"/>
  <c r="S8" i="11"/>
  <c r="L12" i="11"/>
  <c r="P5" i="11"/>
  <c r="W15" i="11"/>
  <c r="I15" i="11" s="1"/>
  <c r="P17" i="11"/>
  <c r="S17" i="11"/>
  <c r="L21" i="11"/>
  <c r="L15" i="10"/>
  <c r="L21" i="10"/>
  <c r="P17" i="10"/>
  <c r="M19" i="10"/>
  <c r="M22" i="10"/>
  <c r="P8" i="10"/>
  <c r="W16" i="10"/>
  <c r="I16" i="10" s="1"/>
  <c r="U9" i="11"/>
  <c r="U13" i="11"/>
  <c r="U18" i="11"/>
  <c r="U21" i="11"/>
  <c r="L9" i="11"/>
  <c r="L18" i="11"/>
  <c r="L6" i="11"/>
  <c r="U7" i="11"/>
  <c r="M9" i="11"/>
  <c r="S11" i="11"/>
  <c r="L15" i="11"/>
  <c r="U16" i="11"/>
  <c r="M18" i="11"/>
  <c r="S20" i="11"/>
  <c r="W15" i="2"/>
  <c r="I15" i="2" s="1"/>
  <c r="L12" i="10"/>
  <c r="U6" i="10"/>
  <c r="U7" i="10"/>
  <c r="U15" i="10"/>
  <c r="U16" i="10"/>
  <c r="U22" i="10"/>
  <c r="P11" i="10"/>
  <c r="M13" i="10"/>
  <c r="W13" i="10"/>
  <c r="W11" i="10" s="1"/>
  <c r="A32" i="10" s="1"/>
  <c r="P20" i="10"/>
  <c r="M10" i="10"/>
  <c r="U21" i="10"/>
  <c r="P5" i="10"/>
  <c r="M7" i="10"/>
  <c r="U9" i="10"/>
  <c r="U10" i="10"/>
  <c r="M16" i="10"/>
  <c r="U18" i="10"/>
  <c r="U19" i="10"/>
  <c r="L5" i="12"/>
  <c r="L8" i="12"/>
  <c r="L20" i="12"/>
  <c r="W7" i="12"/>
  <c r="I7" i="12" s="1"/>
  <c r="W10" i="12"/>
  <c r="I10" i="12" s="1"/>
  <c r="W13" i="12"/>
  <c r="W16" i="12"/>
  <c r="I16" i="12" s="1"/>
  <c r="W19" i="12"/>
  <c r="I19" i="12" s="1"/>
  <c r="W22" i="12"/>
  <c r="I22" i="12" s="1"/>
  <c r="N6" i="12"/>
  <c r="T6" i="12" s="1"/>
  <c r="L7" i="12"/>
  <c r="N9" i="12"/>
  <c r="T9" i="12" s="1"/>
  <c r="L10" i="12"/>
  <c r="N12" i="12"/>
  <c r="T12" i="12" s="1"/>
  <c r="L13" i="12"/>
  <c r="L11" i="12" s="1"/>
  <c r="N15" i="12"/>
  <c r="T15" i="12" s="1"/>
  <c r="L16" i="12"/>
  <c r="N18" i="12"/>
  <c r="T18" i="12" s="1"/>
  <c r="L19" i="12"/>
  <c r="L17" i="12" s="1"/>
  <c r="N21" i="12"/>
  <c r="L22" i="12"/>
  <c r="W6" i="12"/>
  <c r="M7" i="12"/>
  <c r="W9" i="12"/>
  <c r="M10" i="12"/>
  <c r="W12" i="12"/>
  <c r="I12" i="12" s="1"/>
  <c r="M13" i="12"/>
  <c r="M16" i="12"/>
  <c r="W18" i="12"/>
  <c r="M19" i="12"/>
  <c r="W21" i="12"/>
  <c r="M22" i="12"/>
  <c r="W7" i="11"/>
  <c r="I7" i="11" s="1"/>
  <c r="W10" i="11"/>
  <c r="I10" i="11" s="1"/>
  <c r="W13" i="11"/>
  <c r="W16" i="11"/>
  <c r="I16" i="11" s="1"/>
  <c r="W19" i="11"/>
  <c r="I19" i="11" s="1"/>
  <c r="W22" i="11"/>
  <c r="I22" i="11" s="1"/>
  <c r="N6" i="11"/>
  <c r="T6" i="11" s="1"/>
  <c r="L7" i="11"/>
  <c r="L5" i="11" s="1"/>
  <c r="N9" i="11"/>
  <c r="T9" i="11" s="1"/>
  <c r="L10" i="11"/>
  <c r="N12" i="11"/>
  <c r="T12" i="11" s="1"/>
  <c r="L13" i="11"/>
  <c r="L11" i="11" s="1"/>
  <c r="N15" i="11"/>
  <c r="T15" i="11" s="1"/>
  <c r="L16" i="11"/>
  <c r="N18" i="11"/>
  <c r="T18" i="11" s="1"/>
  <c r="L19" i="11"/>
  <c r="N21" i="11"/>
  <c r="T21" i="11" s="1"/>
  <c r="L22" i="11"/>
  <c r="L20" i="11" s="1"/>
  <c r="W6" i="11"/>
  <c r="M7" i="11"/>
  <c r="W9" i="11"/>
  <c r="M10" i="11"/>
  <c r="W12" i="11"/>
  <c r="I12" i="11" s="1"/>
  <c r="M13" i="11"/>
  <c r="M16" i="11"/>
  <c r="W18" i="11"/>
  <c r="M19" i="11"/>
  <c r="W21" i="11"/>
  <c r="M22" i="11"/>
  <c r="I13" i="10"/>
  <c r="W15" i="10"/>
  <c r="I15" i="10" s="1"/>
  <c r="M6" i="10"/>
  <c r="N6" i="10"/>
  <c r="T6" i="10" s="1"/>
  <c r="L7" i="10"/>
  <c r="L5" i="10" s="1"/>
  <c r="N9" i="10"/>
  <c r="T9" i="10" s="1"/>
  <c r="L10" i="10"/>
  <c r="L8" i="10" s="1"/>
  <c r="N12" i="10"/>
  <c r="T12" i="10" s="1"/>
  <c r="L13" i="10"/>
  <c r="L11" i="10" s="1"/>
  <c r="N15" i="10"/>
  <c r="T15" i="10" s="1"/>
  <c r="L16" i="10"/>
  <c r="N18" i="10"/>
  <c r="T18" i="10" s="1"/>
  <c r="L19" i="10"/>
  <c r="L17" i="10" s="1"/>
  <c r="N21" i="10"/>
  <c r="T21" i="10" s="1"/>
  <c r="L22" i="10"/>
  <c r="L20" i="10" s="1"/>
  <c r="W6" i="10"/>
  <c r="W21" i="10"/>
  <c r="S5" i="10"/>
  <c r="S8" i="10"/>
  <c r="S11" i="10"/>
  <c r="S17" i="10"/>
  <c r="S20" i="10"/>
  <c r="W9" i="10"/>
  <c r="W12" i="10"/>
  <c r="I12" i="10" s="1"/>
  <c r="W18" i="10"/>
  <c r="M9" i="10"/>
  <c r="M12" i="10"/>
  <c r="M15" i="10"/>
  <c r="M18" i="10"/>
  <c r="M21" i="10"/>
  <c r="L15" i="2"/>
  <c r="M16" i="2"/>
  <c r="L16" i="2"/>
  <c r="M15" i="2"/>
  <c r="W16" i="2"/>
  <c r="I16" i="2" s="1"/>
  <c r="U16" i="2"/>
  <c r="U15" i="2"/>
  <c r="S12" i="2"/>
  <c r="U12" i="2" s="1"/>
  <c r="S13" i="2"/>
  <c r="S9" i="2"/>
  <c r="S10" i="2"/>
  <c r="U10" i="2" s="1"/>
  <c r="K9" i="2"/>
  <c r="N9" i="2" s="1"/>
  <c r="T9" i="2" s="1"/>
  <c r="K10" i="2"/>
  <c r="S22" i="2"/>
  <c r="U22" i="2" s="1"/>
  <c r="V22" i="2"/>
  <c r="K22" i="2"/>
  <c r="N22" i="2" s="1"/>
  <c r="T22" i="2" s="1"/>
  <c r="O22" i="2"/>
  <c r="Q22" i="2" s="1"/>
  <c r="S21" i="2"/>
  <c r="K21" i="2"/>
  <c r="K19" i="2"/>
  <c r="S19" i="2"/>
  <c r="U19" i="2" s="1"/>
  <c r="O19" i="2"/>
  <c r="Q19" i="2" s="1"/>
  <c r="S18" i="2"/>
  <c r="K18" i="2"/>
  <c r="N18" i="2" s="1"/>
  <c r="T18" i="2" s="1"/>
  <c r="V19" i="2"/>
  <c r="K12" i="2"/>
  <c r="O12" i="2"/>
  <c r="Q12" i="2" s="1"/>
  <c r="K13" i="2"/>
  <c r="V12" i="2"/>
  <c r="V10" i="2"/>
  <c r="V13" i="2"/>
  <c r="S6" i="2"/>
  <c r="U6" i="2" s="1"/>
  <c r="V6" i="2"/>
  <c r="S7" i="2"/>
  <c r="U7" i="2" s="1"/>
  <c r="V7" i="2"/>
  <c r="V9" i="2"/>
  <c r="V18" i="2"/>
  <c r="V21" i="2"/>
  <c r="K6" i="2"/>
  <c r="N6" i="2" s="1"/>
  <c r="T6" i="2" s="1"/>
  <c r="K7" i="2"/>
  <c r="N7" i="2" s="1"/>
  <c r="T7" i="2" s="1"/>
  <c r="A1" i="2"/>
  <c r="D1" i="2"/>
  <c r="B2" i="2"/>
  <c r="D2" i="2"/>
  <c r="D3" i="2"/>
  <c r="O6" i="2"/>
  <c r="Q6" i="2" s="1"/>
  <c r="O7" i="2"/>
  <c r="Q7" i="2" s="1"/>
  <c r="O9" i="2"/>
  <c r="Q9" i="2" s="1"/>
  <c r="O10" i="2"/>
  <c r="Q10" i="2" s="1"/>
  <c r="O13" i="2"/>
  <c r="Q13" i="2" s="1"/>
  <c r="U13" i="2"/>
  <c r="O18" i="2"/>
  <c r="Q18" i="2" s="1"/>
  <c r="O21" i="2"/>
  <c r="Q21" i="2" s="1"/>
  <c r="L8" i="11" l="1"/>
  <c r="L17" i="11"/>
  <c r="W8" i="12"/>
  <c r="A37" i="12" s="1"/>
  <c r="I9" i="12"/>
  <c r="I21" i="12"/>
  <c r="W20" i="12"/>
  <c r="A40" i="12" s="1"/>
  <c r="I6" i="12"/>
  <c r="A41" i="12"/>
  <c r="W5" i="12"/>
  <c r="A36" i="12" s="1"/>
  <c r="I13" i="12"/>
  <c r="W11" i="12"/>
  <c r="A38" i="12" s="1"/>
  <c r="I18" i="12"/>
  <c r="W17" i="12"/>
  <c r="A39" i="12" s="1"/>
  <c r="I9" i="11"/>
  <c r="W8" i="11"/>
  <c r="A31" i="11" s="1"/>
  <c r="I21" i="11"/>
  <c r="W20" i="11"/>
  <c r="A34" i="11" s="1"/>
  <c r="W5" i="11"/>
  <c r="A30" i="11" s="1"/>
  <c r="I6" i="11"/>
  <c r="A35" i="11"/>
  <c r="I13" i="11"/>
  <c r="W11" i="11"/>
  <c r="A32" i="11" s="1"/>
  <c r="I18" i="11"/>
  <c r="W17" i="11"/>
  <c r="A33" i="11" s="1"/>
  <c r="I9" i="10"/>
  <c r="W8" i="10"/>
  <c r="A31" i="10" s="1"/>
  <c r="W17" i="10"/>
  <c r="A33" i="10" s="1"/>
  <c r="I18" i="10"/>
  <c r="W20" i="10"/>
  <c r="A34" i="10" s="1"/>
  <c r="I21" i="10"/>
  <c r="A35" i="10"/>
  <c r="W5" i="10"/>
  <c r="A30" i="10" s="1"/>
  <c r="I6" i="10"/>
  <c r="W13" i="2"/>
  <c r="W11" i="2" s="1"/>
  <c r="A32" i="2" s="1"/>
  <c r="L12" i="2"/>
  <c r="M10" i="2"/>
  <c r="L13" i="2"/>
  <c r="L11" i="2" s="1"/>
  <c r="W10" i="2"/>
  <c r="I10" i="2" s="1"/>
  <c r="S20" i="2"/>
  <c r="W9" i="2"/>
  <c r="I9" i="2" s="1"/>
  <c r="L10" i="2"/>
  <c r="W18" i="2"/>
  <c r="L7" i="2"/>
  <c r="L21" i="2"/>
  <c r="U21" i="2"/>
  <c r="M21" i="2"/>
  <c r="N21" i="2"/>
  <c r="T21" i="2" s="1"/>
  <c r="S5" i="2"/>
  <c r="W7" i="2"/>
  <c r="I7" i="2" s="1"/>
  <c r="W12" i="2"/>
  <c r="I12" i="2" s="1"/>
  <c r="W21" i="2"/>
  <c r="I21" i="2" s="1"/>
  <c r="W19" i="2"/>
  <c r="I19" i="2" s="1"/>
  <c r="L19" i="2"/>
  <c r="I18" i="2"/>
  <c r="M12" i="2"/>
  <c r="M7" i="2"/>
  <c r="N10" i="2"/>
  <c r="T10" i="2" s="1"/>
  <c r="W6" i="2"/>
  <c r="N19" i="2"/>
  <c r="T19" i="2" s="1"/>
  <c r="L9" i="2"/>
  <c r="N12" i="2"/>
  <c r="T12" i="2" s="1"/>
  <c r="S8" i="2"/>
  <c r="M13" i="2"/>
  <c r="N13" i="2"/>
  <c r="T13" i="2" s="1"/>
  <c r="S17" i="2"/>
  <c r="M19" i="2"/>
  <c r="I13" i="2"/>
  <c r="L18" i="2"/>
  <c r="M22" i="2"/>
  <c r="W22" i="2"/>
  <c r="I22" i="2" s="1"/>
  <c r="S11" i="2"/>
  <c r="U9" i="2"/>
  <c r="M9" i="2"/>
  <c r="L22" i="2"/>
  <c r="L6" i="2"/>
  <c r="U18" i="2"/>
  <c r="M18" i="2"/>
  <c r="M6" i="2"/>
  <c r="P21" i="2" l="1"/>
  <c r="R21" i="2" s="1"/>
  <c r="W8" i="2"/>
  <c r="A31" i="2" s="1"/>
  <c r="R22" i="2"/>
  <c r="W5" i="2"/>
  <c r="A30" i="2" s="1"/>
  <c r="P6" i="2"/>
  <c r="L8" i="2"/>
  <c r="L5" i="2"/>
  <c r="L20" i="2"/>
  <c r="A35" i="2"/>
  <c r="L17" i="2"/>
  <c r="P18" i="2" s="1"/>
  <c r="W17" i="2"/>
  <c r="A33" i="2" s="1"/>
  <c r="I6" i="2"/>
  <c r="P20" i="2"/>
  <c r="W20" i="2"/>
  <c r="A34" i="2" s="1"/>
  <c r="P19" i="2" l="1"/>
  <c r="R19" i="2" s="1"/>
  <c r="P7" i="2"/>
  <c r="R7" i="2" s="1"/>
  <c r="P16" i="2"/>
  <c r="R16" i="2" s="1"/>
  <c r="P15" i="2"/>
  <c r="R15" i="2" s="1"/>
  <c r="P9" i="2"/>
  <c r="P10" i="2"/>
  <c r="R10" i="2" s="1"/>
  <c r="R6" i="2"/>
  <c r="A29" i="2"/>
  <c r="C24" i="2"/>
  <c r="R18" i="2"/>
  <c r="P13" i="2"/>
  <c r="P12" i="2"/>
  <c r="R12" i="2" s="1"/>
  <c r="P17" i="2" l="1"/>
  <c r="P5" i="2"/>
  <c r="R9" i="2"/>
  <c r="P8" i="2"/>
  <c r="P11" i="2"/>
  <c r="R13" i="2"/>
</calcChain>
</file>

<file path=xl/sharedStrings.xml><?xml version="1.0" encoding="utf-8"?>
<sst xmlns="http://schemas.openxmlformats.org/spreadsheetml/2006/main" count="303" uniqueCount="81">
  <si>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</si>
  <si>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</si>
  <si>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</si>
  <si>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</si>
  <si>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</si>
  <si>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</si>
  <si>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</si>
  <si>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</si>
  <si>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</si>
  <si>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</si>
  <si>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</si>
  <si>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</si>
  <si>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</si>
  <si>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</si>
  <si>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</si>
  <si>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</si>
  <si>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</si>
  <si>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</si>
  <si>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</si>
  <si>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</si>
  <si>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</si>
  <si>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</si>
  <si>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</si>
  <si>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</si>
  <si>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</si>
  <si>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</si>
  <si>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</si>
  <si>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</si>
  <si>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</si>
  <si>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</si>
  <si>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</si>
  <si>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</si>
  <si>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</si>
  <si>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</si>
  <si>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</si>
  <si>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</si>
  <si>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</si>
  <si>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</si>
  <si>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</si>
  <si>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</si>
  <si>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>Noms des Évaluateurs</t>
  </si>
  <si>
    <t>Signatures</t>
  </si>
  <si>
    <t>Date</t>
  </si>
  <si>
    <t>V10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</si>
  <si>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</si>
  <si>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</si>
  <si>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</si>
  <si>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</si>
  <si>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</si>
  <si>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</si>
  <si>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</si>
  <si>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</si>
  <si>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</si>
  <si>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</si>
  <si>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 xml:space="preserve"> </t>
  </si>
  <si>
    <t>Enseignement d'exploration</t>
  </si>
  <si>
    <t>CO1.1</t>
  </si>
  <si>
    <t>CO1.2</t>
  </si>
  <si>
    <t>CO2.1</t>
  </si>
  <si>
    <t>CO2.2</t>
  </si>
  <si>
    <t>CO2.3</t>
  </si>
  <si>
    <t>CO3.1</t>
  </si>
  <si>
    <t xml:space="preserve">Acquérir les bases d'une culture de l'innovation </t>
  </si>
  <si>
    <t>Acquérir la culture technologique</t>
  </si>
  <si>
    <t>S"inscrire dans la démarche de projet</t>
  </si>
  <si>
    <t>Mettre en œuvre une démarche de créativité</t>
  </si>
  <si>
    <t>Simuler, mesurer un comportement</t>
  </si>
  <si>
    <t>Représenter, communiquer</t>
  </si>
  <si>
    <t>Indicateur 1.1a</t>
  </si>
  <si>
    <t>Indicateur 1.1b</t>
  </si>
  <si>
    <t>Indicateur 1.2a</t>
  </si>
  <si>
    <t>Indicateur 1.2b</t>
  </si>
  <si>
    <t>Indicateur 2.1a</t>
  </si>
  <si>
    <t>Indicateur 2.1b</t>
  </si>
  <si>
    <t>Indicateur 2.3a</t>
  </si>
  <si>
    <t>Indicateur 2.3b</t>
  </si>
  <si>
    <t>Indicateur 3.1a</t>
  </si>
  <si>
    <t>Indicateur 3.1b</t>
  </si>
  <si>
    <t>s</t>
  </si>
  <si>
    <t>q</t>
  </si>
  <si>
    <t>Titre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</si>
</sst>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9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27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8" tint="0.59999389629810485"/>
        <bgColor indexed="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8" tint="0.39997558519241921"/>
        <bgColor indexed="27"/>
      </patternFill>
    </fill>
    <fill>
      <patternFill patternType="solid">
        <fgColor theme="8" tint="0.39997558519241921"/>
        <bgColor indexed="42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42"/>
      </patternFill>
    </fill>
    <fill>
      <patternFill patternType="solid">
        <fgColor theme="8" tint="0.59999389629810485"/>
        <bgColor indexed="31"/>
      </patternFill>
    </fill>
    <fill>
      <patternFill patternType="solid">
        <fgColor theme="8" tint="0.39997558519241921"/>
        <bgColor indexed="26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</fills>
  <borders count="66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center" vertical="top" wrapText="1"/>
    </xf>
    <xf numFmtId="0" fontId="16" fillId="0" borderId="0" xfId="0" applyFont="1" applyFill="1" applyBorder="1" applyAlignment="1" applyProtection="1">
      <alignment horizontal="center" vertical="top" wrapText="1"/>
    </xf>
    <xf numFmtId="0" fontId="1" fillId="0" borderId="27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  <protection locked="0"/>
    </xf>
    <xf numFmtId="14" fontId="3" fillId="0" borderId="13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0" fontId="18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0" fontId="17" fillId="0" borderId="0" xfId="0" applyFont="1" applyFill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/>
    </xf>
    <xf numFmtId="1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9" fontId="22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0" fontId="0" fillId="4" borderId="31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12" fillId="0" borderId="39" xfId="0" applyFont="1" applyBorder="1" applyAlignment="1" applyProtection="1">
      <alignment horizontal="center" vertical="center"/>
    </xf>
    <xf numFmtId="49" fontId="12" fillId="0" borderId="40" xfId="0" applyNumberFormat="1" applyFont="1" applyBorder="1" applyAlignment="1" applyProtection="1">
      <alignment horizontal="center" vertical="center"/>
    </xf>
    <xf numFmtId="49" fontId="12" fillId="0" borderId="41" xfId="0" applyNumberFormat="1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right" vertical="center"/>
    </xf>
    <xf numFmtId="0" fontId="1" fillId="0" borderId="50" xfId="0" applyFont="1" applyBorder="1" applyAlignment="1" applyProtection="1">
      <alignment vertical="center" wrapText="1"/>
    </xf>
    <xf numFmtId="0" fontId="1" fillId="0" borderId="50" xfId="0" applyFont="1" applyFill="1" applyBorder="1" applyAlignment="1" applyProtection="1">
      <alignment vertical="center" wrapText="1"/>
    </xf>
    <xf numFmtId="0" fontId="1" fillId="0" borderId="53" xfId="0" applyFont="1" applyBorder="1" applyAlignment="1" applyProtection="1">
      <alignment vertical="center" wrapText="1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" fillId="0" borderId="43" xfId="0" applyFont="1" applyFill="1" applyBorder="1" applyAlignment="1" applyProtection="1">
      <alignment horizontal="center" vertical="center" wrapText="1"/>
    </xf>
    <xf numFmtId="0" fontId="1" fillId="0" borderId="50" xfId="0" applyFont="1" applyFill="1" applyBorder="1" applyAlignment="1" applyProtection="1">
      <alignment horizontal="center" vertical="center" wrapText="1"/>
    </xf>
    <xf numFmtId="0" fontId="1" fillId="0" borderId="42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51" xfId="0" applyFont="1" applyFill="1" applyBorder="1" applyAlignment="1" applyProtection="1">
      <alignment horizontal="center" vertical="center" wrapText="1"/>
    </xf>
    <xf numFmtId="0" fontId="1" fillId="0" borderId="52" xfId="0" applyFont="1" applyFill="1" applyBorder="1" applyAlignment="1" applyProtection="1">
      <alignment horizontal="center" vertical="center" wrapText="1"/>
    </xf>
    <xf numFmtId="0" fontId="16" fillId="0" borderId="25" xfId="0" applyFont="1" applyBorder="1" applyAlignment="1" applyProtection="1">
      <alignment vertical="top" wrapText="1"/>
      <protection locked="0"/>
    </xf>
    <xf numFmtId="0" fontId="0" fillId="0" borderId="30" xfId="0" applyFont="1" applyBorder="1" applyAlignment="1" applyProtection="1">
      <alignment horizontal="center" vertical="center" wrapText="1"/>
      <protection locked="0"/>
    </xf>
    <xf numFmtId="14" fontId="17" fillId="0" borderId="0" xfId="0" applyNumberFormat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 wrapText="1"/>
      <protection locked="0"/>
    </xf>
    <xf numFmtId="14" fontId="3" fillId="0" borderId="29" xfId="0" applyNumberFormat="1" applyFont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 wrapText="1"/>
      <protection locked="0"/>
    </xf>
    <xf numFmtId="9" fontId="14" fillId="0" borderId="0" xfId="0" applyNumberFormat="1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right" vertical="center"/>
    </xf>
    <xf numFmtId="0" fontId="11" fillId="0" borderId="0" xfId="0" applyFont="1" applyBorder="1" applyAlignment="1" applyProtection="1">
      <alignment horizontal="left" vertical="center" indent="1"/>
    </xf>
    <xf numFmtId="0" fontId="1" fillId="0" borderId="38" xfId="0" applyFont="1" applyBorder="1" applyAlignment="1" applyProtection="1">
      <alignment horizontal="center" vertical="center"/>
    </xf>
    <xf numFmtId="0" fontId="1" fillId="0" borderId="48" xfId="0" applyFont="1" applyBorder="1" applyAlignment="1" applyProtection="1">
      <alignment horizontal="center" vertical="center"/>
    </xf>
    <xf numFmtId="0" fontId="0" fillId="4" borderId="32" xfId="0" applyFill="1" applyBorder="1" applyAlignment="1">
      <alignment vertical="center" wrapText="1"/>
    </xf>
    <xf numFmtId="0" fontId="0" fillId="4" borderId="34" xfId="0" applyFill="1" applyBorder="1" applyAlignment="1">
      <alignment vertical="center" wrapText="1"/>
    </xf>
    <xf numFmtId="0" fontId="0" fillId="4" borderId="33" xfId="0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24" fillId="4" borderId="35" xfId="0" applyFont="1" applyFill="1" applyBorder="1" applyAlignment="1">
      <alignment vertical="center" wrapText="1"/>
    </xf>
    <xf numFmtId="0" fontId="24" fillId="4" borderId="36" xfId="0" applyFont="1" applyFill="1" applyBorder="1" applyAlignment="1">
      <alignment vertical="center" wrapText="1"/>
    </xf>
    <xf numFmtId="0" fontId="6" fillId="5" borderId="15" xfId="0" applyFont="1" applyFill="1" applyBorder="1" applyAlignment="1" applyProtection="1">
      <alignment horizontal="left" vertical="center" wrapText="1" indent="1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6" borderId="44" xfId="0" applyFont="1" applyFill="1" applyBorder="1" applyAlignment="1" applyProtection="1">
      <alignment horizontal="center" vertical="center"/>
      <protection locked="0"/>
    </xf>
    <xf numFmtId="0" fontId="6" fillId="7" borderId="15" xfId="0" applyFont="1" applyFill="1" applyBorder="1" applyAlignment="1" applyProtection="1">
      <alignment horizontal="left" vertical="center" wrapText="1" indent="1"/>
    </xf>
    <xf numFmtId="0" fontId="13" fillId="8" borderId="12" xfId="0" applyFont="1" applyFill="1" applyBorder="1" applyAlignment="1" applyProtection="1">
      <alignment horizontal="center" vertical="center"/>
      <protection locked="0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1" fillId="8" borderId="44" xfId="0" applyFont="1" applyFill="1" applyBorder="1" applyAlignment="1" applyProtection="1">
      <alignment horizontal="center" vertical="center"/>
      <protection locked="0"/>
    </xf>
    <xf numFmtId="0" fontId="6" fillId="10" borderId="15" xfId="0" applyFont="1" applyFill="1" applyBorder="1" applyAlignment="1" applyProtection="1">
      <alignment horizontal="left" vertical="center" wrapText="1" indent="1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" fillId="11" borderId="17" xfId="0" applyFont="1" applyFill="1" applyBorder="1" applyAlignment="1" applyProtection="1">
      <alignment horizontal="center" vertical="center"/>
      <protection locked="0"/>
    </xf>
    <xf numFmtId="0" fontId="1" fillId="11" borderId="46" xfId="0" applyFont="1" applyFill="1" applyBorder="1" applyAlignment="1" applyProtection="1">
      <alignment horizontal="center" vertical="center"/>
      <protection locked="0"/>
    </xf>
    <xf numFmtId="0" fontId="6" fillId="12" borderId="15" xfId="0" applyFont="1" applyFill="1" applyBorder="1" applyAlignment="1" applyProtection="1">
      <alignment horizontal="left" vertical="center" wrapText="1" indent="1"/>
    </xf>
    <xf numFmtId="0" fontId="13" fillId="13" borderId="12" xfId="0" applyFont="1" applyFill="1" applyBorder="1" applyAlignment="1" applyProtection="1">
      <alignment horizontal="center" vertical="center"/>
      <protection locked="0"/>
    </xf>
    <xf numFmtId="0" fontId="1" fillId="13" borderId="18" xfId="0" applyFont="1" applyFill="1" applyBorder="1" applyAlignment="1" applyProtection="1">
      <alignment horizontal="center" vertical="center"/>
      <protection locked="0"/>
    </xf>
    <xf numFmtId="0" fontId="1" fillId="13" borderId="44" xfId="0" applyFont="1" applyFill="1" applyBorder="1" applyAlignment="1" applyProtection="1">
      <alignment horizontal="center" vertical="center"/>
      <protection locked="0"/>
    </xf>
    <xf numFmtId="0" fontId="6" fillId="14" borderId="15" xfId="0" applyFont="1" applyFill="1" applyBorder="1" applyAlignment="1" applyProtection="1">
      <alignment horizontal="left" vertical="center" wrapText="1" indent="1"/>
    </xf>
    <xf numFmtId="0" fontId="13" fillId="6" borderId="18" xfId="0" applyFont="1" applyFill="1" applyBorder="1" applyAlignment="1" applyProtection="1">
      <alignment horizontal="center" vertical="center"/>
      <protection locked="0"/>
    </xf>
    <xf numFmtId="0" fontId="13" fillId="6" borderId="45" xfId="0" applyFont="1" applyFill="1" applyBorder="1" applyAlignment="1" applyProtection="1">
      <alignment horizontal="center" vertical="center"/>
      <protection locked="0"/>
    </xf>
    <xf numFmtId="0" fontId="13" fillId="3" borderId="58" xfId="0" applyFont="1" applyFill="1" applyBorder="1" applyAlignment="1" applyProtection="1">
      <alignment horizontal="center" vertical="center"/>
      <protection locked="0"/>
    </xf>
    <xf numFmtId="0" fontId="13" fillId="3" borderId="59" xfId="0" applyFont="1" applyFill="1" applyBorder="1" applyAlignment="1" applyProtection="1">
      <alignment horizontal="center" vertical="center"/>
      <protection locked="0"/>
    </xf>
    <xf numFmtId="0" fontId="13" fillId="3" borderId="57" xfId="0" applyFont="1" applyFill="1" applyBorder="1" applyAlignment="1" applyProtection="1">
      <alignment horizontal="center" vertical="center"/>
      <protection locked="0"/>
    </xf>
    <xf numFmtId="0" fontId="12" fillId="15" borderId="56" xfId="0" applyFont="1" applyFill="1" applyBorder="1" applyAlignment="1" applyProtection="1">
      <alignment horizontal="center" vertical="center"/>
    </xf>
    <xf numFmtId="0" fontId="12" fillId="15" borderId="37" xfId="0" applyFont="1" applyFill="1" applyBorder="1" applyAlignment="1" applyProtection="1">
      <alignment horizontal="center" vertical="center"/>
    </xf>
    <xf numFmtId="0" fontId="12" fillId="15" borderId="46" xfId="0" applyFont="1" applyFill="1" applyBorder="1" applyAlignment="1" applyProtection="1">
      <alignment horizontal="center" vertical="center"/>
    </xf>
    <xf numFmtId="0" fontId="13" fillId="13" borderId="60" xfId="0" applyFont="1" applyFill="1" applyBorder="1" applyAlignment="1" applyProtection="1">
      <alignment horizontal="center" vertical="center"/>
      <protection locked="0"/>
    </xf>
    <xf numFmtId="0" fontId="12" fillId="15" borderId="61" xfId="0" applyFont="1" applyFill="1" applyBorder="1" applyAlignment="1" applyProtection="1">
      <alignment horizontal="center" vertical="center"/>
    </xf>
    <xf numFmtId="0" fontId="12" fillId="15" borderId="62" xfId="0" applyFont="1" applyFill="1" applyBorder="1" applyAlignment="1" applyProtection="1">
      <alignment horizontal="center" vertical="center"/>
    </xf>
    <xf numFmtId="0" fontId="12" fillId="15" borderId="63" xfId="0" applyFont="1" applyFill="1" applyBorder="1" applyAlignment="1" applyProtection="1">
      <alignment horizontal="center" vertical="center"/>
    </xf>
    <xf numFmtId="0" fontId="13" fillId="3" borderId="55" xfId="0" applyFont="1" applyFill="1" applyBorder="1" applyAlignment="1" applyProtection="1">
      <alignment horizontal="center" vertical="center"/>
      <protection locked="0"/>
    </xf>
    <xf numFmtId="0" fontId="13" fillId="3" borderId="19" xfId="0" applyFont="1" applyFill="1" applyBorder="1" applyAlignment="1" applyProtection="1">
      <alignment horizontal="center" vertical="center"/>
      <protection locked="0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0" fontId="6" fillId="16" borderId="15" xfId="0" applyFont="1" applyFill="1" applyBorder="1" applyAlignment="1" applyProtection="1">
      <alignment horizontal="left" vertical="center" wrapText="1" indent="1"/>
    </xf>
    <xf numFmtId="0" fontId="13" fillId="9" borderId="12" xfId="0" applyFont="1" applyFill="1" applyBorder="1" applyAlignment="1" applyProtection="1">
      <alignment horizontal="center" vertical="center"/>
      <protection locked="0"/>
    </xf>
    <xf numFmtId="0" fontId="1" fillId="9" borderId="18" xfId="0" applyFont="1" applyFill="1" applyBorder="1" applyAlignment="1" applyProtection="1">
      <alignment horizontal="center" vertical="center"/>
      <protection locked="0"/>
    </xf>
    <xf numFmtId="0" fontId="1" fillId="9" borderId="44" xfId="0" applyFont="1" applyFill="1" applyBorder="1" applyAlignment="1" applyProtection="1">
      <alignment horizontal="center" vertical="center"/>
      <protection locked="0"/>
    </xf>
    <xf numFmtId="0" fontId="13" fillId="3" borderId="56" xfId="0" applyFont="1" applyFill="1" applyBorder="1" applyAlignment="1" applyProtection="1">
      <alignment horizontal="center" vertical="center"/>
      <protection locked="0"/>
    </xf>
    <xf numFmtId="0" fontId="13" fillId="3" borderId="37" xfId="0" applyFont="1" applyFill="1" applyBorder="1" applyAlignment="1" applyProtection="1">
      <alignment horizontal="center" vertical="center"/>
      <protection locked="0"/>
    </xf>
    <xf numFmtId="0" fontId="6" fillId="14" borderId="19" xfId="0" applyFont="1" applyFill="1" applyBorder="1" applyAlignment="1" applyProtection="1">
      <alignment horizontal="left" vertical="center" wrapText="1" indent="1"/>
    </xf>
    <xf numFmtId="0" fontId="13" fillId="17" borderId="12" xfId="0" applyFont="1" applyFill="1" applyBorder="1" applyAlignment="1" applyProtection="1">
      <alignment horizontal="center" vertical="center"/>
      <protection locked="0"/>
    </xf>
    <xf numFmtId="0" fontId="1" fillId="17" borderId="18" xfId="0" applyFont="1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 wrapText="1"/>
      <protection locked="0"/>
    </xf>
    <xf numFmtId="0" fontId="13" fillId="2" borderId="19" xfId="0" applyFont="1" applyFill="1" applyBorder="1" applyAlignment="1" applyProtection="1">
      <alignment horizontal="center" vertical="center" wrapText="1"/>
      <protection locked="0"/>
    </xf>
    <xf numFmtId="0" fontId="13" fillId="2" borderId="44" xfId="0" applyFont="1" applyFill="1" applyBorder="1" applyAlignment="1" applyProtection="1">
      <alignment horizontal="center" vertical="center" wrapText="1"/>
      <protection locked="0"/>
    </xf>
    <xf numFmtId="0" fontId="6" fillId="18" borderId="54" xfId="0" applyFont="1" applyFill="1" applyBorder="1" applyAlignment="1" applyProtection="1">
      <alignment horizontal="left" vertical="center" wrapText="1" indent="1"/>
    </xf>
    <xf numFmtId="0" fontId="6" fillId="12" borderId="54" xfId="0" applyFont="1" applyFill="1" applyBorder="1" applyAlignment="1" applyProtection="1">
      <alignment horizontal="left" vertical="center" wrapText="1" indent="1"/>
    </xf>
    <xf numFmtId="0" fontId="1" fillId="0" borderId="64" xfId="0" applyFont="1" applyFill="1" applyBorder="1" applyAlignment="1" applyProtection="1">
      <alignment horizontal="center" vertical="center" wrapText="1"/>
    </xf>
    <xf numFmtId="0" fontId="1" fillId="0" borderId="65" xfId="0" applyFont="1" applyFill="1" applyBorder="1" applyAlignment="1" applyProtection="1">
      <alignment horizontal="center" vertical="center" wrapText="1"/>
    </xf>
    <xf numFmtId="0" fontId="1" fillId="19" borderId="23" xfId="0" applyFont="1" applyFill="1" applyBorder="1" applyAlignment="1" applyProtection="1">
      <alignment horizontal="center" vertical="center"/>
    </xf>
    <xf numFmtId="0" fontId="2" fillId="19" borderId="24" xfId="0" applyFont="1" applyFill="1" applyBorder="1" applyAlignment="1" applyProtection="1">
      <alignment horizontal="center" vertical="center"/>
    </xf>
    <xf numFmtId="0" fontId="1" fillId="20" borderId="1" xfId="0" applyFont="1" applyFill="1" applyBorder="1" applyAlignment="1" applyProtection="1">
      <alignment horizontal="center" vertical="center" wrapText="1"/>
    </xf>
    <xf numFmtId="0" fontId="1" fillId="20" borderId="8" xfId="0" applyFont="1" applyFill="1" applyBorder="1" applyAlignment="1" applyProtection="1">
      <alignment horizontal="left" vertical="center" wrapText="1" indent="1"/>
    </xf>
    <xf numFmtId="0" fontId="1" fillId="20" borderId="9" xfId="0" applyFont="1" applyFill="1" applyBorder="1" applyAlignment="1" applyProtection="1">
      <alignment horizontal="center" vertical="center" wrapText="1"/>
    </xf>
    <xf numFmtId="0" fontId="0" fillId="21" borderId="11" xfId="0" applyFont="1" applyFill="1" applyBorder="1" applyAlignment="1" applyProtection="1">
      <alignment horizontal="center" vertical="center" wrapText="1"/>
      <protection locked="0"/>
    </xf>
    <xf numFmtId="0" fontId="5" fillId="21" borderId="10" xfId="0" applyFont="1" applyFill="1" applyBorder="1" applyAlignment="1" applyProtection="1">
      <alignment horizontal="center" vertical="center" wrapText="1"/>
      <protection locked="0"/>
    </xf>
    <xf numFmtId="0" fontId="1" fillId="6" borderId="23" xfId="0" applyFont="1" applyFill="1" applyBorder="1" applyAlignment="1" applyProtection="1">
      <alignment horizontal="center" vertical="center"/>
    </xf>
    <xf numFmtId="0" fontId="2" fillId="6" borderId="24" xfId="0" applyFont="1" applyFill="1" applyBorder="1" applyAlignment="1" applyProtection="1">
      <alignment horizontal="center" vertical="center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B4" sqref="B4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2" ht="13.5" customHeight="1" x14ac:dyDescent="0.2">
      <c r="A1" s="166" t="s">
        <v>0</v>
      </c>
      <c r="B1" s="166"/>
    </row>
    <row r="2" spans="1:2" ht="12.75" customHeight="1" x14ac:dyDescent="0.2">
      <c r="A2" s="3" t="s">
        <v>1</v>
      </c>
      <c r="B2" s="4" t="s">
        <v>55</v>
      </c>
    </row>
    <row r="3" spans="1:2" ht="12.75" customHeight="1" x14ac:dyDescent="0.2">
      <c r="A3" s="3" t="s">
        <v>2</v>
      </c>
      <c r="B3" s="5"/>
    </row>
    <row r="4" spans="1:2" x14ac:dyDescent="0.2">
      <c r="A4" s="6" t="s">
        <v>80</v>
      </c>
      <c r="B4" s="7"/>
    </row>
    <row r="5" spans="1:2" x14ac:dyDescent="0.2">
      <c r="A5" s="6" t="s">
        <v>3</v>
      </c>
      <c r="B5" s="7"/>
    </row>
    <row r="6" spans="1:2" ht="18.2" customHeight="1" x14ac:dyDescent="0.2">
      <c r="A6" s="6" t="s">
        <v>4</v>
      </c>
      <c r="B6" s="8"/>
    </row>
    <row r="7" spans="1:2" ht="18.2" customHeight="1" x14ac:dyDescent="0.2">
      <c r="A7" s="6" t="s">
        <v>5</v>
      </c>
      <c r="B7" s="8"/>
    </row>
    <row r="8" spans="1:2" ht="18.2" customHeight="1" x14ac:dyDescent="0.2">
      <c r="A8" s="6" t="s">
        <v>6</v>
      </c>
      <c r="B8" s="9"/>
    </row>
    <row r="9" spans="1:2" ht="18.2" customHeight="1" x14ac:dyDescent="0.2">
      <c r="A9" s="10" t="s">
        <v>7</v>
      </c>
      <c r="B9" s="11"/>
    </row>
    <row r="10" spans="1:2" ht="12.75" customHeight="1" x14ac:dyDescent="0.2">
      <c r="A10" s="167" t="s">
        <v>8</v>
      </c>
      <c r="B10" s="167"/>
    </row>
    <row r="11" spans="1:2" ht="18.2" customHeight="1" x14ac:dyDescent="0.2">
      <c r="A11" s="6" t="s">
        <v>9</v>
      </c>
      <c r="B11" s="12"/>
    </row>
    <row r="12" spans="1:2" ht="18.2" customHeight="1" x14ac:dyDescent="0.2">
      <c r="A12" s="6" t="s">
        <v>10</v>
      </c>
      <c r="B12" s="12"/>
    </row>
    <row r="13" spans="1:2" ht="12.75" customHeight="1" x14ac:dyDescent="0.2">
      <c r="A13" s="167" t="s">
        <v>11</v>
      </c>
      <c r="B13" s="167"/>
    </row>
    <row r="14" spans="1:2" ht="18.2" customHeight="1" x14ac:dyDescent="0.2">
      <c r="A14" s="6" t="s">
        <v>9</v>
      </c>
      <c r="B14" s="12"/>
    </row>
    <row r="15" spans="1:2" ht="18.2" customHeight="1" x14ac:dyDescent="0.2">
      <c r="A15" s="6" t="s">
        <v>10</v>
      </c>
      <c r="B15" s="12"/>
    </row>
    <row r="16" spans="1:2" ht="12.75" customHeight="1" x14ac:dyDescent="0.2">
      <c r="A16" s="167" t="s">
        <v>12</v>
      </c>
      <c r="B16" s="167"/>
    </row>
    <row r="17" spans="1:3" ht="18.2" customHeight="1" x14ac:dyDescent="0.2">
      <c r="A17" s="6" t="s">
        <v>9</v>
      </c>
      <c r="B17" s="12"/>
    </row>
    <row r="18" spans="1:3" ht="18.2" customHeight="1" x14ac:dyDescent="0.2">
      <c r="A18" s="6" t="s">
        <v>10</v>
      </c>
      <c r="B18" s="12"/>
    </row>
    <row r="19" spans="1:3" ht="12.75" customHeight="1" x14ac:dyDescent="0.2">
      <c r="A19" s="167" t="s">
        <v>13</v>
      </c>
      <c r="B19" s="167"/>
    </row>
    <row r="20" spans="1:3" ht="18.2" customHeight="1" x14ac:dyDescent="0.2">
      <c r="A20" s="6" t="s">
        <v>9</v>
      </c>
      <c r="B20" s="12"/>
    </row>
    <row r="21" spans="1:3" ht="18.2" customHeight="1" thickBot="1" x14ac:dyDescent="0.25">
      <c r="A21" s="6" t="s">
        <v>10</v>
      </c>
      <c r="B21" s="12"/>
    </row>
    <row r="22" spans="1:3" ht="12.75" customHeight="1" x14ac:dyDescent="0.2">
      <c r="A22" s="168" t="s">
        <v>14</v>
      </c>
      <c r="B22" s="168"/>
    </row>
    <row r="23" spans="1:3" x14ac:dyDescent="0.2">
      <c r="A23" s="170"/>
      <c r="B23" s="170"/>
      <c r="C23" s="13"/>
    </row>
    <row r="24" spans="1:3" ht="12.75" customHeight="1" x14ac:dyDescent="0.2">
      <c r="A24" s="170"/>
      <c r="B24" s="170"/>
    </row>
    <row r="25" spans="1:3" ht="12.75" customHeight="1" x14ac:dyDescent="0.2">
      <c r="A25" s="170"/>
      <c r="B25" s="170"/>
    </row>
    <row r="26" spans="1:3" ht="12.75" customHeight="1" x14ac:dyDescent="0.2">
      <c r="A26" s="170"/>
      <c r="B26" s="170"/>
    </row>
    <row r="27" spans="1:3" ht="12.75" customHeight="1" x14ac:dyDescent="0.2">
      <c r="A27" s="170"/>
      <c r="B27" s="170"/>
    </row>
    <row r="28" spans="1:3" ht="12.75" customHeight="1" x14ac:dyDescent="0.2">
      <c r="A28" s="170"/>
      <c r="B28" s="170"/>
    </row>
    <row r="29" spans="1:3" ht="12.75" customHeight="1" x14ac:dyDescent="0.2">
      <c r="A29" s="170"/>
      <c r="B29" s="170"/>
    </row>
    <row r="30" spans="1:3" ht="12.75" customHeight="1" x14ac:dyDescent="0.2">
      <c r="A30" s="170"/>
      <c r="B30" s="170"/>
    </row>
    <row r="31" spans="1:3" ht="12.75" customHeight="1" x14ac:dyDescent="0.2">
      <c r="A31" s="168" t="s">
        <v>15</v>
      </c>
      <c r="B31" s="168"/>
      <c r="C31" s="13"/>
    </row>
    <row r="32" spans="1:3" x14ac:dyDescent="0.2">
      <c r="A32" s="87"/>
      <c r="B32" s="87"/>
      <c r="C32" s="13"/>
    </row>
    <row r="33" spans="1:9" x14ac:dyDescent="0.2">
      <c r="A33" s="87"/>
      <c r="B33" s="87"/>
      <c r="C33" s="13"/>
    </row>
    <row r="34" spans="1:9" x14ac:dyDescent="0.2">
      <c r="A34" s="87"/>
      <c r="B34" s="87"/>
      <c r="C34" s="13"/>
    </row>
    <row r="35" spans="1:9" x14ac:dyDescent="0.2">
      <c r="A35" s="87"/>
      <c r="B35" s="87"/>
      <c r="C35" s="13"/>
    </row>
    <row r="36" spans="1:9" x14ac:dyDescent="0.2">
      <c r="A36" s="87"/>
      <c r="B36" s="87"/>
      <c r="C36" s="13"/>
    </row>
    <row r="37" spans="1:9" x14ac:dyDescent="0.2">
      <c r="A37" s="87"/>
      <c r="B37" s="87"/>
      <c r="C37" s="13"/>
    </row>
    <row r="38" spans="1:9" x14ac:dyDescent="0.2">
      <c r="A38" s="87"/>
      <c r="B38" s="87"/>
      <c r="C38" s="13"/>
    </row>
    <row r="39" spans="1:9" x14ac:dyDescent="0.2">
      <c r="A39" s="87"/>
      <c r="B39" s="87"/>
      <c r="C39" s="13"/>
    </row>
    <row r="40" spans="1:9" s="14" customFormat="1" ht="12.75" customHeight="1" x14ac:dyDescent="0.2">
      <c r="A40" s="168" t="s">
        <v>16</v>
      </c>
      <c r="B40" s="168"/>
      <c r="C40" s="13"/>
      <c r="D40" s="13"/>
      <c r="E40" s="13"/>
      <c r="F40" s="13"/>
      <c r="G40" s="13"/>
      <c r="H40" s="13"/>
      <c r="I40" s="13"/>
    </row>
    <row r="41" spans="1:9" s="14" customFormat="1" x14ac:dyDescent="0.2">
      <c r="A41" s="88"/>
      <c r="B41" s="88"/>
      <c r="C41" s="13"/>
      <c r="D41" s="13"/>
      <c r="E41" s="13"/>
      <c r="F41" s="13"/>
      <c r="G41" s="13"/>
      <c r="H41" s="13"/>
      <c r="I41" s="13"/>
    </row>
    <row r="42" spans="1:9" s="14" customFormat="1" x14ac:dyDescent="0.2">
      <c r="A42" s="88"/>
      <c r="B42" s="88"/>
      <c r="C42" s="13"/>
      <c r="D42" s="13"/>
      <c r="E42" s="13"/>
      <c r="F42" s="13"/>
      <c r="G42" s="13"/>
      <c r="H42" s="13"/>
      <c r="I42" s="13"/>
    </row>
    <row r="43" spans="1:9" s="14" customFormat="1" x14ac:dyDescent="0.2">
      <c r="A43" s="88"/>
      <c r="B43" s="88"/>
      <c r="C43" s="13"/>
      <c r="D43" s="13"/>
      <c r="E43" s="13"/>
      <c r="F43" s="13"/>
      <c r="G43" s="13"/>
      <c r="H43" s="13"/>
      <c r="I43" s="13"/>
    </row>
    <row r="44" spans="1:9" s="14" customFormat="1" x14ac:dyDescent="0.2">
      <c r="A44" s="88"/>
      <c r="B44" s="88"/>
      <c r="C44" s="13"/>
      <c r="D44" s="13"/>
      <c r="E44" s="13"/>
      <c r="F44" s="13"/>
      <c r="G44" s="13"/>
      <c r="H44" s="13"/>
      <c r="I44" s="13"/>
    </row>
    <row r="45" spans="1:9" s="14" customFormat="1" x14ac:dyDescent="0.2">
      <c r="A45" s="88"/>
      <c r="B45" s="88"/>
      <c r="D45" s="13"/>
      <c r="E45" s="13"/>
      <c r="F45" s="13"/>
      <c r="G45" s="13"/>
      <c r="H45" s="13"/>
      <c r="I45" s="13"/>
    </row>
    <row r="46" spans="1:9" s="14" customFormat="1" x14ac:dyDescent="0.2">
      <c r="A46" s="88"/>
      <c r="B46" s="88"/>
      <c r="D46" s="13"/>
      <c r="E46" s="13"/>
      <c r="F46" s="13"/>
      <c r="G46" s="13"/>
      <c r="H46" s="13"/>
      <c r="I46" s="13"/>
    </row>
    <row r="47" spans="1:9" s="14" customFormat="1" x14ac:dyDescent="0.2">
      <c r="A47" s="88"/>
      <c r="B47" s="88"/>
      <c r="D47" s="13"/>
      <c r="E47" s="13"/>
      <c r="F47" s="13"/>
      <c r="G47" s="13"/>
      <c r="H47" s="13"/>
      <c r="I47" s="13"/>
    </row>
    <row r="48" spans="1:9" s="14" customFormat="1" x14ac:dyDescent="0.2">
      <c r="A48" s="88"/>
      <c r="B48" s="88"/>
      <c r="D48" s="13"/>
      <c r="E48" s="13"/>
      <c r="F48" s="13"/>
      <c r="G48" s="13"/>
      <c r="H48" s="13"/>
      <c r="I48" s="13"/>
    </row>
    <row r="49" spans="1:9" s="14" customFormat="1" ht="12.75" customHeight="1" x14ac:dyDescent="0.2">
      <c r="A49" s="168" t="s">
        <v>17</v>
      </c>
      <c r="B49" s="168"/>
      <c r="D49" s="13"/>
      <c r="E49" s="13"/>
      <c r="F49" s="13"/>
      <c r="G49" s="13"/>
      <c r="H49" s="13"/>
      <c r="I49" s="13"/>
    </row>
    <row r="50" spans="1:9" s="14" customFormat="1" x14ac:dyDescent="0.2">
      <c r="A50" s="169"/>
      <c r="B50" s="169"/>
      <c r="D50" s="13"/>
      <c r="E50" s="13"/>
      <c r="F50" s="13"/>
      <c r="G50" s="13"/>
      <c r="H50" s="13"/>
      <c r="I50" s="13"/>
    </row>
    <row r="51" spans="1:9" s="14" customFormat="1" x14ac:dyDescent="0.2">
      <c r="A51" s="169"/>
      <c r="B51" s="169"/>
      <c r="D51" s="13"/>
      <c r="E51" s="13"/>
      <c r="F51" s="13"/>
      <c r="G51" s="13"/>
      <c r="H51" s="13"/>
      <c r="I51" s="13"/>
    </row>
    <row r="52" spans="1:9" s="14" customFormat="1" x14ac:dyDescent="0.2">
      <c r="A52" s="169"/>
      <c r="B52" s="169"/>
      <c r="D52" s="13"/>
      <c r="E52" s="13"/>
      <c r="F52" s="13"/>
      <c r="G52" s="13"/>
      <c r="H52" s="13"/>
      <c r="I52" s="13"/>
    </row>
    <row r="53" spans="1:9" s="14" customFormat="1" x14ac:dyDescent="0.2">
      <c r="A53" s="169"/>
      <c r="B53" s="169"/>
      <c r="D53" s="13"/>
      <c r="E53" s="13"/>
      <c r="F53" s="13"/>
      <c r="G53" s="13"/>
      <c r="H53" s="13"/>
      <c r="I53" s="13"/>
    </row>
    <row r="54" spans="1:9" s="14" customFormat="1" x14ac:dyDescent="0.2">
      <c r="A54" s="169"/>
      <c r="B54" s="169"/>
      <c r="D54" s="13"/>
      <c r="E54" s="13"/>
      <c r="F54" s="13"/>
      <c r="G54" s="13"/>
      <c r="H54" s="13"/>
      <c r="I54" s="13"/>
    </row>
    <row r="55" spans="1:9" s="14" customFormat="1" x14ac:dyDescent="0.2">
      <c r="A55" s="169"/>
      <c r="B55" s="169"/>
      <c r="D55" s="13"/>
      <c r="E55" s="13"/>
      <c r="F55" s="13"/>
      <c r="G55" s="13"/>
      <c r="H55" s="13"/>
      <c r="I55" s="13"/>
    </row>
    <row r="56" spans="1:9" s="14" customFormat="1" x14ac:dyDescent="0.2">
      <c r="A56" s="169"/>
      <c r="B56" s="169"/>
      <c r="D56" s="13"/>
      <c r="E56" s="13"/>
      <c r="F56" s="13"/>
      <c r="G56" s="13"/>
      <c r="H56" s="13"/>
      <c r="I56" s="13"/>
    </row>
    <row r="57" spans="1:9" s="14" customFormat="1" x14ac:dyDescent="0.2">
      <c r="A57" s="169"/>
      <c r="B57" s="169"/>
      <c r="D57" s="13"/>
      <c r="E57" s="13"/>
      <c r="F57" s="13"/>
      <c r="G57" s="13"/>
      <c r="H57" s="13"/>
      <c r="I57" s="13"/>
    </row>
  </sheetData>
  <mergeCells count="13">
    <mergeCell ref="A1:B1"/>
    <mergeCell ref="A10:B10"/>
    <mergeCell ref="A13:B13"/>
    <mergeCell ref="A16:B16"/>
    <mergeCell ref="A19:B19"/>
    <mergeCell ref="A49:B49"/>
    <mergeCell ref="A50:B57"/>
    <mergeCell ref="A22:B22"/>
    <mergeCell ref="A23:B30"/>
    <mergeCell ref="A31:B31"/>
    <mergeCell ref="A32:B39"/>
    <mergeCell ref="A40:B40"/>
    <mergeCell ref="A41:B48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5"/>
  <sheetViews>
    <sheetView showGridLines="0" tabSelected="1" topLeftCell="C1" zoomScale="80" zoomScaleNormal="80" zoomScalePageLayoutView="90" workbookViewId="0">
      <selection activeCell="D22" sqref="D22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56" customWidth="1"/>
    <col min="13" max="13" width="6.42578125" style="57" customWidth="1"/>
    <col min="14" max="14" width="6.42578125" style="58" customWidth="1"/>
    <col min="15" max="16" width="6" style="58" customWidth="1"/>
    <col min="17" max="17" width="9.85546875" style="58" customWidth="1"/>
    <col min="18" max="18" width="10.42578125" style="58" customWidth="1"/>
    <col min="19" max="19" width="6.42578125" style="57" customWidth="1"/>
    <col min="20" max="20" width="10.7109375" style="59" customWidth="1"/>
    <col min="21" max="21" width="12.140625" style="59" customWidth="1"/>
    <col min="22" max="22" width="3.85546875" style="59" customWidth="1"/>
    <col min="23" max="23" width="3.85546875" style="60" customWidth="1"/>
    <col min="24" max="24" width="8.85546875" style="60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 1</v>
      </c>
      <c r="C2" s="27" t="s">
        <v>18</v>
      </c>
      <c r="D2" s="105" t="str">
        <f>IF('Identification projet'!B11="","Renseigner feuille Identification projet",'Identification projet'!B11)</f>
        <v>Renseigner feuille Identification projet</v>
      </c>
      <c r="E2" s="105"/>
      <c r="F2" s="105"/>
      <c r="G2" s="105"/>
      <c r="H2" s="105"/>
      <c r="I2" s="105"/>
      <c r="J2" s="105"/>
      <c r="L2" s="61"/>
      <c r="M2" s="61"/>
      <c r="N2" s="62"/>
      <c r="O2" s="63"/>
      <c r="P2" s="63"/>
      <c r="Q2" s="63"/>
      <c r="R2" s="63"/>
      <c r="S2" s="63"/>
      <c r="T2" s="62"/>
      <c r="U2" s="64"/>
      <c r="V2" s="64"/>
      <c r="W2" s="64"/>
      <c r="X2" s="65"/>
      <c r="Y2" s="31"/>
      <c r="AB2" s="23"/>
      <c r="AC2" s="24"/>
    </row>
    <row r="3" spans="1:29" ht="12.75" customHeight="1" thickBot="1" x14ac:dyDescent="0.25">
      <c r="A3" s="17"/>
      <c r="B3" s="32"/>
      <c r="C3" s="27" t="s">
        <v>19</v>
      </c>
      <c r="D3" s="105" t="str">
        <f>IF('Identification projet'!B12="","Renseigner feuille Identification projet",'Identification projet'!B12)</f>
        <v>Renseigner feuille Identification projet</v>
      </c>
      <c r="E3" s="105"/>
      <c r="F3" s="105"/>
      <c r="G3" s="105"/>
      <c r="H3" s="105"/>
      <c r="I3" s="105"/>
      <c r="J3" s="105"/>
      <c r="K3" s="53"/>
      <c r="L3" s="66" t="s">
        <v>20</v>
      </c>
      <c r="M3" s="62"/>
      <c r="N3" s="63"/>
      <c r="O3" s="63" t="s">
        <v>21</v>
      </c>
      <c r="P3" s="63" t="s">
        <v>21</v>
      </c>
      <c r="Q3" s="63" t="s">
        <v>21</v>
      </c>
      <c r="R3" s="63" t="s">
        <v>21</v>
      </c>
      <c r="S3" s="62"/>
      <c r="T3" s="64"/>
      <c r="U3" s="64"/>
      <c r="V3" s="64"/>
      <c r="W3" s="65"/>
      <c r="X3" s="65"/>
    </row>
    <row r="4" spans="1:29" ht="13.5" customHeight="1" x14ac:dyDescent="0.2">
      <c r="A4" s="106" t="s">
        <v>22</v>
      </c>
      <c r="B4" s="107"/>
      <c r="C4" s="83" t="s">
        <v>23</v>
      </c>
      <c r="D4" s="80" t="s">
        <v>24</v>
      </c>
      <c r="E4" s="81">
        <v>0</v>
      </c>
      <c r="F4" s="81" t="s">
        <v>25</v>
      </c>
      <c r="G4" s="81" t="s">
        <v>26</v>
      </c>
      <c r="H4" s="82" t="s">
        <v>27</v>
      </c>
      <c r="I4" s="76"/>
      <c r="K4" s="34" t="s">
        <v>20</v>
      </c>
      <c r="L4" s="56" t="s">
        <v>28</v>
      </c>
      <c r="M4" s="57" t="s">
        <v>29</v>
      </c>
      <c r="N4" s="58" t="s">
        <v>30</v>
      </c>
      <c r="O4" s="58" t="s">
        <v>29</v>
      </c>
      <c r="P4" s="58" t="s">
        <v>30</v>
      </c>
      <c r="Q4" s="58" t="s">
        <v>31</v>
      </c>
      <c r="R4" s="58" t="s">
        <v>32</v>
      </c>
      <c r="S4" s="57" t="s">
        <v>33</v>
      </c>
      <c r="T4" s="59" t="s">
        <v>34</v>
      </c>
      <c r="U4" s="59" t="s">
        <v>35</v>
      </c>
      <c r="V4" s="59" t="s">
        <v>24</v>
      </c>
      <c r="W4" s="60" t="s">
        <v>36</v>
      </c>
      <c r="X4" s="60" t="s">
        <v>37</v>
      </c>
    </row>
    <row r="5" spans="1:29" ht="13.5" customHeight="1" x14ac:dyDescent="0.2">
      <c r="A5" s="93" t="s">
        <v>56</v>
      </c>
      <c r="B5" s="94"/>
      <c r="C5" s="84" t="s">
        <v>62</v>
      </c>
      <c r="D5" s="141"/>
      <c r="E5" s="142"/>
      <c r="F5" s="142"/>
      <c r="G5" s="142"/>
      <c r="H5" s="143"/>
      <c r="I5" s="76"/>
      <c r="K5" s="77">
        <v>0.2</v>
      </c>
      <c r="L5" s="56">
        <f>SUM(L6:L7)</f>
        <v>0</v>
      </c>
      <c r="P5" s="58">
        <f>SUM(P6:P7)</f>
        <v>0</v>
      </c>
      <c r="S5" s="57">
        <f>SUM(S6:S7)</f>
        <v>0</v>
      </c>
      <c r="T5" s="69"/>
      <c r="W5" s="60">
        <f>SUM(W6:W7)</f>
        <v>2</v>
      </c>
      <c r="X5" s="60">
        <v>4</v>
      </c>
    </row>
    <row r="6" spans="1:29" ht="12.75" customHeight="1" x14ac:dyDescent="0.2">
      <c r="A6" s="91"/>
      <c r="B6" s="92"/>
      <c r="C6" s="115" t="s">
        <v>68</v>
      </c>
      <c r="D6" s="116"/>
      <c r="E6" s="117"/>
      <c r="F6" s="117"/>
      <c r="G6" s="117"/>
      <c r="H6" s="118"/>
      <c r="I6" s="36" t="str">
        <f t="shared" ref="I6:I13" si="0">(IF(W6&lt;&gt;0,"◄",""))</f>
        <v>◄</v>
      </c>
      <c r="J6" s="37"/>
      <c r="K6" s="55">
        <f>IF(D6="",1,0)</f>
        <v>1</v>
      </c>
      <c r="L6" s="67">
        <f t="shared" ref="L6:L13" si="1">K6*S6</f>
        <v>0</v>
      </c>
      <c r="M6" s="58">
        <f t="shared" ref="M6:M13" si="2">S6*K6*20</f>
        <v>0</v>
      </c>
      <c r="N6" s="58">
        <f t="shared" ref="N6:N13" si="3">(IF(F6&lt;&gt;"",1/3,0)+IF(G6&lt;&gt;"",2/3,0)+IF(H6&lt;&gt;"",1,0))*K6*20</f>
        <v>0</v>
      </c>
      <c r="O6" s="58" t="e">
        <f>IF(#REF!=0,0,M6/#REF!)</f>
        <v>#REF!</v>
      </c>
      <c r="P6" s="58">
        <f>IF($T$5=0,0,N6/$L$5)</f>
        <v>0</v>
      </c>
      <c r="Q6" s="58" t="e">
        <f>O6*#REF!</f>
        <v>#REF!</v>
      </c>
      <c r="R6" s="58" t="e">
        <f>P6*#REF!</f>
        <v>#REF!</v>
      </c>
      <c r="S6" s="57">
        <f t="shared" ref="S6:S13" si="4">IF(D6="",IF(E6&lt;&gt;"",1,0)+IF(F6&lt;&gt;"",1,0)+IF(G6&lt;&gt;"",1,0)+IF(H6&lt;&gt;"",1,0),0)</f>
        <v>0</v>
      </c>
      <c r="T6" s="59">
        <f t="shared" ref="T6:T13" si="5">IF(D6&lt;&gt;"",0,(IF(E6&lt;&gt;"",0.02,(N6/(K6*20)))))</f>
        <v>0</v>
      </c>
      <c r="U6" s="59">
        <f t="shared" ref="U6:U13" si="6">IF(S6=0,0,K6)</f>
        <v>0</v>
      </c>
      <c r="V6" s="71">
        <f t="shared" ref="V6:V13" si="7">IF(D6&lt;&gt;"",IF(E6&lt;&gt;"",1,0)+IF(F6&lt;&gt;"",1,0)+IF(G6&lt;&gt;"",1,0)+IF(H6&lt;&gt;"",1,0),0)</f>
        <v>0</v>
      </c>
      <c r="W6" s="60">
        <f t="shared" ref="W6:W13" si="8">IF(OR(S6&gt;1,V6&gt;0,AND(D6="",S6=0)),1,0)</f>
        <v>1</v>
      </c>
      <c r="X6" s="60" t="s">
        <v>54</v>
      </c>
      <c r="Y6" s="33" t="s">
        <v>54</v>
      </c>
    </row>
    <row r="7" spans="1:29" x14ac:dyDescent="0.2">
      <c r="A7" s="91"/>
      <c r="B7" s="92"/>
      <c r="C7" s="119" t="s">
        <v>69</v>
      </c>
      <c r="D7" s="120"/>
      <c r="E7" s="121"/>
      <c r="F7" s="121"/>
      <c r="G7" s="121"/>
      <c r="H7" s="122"/>
      <c r="I7" s="36" t="str">
        <f t="shared" si="0"/>
        <v>◄</v>
      </c>
      <c r="J7" s="37"/>
      <c r="K7" s="55">
        <f t="shared" ref="K7:K13" si="9">IF(D7="",1,0)</f>
        <v>1</v>
      </c>
      <c r="L7" s="67">
        <f t="shared" si="1"/>
        <v>0</v>
      </c>
      <c r="M7" s="58">
        <f t="shared" si="2"/>
        <v>0</v>
      </c>
      <c r="N7" s="58">
        <f t="shared" si="3"/>
        <v>0</v>
      </c>
      <c r="O7" s="58" t="e">
        <f>IF(#REF!=0,0,M7/#REF!)</f>
        <v>#REF!</v>
      </c>
      <c r="P7" s="58">
        <f t="shared" ref="P7" si="10">IF($T$5=0,0,N7/$L$5)</f>
        <v>0</v>
      </c>
      <c r="Q7" s="58" t="e">
        <f>O7*#REF!</f>
        <v>#REF!</v>
      </c>
      <c r="R7" s="58" t="e">
        <f>P7*#REF!</f>
        <v>#REF!</v>
      </c>
      <c r="S7" s="57">
        <f t="shared" si="4"/>
        <v>0</v>
      </c>
      <c r="T7" s="59">
        <f t="shared" si="5"/>
        <v>0</v>
      </c>
      <c r="U7" s="59">
        <f t="shared" si="6"/>
        <v>0</v>
      </c>
      <c r="V7" s="71">
        <f t="shared" si="7"/>
        <v>0</v>
      </c>
      <c r="W7" s="60">
        <f t="shared" si="8"/>
        <v>1</v>
      </c>
    </row>
    <row r="8" spans="1:29" x14ac:dyDescent="0.2">
      <c r="A8" s="89" t="s">
        <v>57</v>
      </c>
      <c r="B8" s="90"/>
      <c r="C8" s="84" t="s">
        <v>63</v>
      </c>
      <c r="D8" s="134"/>
      <c r="E8" s="135"/>
      <c r="F8" s="135"/>
      <c r="G8" s="135"/>
      <c r="H8" s="136"/>
      <c r="I8" s="36" t="s">
        <v>54</v>
      </c>
      <c r="J8" s="37"/>
      <c r="K8" s="77">
        <v>0.2</v>
      </c>
      <c r="L8" s="67">
        <f>SUM(L9:L10)</f>
        <v>0</v>
      </c>
      <c r="M8" s="58"/>
      <c r="P8" s="58">
        <f>SUM(P9:P10)</f>
        <v>0</v>
      </c>
      <c r="S8" s="57">
        <f>SUM(S9:S10)</f>
        <v>0</v>
      </c>
      <c r="T8" s="69"/>
      <c r="V8" s="71"/>
      <c r="W8" s="60">
        <f>SUM(W9:W10)</f>
        <v>2</v>
      </c>
      <c r="X8" s="60">
        <v>4</v>
      </c>
    </row>
    <row r="9" spans="1:29" ht="12.75" customHeight="1" x14ac:dyDescent="0.2">
      <c r="A9" s="91"/>
      <c r="B9" s="92"/>
      <c r="C9" s="123" t="s">
        <v>70</v>
      </c>
      <c r="D9" s="124"/>
      <c r="E9" s="125"/>
      <c r="F9" s="125"/>
      <c r="G9" s="125"/>
      <c r="H9" s="126"/>
      <c r="I9" s="36" t="str">
        <f t="shared" si="0"/>
        <v>◄</v>
      </c>
      <c r="J9" s="37"/>
      <c r="K9" s="55">
        <f t="shared" si="9"/>
        <v>1</v>
      </c>
      <c r="L9" s="67">
        <f t="shared" si="1"/>
        <v>0</v>
      </c>
      <c r="M9" s="58">
        <f t="shared" si="2"/>
        <v>0</v>
      </c>
      <c r="N9" s="58">
        <f t="shared" si="3"/>
        <v>0</v>
      </c>
      <c r="O9" s="58" t="e">
        <f>IF(#REF!=0,0,M9/#REF!)</f>
        <v>#REF!</v>
      </c>
      <c r="P9" s="58">
        <f>IF($T$8=0,0,N9/$L$8)</f>
        <v>0</v>
      </c>
      <c r="Q9" s="58" t="e">
        <f>O9*#REF!</f>
        <v>#REF!</v>
      </c>
      <c r="R9" s="58" t="e">
        <f>P9*#REF!</f>
        <v>#REF!</v>
      </c>
      <c r="S9" s="57">
        <f t="shared" si="4"/>
        <v>0</v>
      </c>
      <c r="T9" s="59">
        <f t="shared" si="5"/>
        <v>0</v>
      </c>
      <c r="U9" s="59">
        <f t="shared" si="6"/>
        <v>0</v>
      </c>
      <c r="V9" s="71">
        <f t="shared" si="7"/>
        <v>0</v>
      </c>
      <c r="W9" s="60">
        <f t="shared" si="8"/>
        <v>1</v>
      </c>
    </row>
    <row r="10" spans="1:29" x14ac:dyDescent="0.2">
      <c r="A10" s="91"/>
      <c r="B10" s="92"/>
      <c r="C10" s="127" t="s">
        <v>71</v>
      </c>
      <c r="D10" s="140"/>
      <c r="E10" s="129"/>
      <c r="F10" s="129"/>
      <c r="G10" s="129"/>
      <c r="H10" s="130"/>
      <c r="I10" s="36" t="str">
        <f t="shared" si="0"/>
        <v>◄</v>
      </c>
      <c r="J10" s="37"/>
      <c r="K10" s="55">
        <f t="shared" si="9"/>
        <v>1</v>
      </c>
      <c r="L10" s="67">
        <f t="shared" si="1"/>
        <v>0</v>
      </c>
      <c r="M10" s="58">
        <f t="shared" si="2"/>
        <v>0</v>
      </c>
      <c r="N10" s="58">
        <f t="shared" si="3"/>
        <v>0</v>
      </c>
      <c r="O10" s="58" t="e">
        <f>IF(#REF!=0,0,M10/#REF!)</f>
        <v>#REF!</v>
      </c>
      <c r="P10" s="58">
        <f t="shared" ref="P10" si="11">IF($T$8=0,0,N10/$L$8)</f>
        <v>0</v>
      </c>
      <c r="Q10" s="58" t="e">
        <f>O10*#REF!</f>
        <v>#REF!</v>
      </c>
      <c r="R10" s="58" t="e">
        <f>P10*#REF!</f>
        <v>#REF!</v>
      </c>
      <c r="S10" s="57">
        <f t="shared" si="4"/>
        <v>0</v>
      </c>
      <c r="T10" s="59">
        <f t="shared" si="5"/>
        <v>0</v>
      </c>
      <c r="U10" s="59">
        <f t="shared" si="6"/>
        <v>0</v>
      </c>
      <c r="V10" s="71">
        <f t="shared" si="7"/>
        <v>0</v>
      </c>
      <c r="W10" s="60">
        <f t="shared" si="8"/>
        <v>1</v>
      </c>
    </row>
    <row r="11" spans="1:29" ht="13.5" customHeight="1" x14ac:dyDescent="0.2">
      <c r="A11" s="89" t="s">
        <v>58</v>
      </c>
      <c r="B11" s="90"/>
      <c r="C11" s="84" t="s">
        <v>64</v>
      </c>
      <c r="D11" s="137"/>
      <c r="E11" s="138"/>
      <c r="F11" s="138"/>
      <c r="G11" s="138"/>
      <c r="H11" s="139"/>
      <c r="I11" s="36" t="s">
        <v>54</v>
      </c>
      <c r="J11" s="37"/>
      <c r="K11" s="77">
        <v>0.2</v>
      </c>
      <c r="L11" s="67">
        <f>SUM(L13:L13)</f>
        <v>0</v>
      </c>
      <c r="M11" s="58"/>
      <c r="P11" s="58">
        <f>SUM(P13:P13)</f>
        <v>0</v>
      </c>
      <c r="S11" s="57">
        <f>SUM(S12:S13)</f>
        <v>0</v>
      </c>
      <c r="T11" s="69"/>
      <c r="V11" s="71"/>
      <c r="W11" s="60">
        <f>SUM(W13:W13)</f>
        <v>1</v>
      </c>
      <c r="X11" s="60">
        <v>4</v>
      </c>
      <c r="AA11" s="23" t="s">
        <v>54</v>
      </c>
    </row>
    <row r="12" spans="1:29" ht="13.5" customHeight="1" x14ac:dyDescent="0.2">
      <c r="A12" s="91"/>
      <c r="B12" s="92"/>
      <c r="C12" s="131" t="s">
        <v>72</v>
      </c>
      <c r="D12" s="132"/>
      <c r="E12" s="132"/>
      <c r="F12" s="132"/>
      <c r="G12" s="132"/>
      <c r="H12" s="133"/>
      <c r="I12" s="36" t="str">
        <f t="shared" si="0"/>
        <v>◄</v>
      </c>
      <c r="J12" s="37"/>
      <c r="K12" s="55">
        <f t="shared" si="9"/>
        <v>1</v>
      </c>
      <c r="L12" s="67">
        <f t="shared" si="1"/>
        <v>0</v>
      </c>
      <c r="M12" s="58">
        <f t="shared" si="2"/>
        <v>0</v>
      </c>
      <c r="N12" s="58">
        <f t="shared" si="3"/>
        <v>0</v>
      </c>
      <c r="O12" s="58" t="e">
        <f>IF(#REF!=0,0,M12/#REF!)</f>
        <v>#REF!</v>
      </c>
      <c r="P12" s="58">
        <f>IF($T$11=0,0,N12/$L$11)</f>
        <v>0</v>
      </c>
      <c r="Q12" s="58" t="e">
        <f>O12*#REF!</f>
        <v>#REF!</v>
      </c>
      <c r="R12" s="58" t="e">
        <f>P12*#REF!</f>
        <v>#REF!</v>
      </c>
      <c r="S12" s="57">
        <f t="shared" si="4"/>
        <v>0</v>
      </c>
      <c r="T12" s="59">
        <f t="shared" si="5"/>
        <v>0</v>
      </c>
      <c r="U12" s="59">
        <f t="shared" si="6"/>
        <v>0</v>
      </c>
      <c r="V12" s="71">
        <f t="shared" si="7"/>
        <v>0</v>
      </c>
      <c r="W12" s="60">
        <f t="shared" si="8"/>
        <v>1</v>
      </c>
    </row>
    <row r="13" spans="1:29" ht="12.75" customHeight="1" x14ac:dyDescent="0.2">
      <c r="A13" s="91"/>
      <c r="B13" s="92"/>
      <c r="C13" s="119" t="s">
        <v>73</v>
      </c>
      <c r="D13" s="120"/>
      <c r="E13" s="121"/>
      <c r="F13" s="121"/>
      <c r="G13" s="121"/>
      <c r="H13" s="122"/>
      <c r="I13" s="36" t="str">
        <f t="shared" si="0"/>
        <v>◄</v>
      </c>
      <c r="J13" s="37"/>
      <c r="K13" s="55">
        <f t="shared" si="9"/>
        <v>1</v>
      </c>
      <c r="L13" s="67">
        <f t="shared" si="1"/>
        <v>0</v>
      </c>
      <c r="M13" s="58">
        <f t="shared" si="2"/>
        <v>0</v>
      </c>
      <c r="N13" s="58">
        <f t="shared" si="3"/>
        <v>0</v>
      </c>
      <c r="O13" s="58" t="e">
        <f>IF(#REF!=0,0,M13/#REF!)</f>
        <v>#REF!</v>
      </c>
      <c r="P13" s="58">
        <f>IF($T$11=0,0,N13/$L$11)</f>
        <v>0</v>
      </c>
      <c r="Q13" s="58" t="e">
        <f>O13*#REF!</f>
        <v>#REF!</v>
      </c>
      <c r="R13" s="58" t="e">
        <f>P13*#REF!</f>
        <v>#REF!</v>
      </c>
      <c r="S13" s="57">
        <f t="shared" si="4"/>
        <v>0</v>
      </c>
      <c r="T13" s="59">
        <f t="shared" si="5"/>
        <v>0</v>
      </c>
      <c r="U13" s="59">
        <f t="shared" si="6"/>
        <v>0</v>
      </c>
      <c r="V13" s="71">
        <f t="shared" si="7"/>
        <v>0</v>
      </c>
      <c r="W13" s="60">
        <f t="shared" si="8"/>
        <v>1</v>
      </c>
      <c r="Z13" s="23" t="s">
        <v>54</v>
      </c>
    </row>
    <row r="14" spans="1:29" x14ac:dyDescent="0.2">
      <c r="A14" s="89" t="s">
        <v>59</v>
      </c>
      <c r="B14" s="90"/>
      <c r="C14" s="84" t="s">
        <v>65</v>
      </c>
      <c r="D14" s="144"/>
      <c r="E14" s="145"/>
      <c r="F14" s="145"/>
      <c r="G14" s="145"/>
      <c r="H14" s="146"/>
      <c r="I14" s="36"/>
      <c r="J14" s="37"/>
      <c r="K14" s="77">
        <v>0.1</v>
      </c>
      <c r="L14" s="67"/>
      <c r="M14" s="58"/>
      <c r="V14" s="71"/>
    </row>
    <row r="15" spans="1:29" x14ac:dyDescent="0.2">
      <c r="A15" s="91"/>
      <c r="B15" s="92"/>
      <c r="C15" s="147" t="s">
        <v>73</v>
      </c>
      <c r="D15" s="148"/>
      <c r="E15" s="149"/>
      <c r="F15" s="149"/>
      <c r="G15" s="149"/>
      <c r="H15" s="150"/>
      <c r="I15" s="36" t="str">
        <f t="shared" ref="I15:I16" si="12">(IF(W15&lt;&gt;0,"◄",""))</f>
        <v>◄</v>
      </c>
      <c r="J15" s="37"/>
      <c r="K15" s="55">
        <f t="shared" ref="K15:K16" si="13">IF(D15="",1,0)</f>
        <v>1</v>
      </c>
      <c r="L15" s="67">
        <f t="shared" ref="L15:L16" si="14">K15*S15</f>
        <v>0</v>
      </c>
      <c r="M15" s="58">
        <f t="shared" ref="M15:M16" si="15">S15*K15*20</f>
        <v>0</v>
      </c>
      <c r="N15" s="58">
        <f t="shared" ref="N15:N16" si="16">(IF(F15&lt;&gt;"",1/3,0)+IF(G15&lt;&gt;"",2/3,0)+IF(H15&lt;&gt;"",1,0))*K15*20</f>
        <v>0</v>
      </c>
      <c r="O15" s="58" t="e">
        <f>IF(#REF!=0,0,M15/#REF!)</f>
        <v>#REF!</v>
      </c>
      <c r="P15" s="58">
        <f t="shared" ref="P15:P16" si="17">IF($T$11=0,0,N15/$L$11)</f>
        <v>0</v>
      </c>
      <c r="Q15" s="58" t="e">
        <f>O15*#REF!</f>
        <v>#REF!</v>
      </c>
      <c r="R15" s="58" t="e">
        <f>P15*#REF!</f>
        <v>#REF!</v>
      </c>
      <c r="S15" s="57">
        <f t="shared" ref="S15:S16" si="18">IF(D15="",IF(E15&lt;&gt;"",1,0)+IF(F15&lt;&gt;"",1,0)+IF(G15&lt;&gt;"",1,0)+IF(H15&lt;&gt;"",1,0),0)</f>
        <v>0</v>
      </c>
      <c r="T15" s="59">
        <f t="shared" ref="T14:T16" si="19">IF(D15&lt;&gt;"",0,(IF(E15&lt;&gt;"",0.02,(N15/(K15*20)))))</f>
        <v>0</v>
      </c>
      <c r="U15" s="59">
        <f t="shared" ref="U15:U16" si="20">IF(S15=0,0,K15)</f>
        <v>0</v>
      </c>
      <c r="V15" s="71">
        <f t="shared" ref="V15:V16" si="21">IF(D15&lt;&gt;"",IF(E15&lt;&gt;"",1,0)+IF(F15&lt;&gt;"",1,0)+IF(G15&lt;&gt;"",1,0)+IF(H15&lt;&gt;"",1,0),0)</f>
        <v>0</v>
      </c>
      <c r="W15" s="60">
        <f t="shared" ref="W15:W16" si="22">IF(OR(S15&gt;1,V15&gt;0,AND(D15="",S15=0)),1,0)</f>
        <v>1</v>
      </c>
    </row>
    <row r="16" spans="1:29" x14ac:dyDescent="0.2">
      <c r="A16" s="91"/>
      <c r="B16" s="92"/>
      <c r="C16" s="127" t="s">
        <v>73</v>
      </c>
      <c r="D16" s="140"/>
      <c r="E16" s="129"/>
      <c r="F16" s="129"/>
      <c r="G16" s="129"/>
      <c r="H16" s="130"/>
      <c r="I16" s="36" t="str">
        <f t="shared" si="12"/>
        <v>◄</v>
      </c>
      <c r="J16" s="37"/>
      <c r="K16" s="55">
        <f t="shared" si="13"/>
        <v>1</v>
      </c>
      <c r="L16" s="67">
        <f t="shared" si="14"/>
        <v>0</v>
      </c>
      <c r="M16" s="58">
        <f t="shared" si="15"/>
        <v>0</v>
      </c>
      <c r="N16" s="58">
        <f t="shared" si="16"/>
        <v>0</v>
      </c>
      <c r="O16" s="58" t="e">
        <f>IF(#REF!=0,0,M16/#REF!)</f>
        <v>#REF!</v>
      </c>
      <c r="P16" s="58">
        <f t="shared" si="17"/>
        <v>0</v>
      </c>
      <c r="Q16" s="58" t="e">
        <f>O16*#REF!</f>
        <v>#REF!</v>
      </c>
      <c r="R16" s="58" t="e">
        <f>P16*#REF!</f>
        <v>#REF!</v>
      </c>
      <c r="S16" s="57">
        <f t="shared" si="18"/>
        <v>0</v>
      </c>
      <c r="T16" s="59">
        <f t="shared" si="19"/>
        <v>0</v>
      </c>
      <c r="U16" s="59">
        <f t="shared" si="20"/>
        <v>0</v>
      </c>
      <c r="V16" s="71">
        <f t="shared" si="21"/>
        <v>0</v>
      </c>
      <c r="W16" s="60">
        <f t="shared" si="22"/>
        <v>1</v>
      </c>
    </row>
    <row r="17" spans="1:24" x14ac:dyDescent="0.2">
      <c r="A17" s="89" t="s">
        <v>60</v>
      </c>
      <c r="B17" s="90"/>
      <c r="C17" s="85" t="s">
        <v>66</v>
      </c>
      <c r="D17" s="151"/>
      <c r="E17" s="152"/>
      <c r="F17" s="152"/>
      <c r="G17" s="152"/>
      <c r="H17" s="146"/>
      <c r="I17" s="36" t="s">
        <v>54</v>
      </c>
      <c r="J17" s="37"/>
      <c r="K17" s="77">
        <v>0.2</v>
      </c>
      <c r="L17" s="67">
        <f>SUM(L18:L19)</f>
        <v>0</v>
      </c>
      <c r="M17" s="58"/>
      <c r="P17" s="58">
        <f>SUM(P18:P19)</f>
        <v>0</v>
      </c>
      <c r="S17" s="57">
        <f>SUM(S18:S19)</f>
        <v>0</v>
      </c>
      <c r="T17" s="69"/>
      <c r="V17" s="71"/>
      <c r="W17" s="60">
        <f>SUM(W18:W19)</f>
        <v>2</v>
      </c>
      <c r="X17" s="60">
        <v>4</v>
      </c>
    </row>
    <row r="18" spans="1:24" ht="13.5" customHeight="1" x14ac:dyDescent="0.2">
      <c r="A18" s="91"/>
      <c r="B18" s="92"/>
      <c r="C18" s="153" t="s">
        <v>74</v>
      </c>
      <c r="D18" s="154"/>
      <c r="E18" s="155"/>
      <c r="F18" s="155"/>
      <c r="G18" s="155"/>
      <c r="H18" s="156"/>
      <c r="I18" s="36" t="str">
        <f t="shared" ref="I18:I22" si="23">(IF(W18&lt;&gt;0,"◄",""))</f>
        <v>◄</v>
      </c>
      <c r="J18" s="37"/>
      <c r="K18" s="55">
        <f>IF(D18="",1,0)</f>
        <v>1</v>
      </c>
      <c r="L18" s="67">
        <f t="shared" ref="L18:L21" si="24">K18*S18</f>
        <v>0</v>
      </c>
      <c r="M18" s="58">
        <f t="shared" ref="M18:M21" si="25">S18*K18*20</f>
        <v>0</v>
      </c>
      <c r="N18" s="58">
        <f t="shared" ref="N18:N21" si="26">(IF(F18&lt;&gt;"",1/3,0)+IF(G18&lt;&gt;"",2/3,0)+IF(H18&lt;&gt;"",1,0))*K18*20</f>
        <v>0</v>
      </c>
      <c r="O18" s="58" t="e">
        <f>IF(#REF!=0,0,M18/#REF!)</f>
        <v>#REF!</v>
      </c>
      <c r="P18" s="58">
        <f>IF($T$17=0,0,N18/$L$17)</f>
        <v>0</v>
      </c>
      <c r="Q18" s="58" t="e">
        <f>O18*#REF!</f>
        <v>#REF!</v>
      </c>
      <c r="R18" s="58" t="e">
        <f>P18*#REF!</f>
        <v>#REF!</v>
      </c>
      <c r="S18" s="57">
        <f t="shared" ref="S18:S21" si="27">IF(D18="",IF(E18&lt;&gt;"",1,0)+IF(F18&lt;&gt;"",1,0)+IF(G18&lt;&gt;"",1,0)+IF(H18&lt;&gt;"",1,0),0)</f>
        <v>0</v>
      </c>
      <c r="T18" s="59">
        <f t="shared" ref="T18:T21" si="28">IF(D18&lt;&gt;"",0,(IF(E18&lt;&gt;"",0.02,(N18/(K18*20)))))</f>
        <v>0</v>
      </c>
      <c r="U18" s="59">
        <f t="shared" ref="U18:U21" si="29">IF(S18=0,0,K18)</f>
        <v>0</v>
      </c>
      <c r="V18" s="71">
        <f t="shared" ref="V18:V21" si="30">IF(D18&lt;&gt;"",IF(E18&lt;&gt;"",1,0)+IF(F18&lt;&gt;"",1,0)+IF(G18&lt;&gt;"",1,0)+IF(H18&lt;&gt;"",1,0),0)</f>
        <v>0</v>
      </c>
      <c r="W18" s="60">
        <f t="shared" ref="W18:W21" si="31">IF(OR(S18&gt;1,V18&gt;0,AND(D18="",S18=0)),1,0)</f>
        <v>1</v>
      </c>
    </row>
    <row r="19" spans="1:24" ht="13.5" customHeight="1" x14ac:dyDescent="0.2">
      <c r="A19" s="91"/>
      <c r="B19" s="92"/>
      <c r="C19" s="119" t="s">
        <v>75</v>
      </c>
      <c r="D19" s="120"/>
      <c r="E19" s="121"/>
      <c r="F19" s="121"/>
      <c r="G19" s="121"/>
      <c r="H19" s="122"/>
      <c r="I19" s="36" t="str">
        <f t="shared" si="23"/>
        <v>◄</v>
      </c>
      <c r="J19" s="37"/>
      <c r="K19" s="55">
        <f>IF(D19="",1,0)</f>
        <v>1</v>
      </c>
      <c r="L19" s="67">
        <f t="shared" ref="L19" si="32">K19*S19</f>
        <v>0</v>
      </c>
      <c r="M19" s="58">
        <f t="shared" ref="M19" si="33">S19*K19*20</f>
        <v>0</v>
      </c>
      <c r="N19" s="58">
        <f t="shared" ref="N19" si="34">(IF(F19&lt;&gt;"",1/3,0)+IF(G19&lt;&gt;"",2/3,0)+IF(H19&lt;&gt;"",1,0))*K19*20</f>
        <v>0</v>
      </c>
      <c r="O19" s="58" t="e">
        <f>IF(#REF!=0,0,M19/#REF!)</f>
        <v>#REF!</v>
      </c>
      <c r="P19" s="58">
        <f>IF($T$17=0,0,N19/$L$17)</f>
        <v>0</v>
      </c>
      <c r="Q19" s="58" t="e">
        <f>O19*#REF!</f>
        <v>#REF!</v>
      </c>
      <c r="R19" s="58" t="e">
        <f>P19*#REF!</f>
        <v>#REF!</v>
      </c>
      <c r="S19" s="57">
        <f t="shared" ref="S19" si="35">IF(D19="",IF(E19&lt;&gt;"",1,0)+IF(F19&lt;&gt;"",1,0)+IF(G19&lt;&gt;"",1,0)+IF(H19&lt;&gt;"",1,0),0)</f>
        <v>0</v>
      </c>
      <c r="T19" s="59">
        <f t="shared" ref="T19" si="36">IF(D19&lt;&gt;"",0,(IF(E19&lt;&gt;"",0.02,(N19/(K19*20)))))</f>
        <v>0</v>
      </c>
      <c r="U19" s="59">
        <f t="shared" ref="U19" si="37">IF(S19=0,0,K19)</f>
        <v>0</v>
      </c>
      <c r="V19" s="71">
        <f t="shared" ref="V19" si="38">IF(D19&lt;&gt;"",IF(E19&lt;&gt;"",1,0)+IF(F19&lt;&gt;"",1,0)+IF(G19&lt;&gt;"",1,0)+IF(H19&lt;&gt;"",1,0),0)</f>
        <v>0</v>
      </c>
      <c r="W19" s="60">
        <f t="shared" ref="W19" si="39">IF(OR(S19&gt;1,V19&gt;0,AND(D19="",S19=0)),1,0)</f>
        <v>1</v>
      </c>
    </row>
    <row r="20" spans="1:24" ht="13.5" customHeight="1" x14ac:dyDescent="0.2">
      <c r="A20" s="89" t="s">
        <v>61</v>
      </c>
      <c r="B20" s="90"/>
      <c r="C20" s="86" t="s">
        <v>67</v>
      </c>
      <c r="D20" s="157"/>
      <c r="E20" s="158"/>
      <c r="F20" s="158"/>
      <c r="G20" s="158"/>
      <c r="H20" s="159"/>
      <c r="I20" s="36" t="s">
        <v>54</v>
      </c>
      <c r="J20" s="37"/>
      <c r="K20" s="77">
        <v>0.2</v>
      </c>
      <c r="L20" s="67">
        <f>SUM(L21:L22)</f>
        <v>0</v>
      </c>
      <c r="M20" s="58"/>
      <c r="P20" s="58">
        <f>SUM(P21:P22)</f>
        <v>0</v>
      </c>
      <c r="S20" s="57">
        <f>SUM(S21:S22)</f>
        <v>0</v>
      </c>
      <c r="T20" s="69"/>
      <c r="V20" s="71"/>
      <c r="W20" s="60">
        <f>SUM(W21:W22)</f>
        <v>2</v>
      </c>
      <c r="X20" s="60">
        <v>4</v>
      </c>
    </row>
    <row r="21" spans="1:24" ht="13.5" customHeight="1" x14ac:dyDescent="0.2">
      <c r="A21" s="91"/>
      <c r="B21" s="92"/>
      <c r="C21" s="160" t="s">
        <v>76</v>
      </c>
      <c r="D21" s="148"/>
      <c r="E21" s="149"/>
      <c r="F21" s="149"/>
      <c r="G21" s="149"/>
      <c r="H21" s="150"/>
      <c r="I21" s="36" t="str">
        <f t="shared" si="23"/>
        <v>◄</v>
      </c>
      <c r="J21" s="37"/>
      <c r="K21" s="55">
        <f t="shared" ref="K21" si="40">IF(D21="",1,0)</f>
        <v>1</v>
      </c>
      <c r="L21" s="67">
        <f t="shared" si="24"/>
        <v>0</v>
      </c>
      <c r="M21" s="58">
        <f t="shared" si="25"/>
        <v>0</v>
      </c>
      <c r="N21" s="58">
        <f t="shared" si="26"/>
        <v>0</v>
      </c>
      <c r="O21" s="58" t="e">
        <f>IF(#REF!=0,0,M21/#REF!)</f>
        <v>#REF!</v>
      </c>
      <c r="P21" s="58">
        <f>IF($T$20=0,0,N21/$L$20)</f>
        <v>0</v>
      </c>
      <c r="Q21" s="58" t="e">
        <f>O21*#REF!</f>
        <v>#REF!</v>
      </c>
      <c r="R21" s="58" t="e">
        <f>P21*#REF!</f>
        <v>#REF!</v>
      </c>
      <c r="S21" s="57">
        <f t="shared" si="27"/>
        <v>0</v>
      </c>
      <c r="T21" s="59">
        <f t="shared" si="28"/>
        <v>0</v>
      </c>
      <c r="U21" s="59">
        <f t="shared" si="29"/>
        <v>0</v>
      </c>
      <c r="V21" s="71">
        <f t="shared" si="30"/>
        <v>0</v>
      </c>
      <c r="W21" s="60">
        <f t="shared" si="31"/>
        <v>1</v>
      </c>
    </row>
    <row r="22" spans="1:24" ht="13.5" customHeight="1" x14ac:dyDescent="0.2">
      <c r="A22" s="162"/>
      <c r="B22" s="163"/>
      <c r="C22" s="161" t="s">
        <v>77</v>
      </c>
      <c r="D22" s="140"/>
      <c r="E22" s="129"/>
      <c r="F22" s="129"/>
      <c r="G22" s="129"/>
      <c r="H22" s="130"/>
      <c r="I22" s="36" t="str">
        <f t="shared" si="23"/>
        <v>◄</v>
      </c>
      <c r="J22" s="37"/>
      <c r="K22" s="55">
        <f t="shared" ref="K22" si="41">IF(D22="",1,0)</f>
        <v>1</v>
      </c>
      <c r="L22" s="67">
        <f t="shared" ref="L22" si="42">K22*S22</f>
        <v>0</v>
      </c>
      <c r="M22" s="58">
        <f t="shared" ref="M22" si="43">S22*K22*20</f>
        <v>0</v>
      </c>
      <c r="N22" s="58">
        <f t="shared" ref="N22" si="44">(IF(F22&lt;&gt;"",1/3,0)+IF(G22&lt;&gt;"",2/3,0)+IF(H22&lt;&gt;"",1,0))*K22*20</f>
        <v>0</v>
      </c>
      <c r="O22" s="58" t="e">
        <f>IF(#REF!=0,0,M22/#REF!)</f>
        <v>#REF!</v>
      </c>
      <c r="P22" s="58">
        <f>IF($T$20=0,0,N22/$L$20)</f>
        <v>0</v>
      </c>
      <c r="Q22" s="58" t="e">
        <f>O22*#REF!</f>
        <v>#REF!</v>
      </c>
      <c r="R22" s="58" t="e">
        <f>P22*#REF!</f>
        <v>#REF!</v>
      </c>
      <c r="S22" s="57">
        <f t="shared" ref="S22" si="45">IF(D22="",IF(E22&lt;&gt;"",1,0)+IF(F22&lt;&gt;"",1,0)+IF(G22&lt;&gt;"",1,0)+IF(H22&lt;&gt;"",1,0),0)</f>
        <v>0</v>
      </c>
      <c r="T22" s="59">
        <f t="shared" ref="T22" si="46">IF(D22&lt;&gt;"",0,(IF(E22&lt;&gt;"",0.02,(N22/(K22*20)))))</f>
        <v>0</v>
      </c>
      <c r="U22" s="59">
        <f t="shared" ref="U22" si="47">IF(S22=0,0,K22)</f>
        <v>0</v>
      </c>
      <c r="V22" s="71">
        <f t="shared" ref="V22" si="48">IF(D22&lt;&gt;"",IF(E22&lt;&gt;"",1,0)+IF(F22&lt;&gt;"",1,0)+IF(G22&lt;&gt;"",1,0)+IF(H22&lt;&gt;"",1,0),0)</f>
        <v>0</v>
      </c>
      <c r="W22" s="60">
        <f t="shared" ref="W22" si="49">IF(OR(S22&gt;1,V22&gt;0,AND(D22="",S22=0)),1,0)</f>
        <v>1</v>
      </c>
    </row>
    <row r="23" spans="1:24" ht="17.850000000000001" customHeight="1" x14ac:dyDescent="0.2">
      <c r="C23" s="38"/>
      <c r="E23" s="101"/>
      <c r="F23" s="101"/>
      <c r="G23" s="101"/>
      <c r="H23" s="101"/>
      <c r="I23" s="36"/>
      <c r="K23" s="35"/>
      <c r="L23" s="72"/>
      <c r="S23" s="68"/>
      <c r="U23" s="73"/>
      <c r="V23" s="74"/>
      <c r="W23" s="70"/>
      <c r="X23" s="68"/>
    </row>
    <row r="24" spans="1:24" ht="14.1" customHeight="1" thickBot="1" x14ac:dyDescent="0.25">
      <c r="A24" s="40"/>
      <c r="B24" s="40"/>
      <c r="C24" s="104" t="str">
        <f>(IF(W23&gt;0,"ATTENTION. Erreur de saisie : cocher une seule colonne par ligne ! Voir repères ◄ à droite de la grille.",""))</f>
        <v/>
      </c>
      <c r="D24" s="104"/>
      <c r="E24" s="104"/>
      <c r="F24" s="104"/>
      <c r="G24" s="104"/>
      <c r="H24" s="104"/>
      <c r="I24" s="39" t="s">
        <v>38</v>
      </c>
    </row>
    <row r="25" spans="1:24" ht="15" customHeight="1" x14ac:dyDescent="0.2">
      <c r="A25" s="171" t="s">
        <v>39</v>
      </c>
      <c r="B25" s="171"/>
      <c r="C25" s="172"/>
      <c r="D25" s="172"/>
      <c r="E25" s="172"/>
      <c r="F25" s="172"/>
      <c r="G25" s="172"/>
      <c r="H25" s="172"/>
      <c r="I25" s="41"/>
    </row>
    <row r="26" spans="1:24" ht="84.75" customHeight="1" thickBot="1" x14ac:dyDescent="0.25">
      <c r="A26" s="95"/>
      <c r="B26" s="95"/>
      <c r="C26" s="95"/>
      <c r="D26" s="95"/>
      <c r="E26" s="95"/>
      <c r="F26" s="95"/>
      <c r="G26" s="95"/>
      <c r="H26" s="95"/>
      <c r="I26" s="42"/>
    </row>
    <row r="27" spans="1:24" ht="7.5" customHeight="1" x14ac:dyDescent="0.2">
      <c r="A27" s="42"/>
      <c r="B27" s="43"/>
      <c r="C27" s="43"/>
      <c r="D27" s="44"/>
      <c r="E27" s="44"/>
      <c r="F27" s="44"/>
      <c r="G27" s="44"/>
      <c r="H27" s="44"/>
      <c r="I27" s="45"/>
    </row>
    <row r="29" spans="1:24" ht="14.25" x14ac:dyDescent="0.2">
      <c r="A29" s="15">
        <f>W23</f>
        <v>0</v>
      </c>
      <c r="B29" s="52"/>
    </row>
    <row r="30" spans="1:24" x14ac:dyDescent="0.2">
      <c r="A30" s="78">
        <f>W5</f>
        <v>2</v>
      </c>
    </row>
    <row r="31" spans="1:24" x14ac:dyDescent="0.2">
      <c r="A31" s="78">
        <f>W8</f>
        <v>2</v>
      </c>
    </row>
    <row r="32" spans="1:24" x14ac:dyDescent="0.2">
      <c r="A32" s="15">
        <f>W11</f>
        <v>1</v>
      </c>
    </row>
    <row r="33" spans="1:1" x14ac:dyDescent="0.2">
      <c r="A33" s="15">
        <f>W17</f>
        <v>2</v>
      </c>
    </row>
    <row r="34" spans="1:1" x14ac:dyDescent="0.2">
      <c r="A34" s="15">
        <f>W20</f>
        <v>2</v>
      </c>
    </row>
    <row r="35" spans="1:1" x14ac:dyDescent="0.2">
      <c r="A35" s="15">
        <f>W6</f>
        <v>1</v>
      </c>
    </row>
  </sheetData>
  <mergeCells count="20">
    <mergeCell ref="D2:J2"/>
    <mergeCell ref="D3:J3"/>
    <mergeCell ref="A4:B4"/>
    <mergeCell ref="E23:H23"/>
    <mergeCell ref="D8:H8"/>
    <mergeCell ref="A14:B16"/>
    <mergeCell ref="D14:H14"/>
    <mergeCell ref="C24:H24"/>
    <mergeCell ref="A25:B25"/>
    <mergeCell ref="C25:H25"/>
    <mergeCell ref="A26:H26"/>
    <mergeCell ref="D5:H5"/>
    <mergeCell ref="A17:B19"/>
    <mergeCell ref="A20:B22"/>
    <mergeCell ref="D20:H20"/>
    <mergeCell ref="D17:H17"/>
    <mergeCell ref="D11:H11"/>
    <mergeCell ref="A5:B7"/>
    <mergeCell ref="A11:B13"/>
    <mergeCell ref="A8:B10"/>
  </mergeCells>
  <phoneticPr fontId="17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showGridLines="0" zoomScale="80" zoomScaleNormal="80" zoomScalePageLayoutView="90" workbookViewId="0">
      <selection activeCell="L26" sqref="L26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4.140625" style="21" customWidth="1"/>
    <col min="11" max="11" width="7.28515625" style="22" customWidth="1"/>
    <col min="12" max="12" width="5.7109375" style="56" customWidth="1"/>
    <col min="13" max="13" width="6.42578125" style="57" customWidth="1"/>
    <col min="14" max="14" width="6.42578125" style="58" customWidth="1"/>
    <col min="15" max="16" width="6" style="58" customWidth="1"/>
    <col min="17" max="17" width="9.85546875" style="58" customWidth="1"/>
    <col min="18" max="18" width="10.42578125" style="58" customWidth="1"/>
    <col min="19" max="19" width="6.42578125" style="57" customWidth="1"/>
    <col min="20" max="20" width="10.7109375" style="59" customWidth="1"/>
    <col min="21" max="21" width="12.140625" style="59" customWidth="1"/>
    <col min="22" max="22" width="3.85546875" style="59" customWidth="1"/>
    <col min="23" max="23" width="3.85546875" style="60" customWidth="1"/>
    <col min="24" max="24" width="8.85546875" style="60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 1</v>
      </c>
      <c r="C2" s="27" t="s">
        <v>18</v>
      </c>
      <c r="D2" s="105" t="str">
        <f>IF('Identification projet'!B11="","Renseigner feuille Identification projet",'Identification projet'!B11)</f>
        <v>Renseigner feuille Identification projet</v>
      </c>
      <c r="E2" s="105"/>
      <c r="F2" s="105"/>
      <c r="G2" s="105"/>
      <c r="H2" s="105"/>
      <c r="I2" s="105"/>
      <c r="J2" s="105"/>
      <c r="L2" s="61"/>
      <c r="M2" s="61"/>
      <c r="N2" s="62"/>
      <c r="O2" s="63"/>
      <c r="P2" s="63"/>
      <c r="Q2" s="63"/>
      <c r="R2" s="63"/>
      <c r="S2" s="63"/>
      <c r="T2" s="62"/>
      <c r="U2" s="64"/>
      <c r="V2" s="64"/>
      <c r="W2" s="64"/>
      <c r="X2" s="65"/>
      <c r="Y2" s="31"/>
      <c r="AB2" s="23"/>
      <c r="AC2" s="24"/>
    </row>
    <row r="3" spans="1:29" ht="12.75" customHeight="1" thickBot="1" x14ac:dyDescent="0.25">
      <c r="A3" s="17"/>
      <c r="B3" s="32"/>
      <c r="C3" s="27" t="s">
        <v>19</v>
      </c>
      <c r="D3" s="105" t="str">
        <f>IF('Identification projet'!B12="","Renseigner feuille Identification projet",'Identification projet'!B12)</f>
        <v>Renseigner feuille Identification projet</v>
      </c>
      <c r="E3" s="105"/>
      <c r="F3" s="105"/>
      <c r="G3" s="105"/>
      <c r="H3" s="105"/>
      <c r="I3" s="105"/>
      <c r="J3" s="105"/>
      <c r="K3" s="79"/>
      <c r="L3" s="66" t="s">
        <v>20</v>
      </c>
      <c r="M3" s="62"/>
      <c r="N3" s="63"/>
      <c r="O3" s="63" t="s">
        <v>21</v>
      </c>
      <c r="P3" s="63" t="s">
        <v>21</v>
      </c>
      <c r="Q3" s="63" t="s">
        <v>21</v>
      </c>
      <c r="R3" s="63" t="s">
        <v>21</v>
      </c>
      <c r="S3" s="62"/>
      <c r="T3" s="64"/>
      <c r="U3" s="64"/>
      <c r="V3" s="64"/>
      <c r="W3" s="65"/>
      <c r="X3" s="65"/>
    </row>
    <row r="4" spans="1:29" ht="13.5" customHeight="1" x14ac:dyDescent="0.2">
      <c r="A4" s="106" t="s">
        <v>22</v>
      </c>
      <c r="B4" s="107"/>
      <c r="C4" s="83" t="s">
        <v>23</v>
      </c>
      <c r="D4" s="80" t="s">
        <v>24</v>
      </c>
      <c r="E4" s="81">
        <v>0</v>
      </c>
      <c r="F4" s="81" t="s">
        <v>25</v>
      </c>
      <c r="G4" s="81" t="s">
        <v>26</v>
      </c>
      <c r="H4" s="82" t="s">
        <v>27</v>
      </c>
      <c r="I4" s="76"/>
      <c r="K4" s="34" t="s">
        <v>20</v>
      </c>
      <c r="L4" s="56" t="s">
        <v>28</v>
      </c>
      <c r="M4" s="57" t="s">
        <v>29</v>
      </c>
      <c r="N4" s="58" t="s">
        <v>30</v>
      </c>
      <c r="O4" s="58" t="s">
        <v>29</v>
      </c>
      <c r="P4" s="58" t="s">
        <v>30</v>
      </c>
      <c r="Q4" s="58" t="s">
        <v>31</v>
      </c>
      <c r="R4" s="58" t="s">
        <v>32</v>
      </c>
      <c r="S4" s="57" t="s">
        <v>33</v>
      </c>
      <c r="T4" s="59" t="s">
        <v>34</v>
      </c>
      <c r="U4" s="59" t="s">
        <v>35</v>
      </c>
      <c r="V4" s="59" t="s">
        <v>24</v>
      </c>
      <c r="W4" s="60" t="s">
        <v>36</v>
      </c>
      <c r="X4" s="60" t="s">
        <v>37</v>
      </c>
    </row>
    <row r="5" spans="1:29" ht="13.5" customHeight="1" x14ac:dyDescent="0.2">
      <c r="A5" s="93" t="s">
        <v>56</v>
      </c>
      <c r="B5" s="94"/>
      <c r="C5" s="84" t="s">
        <v>62</v>
      </c>
      <c r="D5" s="141"/>
      <c r="E5" s="142"/>
      <c r="F5" s="142"/>
      <c r="G5" s="142"/>
      <c r="H5" s="143"/>
      <c r="I5" s="76"/>
      <c r="K5" s="77">
        <v>0.2</v>
      </c>
      <c r="L5" s="56">
        <f>SUM(L6:L7)</f>
        <v>0</v>
      </c>
      <c r="P5" s="58">
        <f>SUM(P6:P7)</f>
        <v>0</v>
      </c>
      <c r="S5" s="57">
        <f>SUM(S6:S7)</f>
        <v>0</v>
      </c>
      <c r="T5" s="69"/>
      <c r="W5" s="60">
        <f>SUM(W6:W7)</f>
        <v>2</v>
      </c>
      <c r="X5" s="60">
        <v>4</v>
      </c>
    </row>
    <row r="6" spans="1:29" ht="12.75" customHeight="1" x14ac:dyDescent="0.2">
      <c r="A6" s="91"/>
      <c r="B6" s="92"/>
      <c r="C6" s="115" t="s">
        <v>68</v>
      </c>
      <c r="D6" s="116"/>
      <c r="E6" s="117"/>
      <c r="F6" s="117"/>
      <c r="G6" s="117"/>
      <c r="H6" s="118"/>
      <c r="I6" s="36" t="str">
        <f t="shared" ref="I6:I16" si="0">(IF(W6&lt;&gt;0,"◄",""))</f>
        <v>◄</v>
      </c>
      <c r="J6" s="37"/>
      <c r="K6" s="55">
        <f>IF(D6="",1,0)</f>
        <v>1</v>
      </c>
      <c r="L6" s="67">
        <f t="shared" ref="L6:L16" si="1">K6*S6</f>
        <v>0</v>
      </c>
      <c r="M6" s="58">
        <f t="shared" ref="M6:M16" si="2">S6*K6*20</f>
        <v>0</v>
      </c>
      <c r="N6" s="58">
        <f t="shared" ref="N6:N16" si="3">(IF(F6&lt;&gt;"",1/3,0)+IF(G6&lt;&gt;"",2/3,0)+IF(H6&lt;&gt;"",1,0))*K6*20</f>
        <v>0</v>
      </c>
      <c r="O6" s="58" t="e">
        <f>IF(#REF!=0,0,M6/#REF!)</f>
        <v>#REF!</v>
      </c>
      <c r="P6" s="58">
        <f>IF($T$5=0,0,N6/$L$5)</f>
        <v>0</v>
      </c>
      <c r="Q6" s="58" t="e">
        <f>O6*#REF!</f>
        <v>#REF!</v>
      </c>
      <c r="R6" s="58" t="e">
        <f>P6*#REF!</f>
        <v>#REF!</v>
      </c>
      <c r="S6" s="57">
        <f t="shared" ref="S6:S16" si="4">IF(D6="",IF(E6&lt;&gt;"",1,0)+IF(F6&lt;&gt;"",1,0)+IF(G6&lt;&gt;"",1,0)+IF(H6&lt;&gt;"",1,0),0)</f>
        <v>0</v>
      </c>
      <c r="T6" s="59">
        <f t="shared" ref="T6:T13" si="5">IF(D6&lt;&gt;"",0,(IF(E6&lt;&gt;"",0.02,(N6/(K6*20)))))</f>
        <v>0</v>
      </c>
      <c r="U6" s="59">
        <f t="shared" ref="U6:U16" si="6">IF(S6=0,0,K6)</f>
        <v>0</v>
      </c>
      <c r="V6" s="71">
        <f t="shared" ref="V6:V16" si="7">IF(D6&lt;&gt;"",IF(E6&lt;&gt;"",1,0)+IF(F6&lt;&gt;"",1,0)+IF(G6&lt;&gt;"",1,0)+IF(H6&lt;&gt;"",1,0),0)</f>
        <v>0</v>
      </c>
      <c r="W6" s="60">
        <f t="shared" ref="W6:W16" si="8">IF(OR(S6&gt;1,V6&gt;0,AND(D6="",S6=0)),1,0)</f>
        <v>1</v>
      </c>
      <c r="X6" s="60" t="s">
        <v>54</v>
      </c>
      <c r="Y6" s="33" t="s">
        <v>54</v>
      </c>
    </row>
    <row r="7" spans="1:29" x14ac:dyDescent="0.2">
      <c r="A7" s="91"/>
      <c r="B7" s="92"/>
      <c r="C7" s="119" t="s">
        <v>69</v>
      </c>
      <c r="D7" s="120"/>
      <c r="E7" s="121"/>
      <c r="F7" s="121"/>
      <c r="G7" s="121"/>
      <c r="H7" s="122"/>
      <c r="I7" s="36" t="str">
        <f t="shared" si="0"/>
        <v>◄</v>
      </c>
      <c r="J7" s="37"/>
      <c r="K7" s="55">
        <f t="shared" ref="K7:K13" si="9">IF(D7="",1,0)</f>
        <v>1</v>
      </c>
      <c r="L7" s="67">
        <f t="shared" si="1"/>
        <v>0</v>
      </c>
      <c r="M7" s="58">
        <f t="shared" si="2"/>
        <v>0</v>
      </c>
      <c r="N7" s="58">
        <f t="shared" si="3"/>
        <v>0</v>
      </c>
      <c r="O7" s="58" t="e">
        <f>IF(#REF!=0,0,M7/#REF!)</f>
        <v>#REF!</v>
      </c>
      <c r="P7" s="58">
        <f t="shared" ref="P7" si="10">IF($T$5=0,0,N7/$L$5)</f>
        <v>0</v>
      </c>
      <c r="Q7" s="58" t="e">
        <f>O7*#REF!</f>
        <v>#REF!</v>
      </c>
      <c r="R7" s="58" t="e">
        <f>P7*#REF!</f>
        <v>#REF!</v>
      </c>
      <c r="S7" s="57">
        <f t="shared" si="4"/>
        <v>0</v>
      </c>
      <c r="T7" s="59">
        <f t="shared" si="5"/>
        <v>0</v>
      </c>
      <c r="U7" s="59">
        <f t="shared" si="6"/>
        <v>0</v>
      </c>
      <c r="V7" s="71">
        <f t="shared" si="7"/>
        <v>0</v>
      </c>
      <c r="W7" s="60">
        <f t="shared" si="8"/>
        <v>1</v>
      </c>
    </row>
    <row r="8" spans="1:29" x14ac:dyDescent="0.2">
      <c r="A8" s="89" t="s">
        <v>57</v>
      </c>
      <c r="B8" s="90"/>
      <c r="C8" s="84" t="s">
        <v>63</v>
      </c>
      <c r="D8" s="134"/>
      <c r="E8" s="135"/>
      <c r="F8" s="135"/>
      <c r="G8" s="135"/>
      <c r="H8" s="136"/>
      <c r="I8" s="36" t="s">
        <v>54</v>
      </c>
      <c r="J8" s="37"/>
      <c r="K8" s="77">
        <v>0.2</v>
      </c>
      <c r="L8" s="67">
        <f>SUM(L9:L10)</f>
        <v>0</v>
      </c>
      <c r="M8" s="58"/>
      <c r="P8" s="58">
        <f>SUM(P9:P10)</f>
        <v>0</v>
      </c>
      <c r="S8" s="57">
        <f>SUM(S9:S10)</f>
        <v>0</v>
      </c>
      <c r="T8" s="69"/>
      <c r="V8" s="71"/>
      <c r="W8" s="60">
        <f>SUM(W9:W10)</f>
        <v>2</v>
      </c>
      <c r="X8" s="60">
        <v>4</v>
      </c>
    </row>
    <row r="9" spans="1:29" ht="12.75" customHeight="1" x14ac:dyDescent="0.2">
      <c r="A9" s="91"/>
      <c r="B9" s="92"/>
      <c r="C9" s="123" t="s">
        <v>70</v>
      </c>
      <c r="D9" s="124"/>
      <c r="E9" s="125"/>
      <c r="F9" s="125"/>
      <c r="G9" s="125"/>
      <c r="H9" s="126"/>
      <c r="I9" s="36" t="str">
        <f t="shared" si="0"/>
        <v>◄</v>
      </c>
      <c r="J9" s="37"/>
      <c r="K9" s="55">
        <f t="shared" si="9"/>
        <v>1</v>
      </c>
      <c r="L9" s="67">
        <f t="shared" si="1"/>
        <v>0</v>
      </c>
      <c r="M9" s="58">
        <f t="shared" si="2"/>
        <v>0</v>
      </c>
      <c r="N9" s="58">
        <f t="shared" si="3"/>
        <v>0</v>
      </c>
      <c r="O9" s="58" t="e">
        <f>IF(#REF!=0,0,M9/#REF!)</f>
        <v>#REF!</v>
      </c>
      <c r="P9" s="58">
        <f>IF($T$8=0,0,N9/$L$8)</f>
        <v>0</v>
      </c>
      <c r="Q9" s="58" t="e">
        <f>O9*#REF!</f>
        <v>#REF!</v>
      </c>
      <c r="R9" s="58" t="e">
        <f>P9*#REF!</f>
        <v>#REF!</v>
      </c>
      <c r="S9" s="57">
        <f t="shared" si="4"/>
        <v>0</v>
      </c>
      <c r="T9" s="59">
        <f t="shared" si="5"/>
        <v>0</v>
      </c>
      <c r="U9" s="59">
        <f t="shared" si="6"/>
        <v>0</v>
      </c>
      <c r="V9" s="71">
        <f t="shared" si="7"/>
        <v>0</v>
      </c>
      <c r="W9" s="60">
        <f t="shared" si="8"/>
        <v>1</v>
      </c>
    </row>
    <row r="10" spans="1:29" x14ac:dyDescent="0.2">
      <c r="A10" s="91"/>
      <c r="B10" s="92"/>
      <c r="C10" s="127" t="s">
        <v>71</v>
      </c>
      <c r="D10" s="140"/>
      <c r="E10" s="129"/>
      <c r="F10" s="129"/>
      <c r="G10" s="129"/>
      <c r="H10" s="130"/>
      <c r="I10" s="36" t="str">
        <f t="shared" si="0"/>
        <v>◄</v>
      </c>
      <c r="J10" s="37"/>
      <c r="K10" s="55">
        <f t="shared" si="9"/>
        <v>1</v>
      </c>
      <c r="L10" s="67">
        <f t="shared" si="1"/>
        <v>0</v>
      </c>
      <c r="M10" s="58">
        <f t="shared" si="2"/>
        <v>0</v>
      </c>
      <c r="N10" s="58">
        <f t="shared" si="3"/>
        <v>0</v>
      </c>
      <c r="O10" s="58" t="e">
        <f>IF(#REF!=0,0,M10/#REF!)</f>
        <v>#REF!</v>
      </c>
      <c r="P10" s="58">
        <f t="shared" ref="P10" si="11">IF($T$8=0,0,N10/$L$8)</f>
        <v>0</v>
      </c>
      <c r="Q10" s="58" t="e">
        <f>O10*#REF!</f>
        <v>#REF!</v>
      </c>
      <c r="R10" s="58" t="e">
        <f>P10*#REF!</f>
        <v>#REF!</v>
      </c>
      <c r="S10" s="57">
        <f t="shared" si="4"/>
        <v>0</v>
      </c>
      <c r="T10" s="59">
        <f t="shared" si="5"/>
        <v>0</v>
      </c>
      <c r="U10" s="59">
        <f t="shared" si="6"/>
        <v>0</v>
      </c>
      <c r="V10" s="71">
        <f t="shared" si="7"/>
        <v>0</v>
      </c>
      <c r="W10" s="60">
        <f t="shared" si="8"/>
        <v>1</v>
      </c>
    </row>
    <row r="11" spans="1:29" ht="13.5" customHeight="1" x14ac:dyDescent="0.2">
      <c r="A11" s="89" t="s">
        <v>58</v>
      </c>
      <c r="B11" s="90"/>
      <c r="C11" s="84" t="s">
        <v>64</v>
      </c>
      <c r="D11" s="137"/>
      <c r="E11" s="138"/>
      <c r="F11" s="138"/>
      <c r="G11" s="138"/>
      <c r="H11" s="139"/>
      <c r="I11" s="36" t="s">
        <v>54</v>
      </c>
      <c r="J11" s="37"/>
      <c r="K11" s="77">
        <v>0.2</v>
      </c>
      <c r="L11" s="67">
        <f>SUM(L13:L13)</f>
        <v>0</v>
      </c>
      <c r="M11" s="58"/>
      <c r="P11" s="58">
        <f>SUM(P13:P13)</f>
        <v>0</v>
      </c>
      <c r="S11" s="57">
        <f>SUM(S12:S13)</f>
        <v>0</v>
      </c>
      <c r="T11" s="69"/>
      <c r="V11" s="71"/>
      <c r="W11" s="60">
        <f>SUM(W13:W13)</f>
        <v>1</v>
      </c>
      <c r="X11" s="60">
        <v>4</v>
      </c>
      <c r="AA11" s="23" t="s">
        <v>54</v>
      </c>
    </row>
    <row r="12" spans="1:29" ht="13.5" customHeight="1" x14ac:dyDescent="0.2">
      <c r="A12" s="91"/>
      <c r="B12" s="92"/>
      <c r="C12" s="131" t="s">
        <v>72</v>
      </c>
      <c r="D12" s="132"/>
      <c r="E12" s="132"/>
      <c r="F12" s="132"/>
      <c r="G12" s="132"/>
      <c r="H12" s="133"/>
      <c r="I12" s="36" t="str">
        <f t="shared" si="0"/>
        <v>◄</v>
      </c>
      <c r="J12" s="37"/>
      <c r="K12" s="55">
        <f t="shared" si="9"/>
        <v>1</v>
      </c>
      <c r="L12" s="67">
        <f t="shared" si="1"/>
        <v>0</v>
      </c>
      <c r="M12" s="58">
        <f t="shared" si="2"/>
        <v>0</v>
      </c>
      <c r="N12" s="58">
        <f t="shared" si="3"/>
        <v>0</v>
      </c>
      <c r="O12" s="58" t="e">
        <f>IF(#REF!=0,0,M12/#REF!)</f>
        <v>#REF!</v>
      </c>
      <c r="P12" s="58">
        <f>IF($T$11=0,0,N12/$L$11)</f>
        <v>0</v>
      </c>
      <c r="Q12" s="58" t="e">
        <f>O12*#REF!</f>
        <v>#REF!</v>
      </c>
      <c r="R12" s="58" t="e">
        <f>P12*#REF!</f>
        <v>#REF!</v>
      </c>
      <c r="S12" s="57">
        <f t="shared" si="4"/>
        <v>0</v>
      </c>
      <c r="T12" s="59">
        <f t="shared" si="5"/>
        <v>0</v>
      </c>
      <c r="U12" s="59">
        <f t="shared" si="6"/>
        <v>0</v>
      </c>
      <c r="V12" s="71">
        <f t="shared" si="7"/>
        <v>0</v>
      </c>
      <c r="W12" s="60">
        <f t="shared" si="8"/>
        <v>1</v>
      </c>
    </row>
    <row r="13" spans="1:29" ht="12.75" customHeight="1" x14ac:dyDescent="0.2">
      <c r="A13" s="91"/>
      <c r="B13" s="92"/>
      <c r="C13" s="119" t="s">
        <v>73</v>
      </c>
      <c r="D13" s="120"/>
      <c r="E13" s="121"/>
      <c r="F13" s="121"/>
      <c r="G13" s="121"/>
      <c r="H13" s="122"/>
      <c r="I13" s="36" t="str">
        <f t="shared" si="0"/>
        <v>◄</v>
      </c>
      <c r="J13" s="37"/>
      <c r="K13" s="55">
        <f t="shared" si="9"/>
        <v>1</v>
      </c>
      <c r="L13" s="67">
        <f t="shared" si="1"/>
        <v>0</v>
      </c>
      <c r="M13" s="58">
        <f t="shared" si="2"/>
        <v>0</v>
      </c>
      <c r="N13" s="58">
        <f t="shared" si="3"/>
        <v>0</v>
      </c>
      <c r="O13" s="58" t="e">
        <f>IF(#REF!=0,0,M13/#REF!)</f>
        <v>#REF!</v>
      </c>
      <c r="P13" s="58">
        <f>IF($T$11=0,0,N13/$L$11)</f>
        <v>0</v>
      </c>
      <c r="Q13" s="58" t="e">
        <f>O13*#REF!</f>
        <v>#REF!</v>
      </c>
      <c r="R13" s="58" t="e">
        <f>P13*#REF!</f>
        <v>#REF!</v>
      </c>
      <c r="S13" s="57">
        <f t="shared" si="4"/>
        <v>0</v>
      </c>
      <c r="T13" s="59">
        <f t="shared" si="5"/>
        <v>0</v>
      </c>
      <c r="U13" s="59">
        <f t="shared" si="6"/>
        <v>0</v>
      </c>
      <c r="V13" s="71">
        <f t="shared" si="7"/>
        <v>0</v>
      </c>
      <c r="W13" s="60">
        <f t="shared" si="8"/>
        <v>1</v>
      </c>
      <c r="Z13" s="23" t="s">
        <v>54</v>
      </c>
    </row>
    <row r="14" spans="1:29" x14ac:dyDescent="0.2">
      <c r="A14" s="89" t="s">
        <v>59</v>
      </c>
      <c r="B14" s="90"/>
      <c r="C14" s="84" t="s">
        <v>65</v>
      </c>
      <c r="D14" s="144"/>
      <c r="E14" s="145"/>
      <c r="F14" s="145"/>
      <c r="G14" s="145"/>
      <c r="H14" s="146"/>
      <c r="I14" s="36"/>
      <c r="J14" s="37"/>
      <c r="K14" s="77">
        <v>0.1</v>
      </c>
      <c r="L14" s="67"/>
      <c r="M14" s="58"/>
      <c r="V14" s="71"/>
    </row>
    <row r="15" spans="1:29" x14ac:dyDescent="0.2">
      <c r="A15" s="91"/>
      <c r="B15" s="92"/>
      <c r="C15" s="147" t="s">
        <v>73</v>
      </c>
      <c r="D15" s="148"/>
      <c r="E15" s="149"/>
      <c r="F15" s="149"/>
      <c r="G15" s="149"/>
      <c r="H15" s="150"/>
      <c r="I15" s="36" t="str">
        <f t="shared" si="0"/>
        <v>◄</v>
      </c>
      <c r="J15" s="37"/>
      <c r="K15" s="55">
        <f t="shared" ref="K15:K16" si="12">IF(D15="",1,0)</f>
        <v>1</v>
      </c>
      <c r="L15" s="67">
        <f t="shared" si="1"/>
        <v>0</v>
      </c>
      <c r="M15" s="58">
        <f t="shared" si="2"/>
        <v>0</v>
      </c>
      <c r="N15" s="58">
        <f t="shared" si="3"/>
        <v>0</v>
      </c>
      <c r="O15" s="58" t="e">
        <f>IF(#REF!=0,0,M15/#REF!)</f>
        <v>#REF!</v>
      </c>
      <c r="P15" s="58">
        <f t="shared" ref="P14:P16" si="13">IF($T$11=0,0,N15/$L$11)</f>
        <v>0</v>
      </c>
      <c r="Q15" s="58" t="e">
        <f>O15*#REF!</f>
        <v>#REF!</v>
      </c>
      <c r="R15" s="58" t="e">
        <f>P15*#REF!</f>
        <v>#REF!</v>
      </c>
      <c r="S15" s="57">
        <f t="shared" si="4"/>
        <v>0</v>
      </c>
      <c r="T15" s="59">
        <f t="shared" ref="T15:T17" si="14">IF(D15&lt;&gt;"",0,(IF(E15&lt;&gt;"",0.02,(N15/(K15*20)))))</f>
        <v>0</v>
      </c>
      <c r="U15" s="59">
        <f t="shared" si="6"/>
        <v>0</v>
      </c>
      <c r="V15" s="71">
        <f t="shared" si="7"/>
        <v>0</v>
      </c>
      <c r="W15" s="60">
        <f t="shared" si="8"/>
        <v>1</v>
      </c>
    </row>
    <row r="16" spans="1:29" x14ac:dyDescent="0.2">
      <c r="A16" s="91"/>
      <c r="B16" s="92"/>
      <c r="C16" s="127" t="s">
        <v>73</v>
      </c>
      <c r="D16" s="140"/>
      <c r="E16" s="129"/>
      <c r="F16" s="129"/>
      <c r="G16" s="129"/>
      <c r="H16" s="130"/>
      <c r="I16" s="36" t="str">
        <f t="shared" si="0"/>
        <v>◄</v>
      </c>
      <c r="J16" s="37"/>
      <c r="K16" s="55">
        <f t="shared" si="12"/>
        <v>1</v>
      </c>
      <c r="L16" s="67">
        <f t="shared" si="1"/>
        <v>0</v>
      </c>
      <c r="M16" s="58">
        <f t="shared" si="2"/>
        <v>0</v>
      </c>
      <c r="N16" s="58">
        <f t="shared" si="3"/>
        <v>0</v>
      </c>
      <c r="O16" s="58" t="e">
        <f>IF(#REF!=0,0,M16/#REF!)</f>
        <v>#REF!</v>
      </c>
      <c r="P16" s="58">
        <f t="shared" si="13"/>
        <v>0</v>
      </c>
      <c r="Q16" s="58" t="e">
        <f>O16*#REF!</f>
        <v>#REF!</v>
      </c>
      <c r="R16" s="58" t="e">
        <f>P16*#REF!</f>
        <v>#REF!</v>
      </c>
      <c r="S16" s="57">
        <f t="shared" si="4"/>
        <v>0</v>
      </c>
      <c r="T16" s="59">
        <f t="shared" si="14"/>
        <v>0</v>
      </c>
      <c r="U16" s="59">
        <f t="shared" si="6"/>
        <v>0</v>
      </c>
      <c r="V16" s="71">
        <f t="shared" si="7"/>
        <v>0</v>
      </c>
      <c r="W16" s="60">
        <f t="shared" si="8"/>
        <v>1</v>
      </c>
    </row>
    <row r="17" spans="1:24" x14ac:dyDescent="0.2">
      <c r="A17" s="89" t="s">
        <v>60</v>
      </c>
      <c r="B17" s="90"/>
      <c r="C17" s="85" t="s">
        <v>66</v>
      </c>
      <c r="D17" s="151"/>
      <c r="E17" s="152"/>
      <c r="F17" s="152"/>
      <c r="G17" s="152"/>
      <c r="H17" s="146"/>
      <c r="I17" s="36" t="s">
        <v>54</v>
      </c>
      <c r="J17" s="37"/>
      <c r="K17" s="77">
        <v>0.2</v>
      </c>
      <c r="L17" s="67">
        <f>SUM(L18:L19)</f>
        <v>0</v>
      </c>
      <c r="M17" s="58"/>
      <c r="P17" s="58">
        <f>SUM(P18:P19)</f>
        <v>0</v>
      </c>
      <c r="S17" s="57">
        <f>SUM(S18:S19)</f>
        <v>0</v>
      </c>
      <c r="T17" s="69"/>
      <c r="V17" s="71"/>
      <c r="W17" s="60">
        <f>SUM(W18:W19)</f>
        <v>2</v>
      </c>
      <c r="X17" s="60">
        <v>4</v>
      </c>
    </row>
    <row r="18" spans="1:24" ht="13.5" customHeight="1" x14ac:dyDescent="0.2">
      <c r="A18" s="91"/>
      <c r="B18" s="92"/>
      <c r="C18" s="153" t="s">
        <v>74</v>
      </c>
      <c r="D18" s="154"/>
      <c r="E18" s="155"/>
      <c r="F18" s="155"/>
      <c r="G18" s="155"/>
      <c r="H18" s="156"/>
      <c r="I18" s="36" t="str">
        <f t="shared" ref="I18:I22" si="15">(IF(W18&lt;&gt;0,"◄",""))</f>
        <v>◄</v>
      </c>
      <c r="J18" s="37"/>
      <c r="K18" s="55">
        <f>IF(D18="",1,0)</f>
        <v>1</v>
      </c>
      <c r="L18" s="67">
        <f t="shared" ref="L18:L22" si="16">K18*S18</f>
        <v>0</v>
      </c>
      <c r="M18" s="58">
        <f t="shared" ref="M18:M22" si="17">S18*K18*20</f>
        <v>0</v>
      </c>
      <c r="N18" s="58">
        <f t="shared" ref="N18:N22" si="18">(IF(F18&lt;&gt;"",1/3,0)+IF(G18&lt;&gt;"",2/3,0)+IF(H18&lt;&gt;"",1,0))*K18*20</f>
        <v>0</v>
      </c>
      <c r="O18" s="58" t="e">
        <f>IF(#REF!=0,0,M18/#REF!)</f>
        <v>#REF!</v>
      </c>
      <c r="P18" s="58">
        <f>IF($T$17=0,0,N18/$L$17)</f>
        <v>0</v>
      </c>
      <c r="Q18" s="58" t="e">
        <f>O18*#REF!</f>
        <v>#REF!</v>
      </c>
      <c r="R18" s="58" t="e">
        <f>P18*#REF!</f>
        <v>#REF!</v>
      </c>
      <c r="S18" s="57">
        <f t="shared" ref="S18:S22" si="19">IF(D18="",IF(E18&lt;&gt;"",1,0)+IF(F18&lt;&gt;"",1,0)+IF(G18&lt;&gt;"",1,0)+IF(H18&lt;&gt;"",1,0),0)</f>
        <v>0</v>
      </c>
      <c r="T18" s="59">
        <f t="shared" ref="T18:T22" si="20">IF(D18&lt;&gt;"",0,(IF(E18&lt;&gt;"",0.02,(N18/(K18*20)))))</f>
        <v>0</v>
      </c>
      <c r="U18" s="59">
        <f t="shared" ref="U18:U22" si="21">IF(S18=0,0,K18)</f>
        <v>0</v>
      </c>
      <c r="V18" s="71">
        <f t="shared" ref="V18:V22" si="22">IF(D18&lt;&gt;"",IF(E18&lt;&gt;"",1,0)+IF(F18&lt;&gt;"",1,0)+IF(G18&lt;&gt;"",1,0)+IF(H18&lt;&gt;"",1,0),0)</f>
        <v>0</v>
      </c>
      <c r="W18" s="60">
        <f t="shared" ref="W18:W22" si="23">IF(OR(S18&gt;1,V18&gt;0,AND(D18="",S18=0)),1,0)</f>
        <v>1</v>
      </c>
    </row>
    <row r="19" spans="1:24" ht="13.5" customHeight="1" x14ac:dyDescent="0.2">
      <c r="A19" s="91"/>
      <c r="B19" s="92"/>
      <c r="C19" s="119" t="s">
        <v>75</v>
      </c>
      <c r="D19" s="120"/>
      <c r="E19" s="121"/>
      <c r="F19" s="121"/>
      <c r="G19" s="121"/>
      <c r="H19" s="122"/>
      <c r="I19" s="36" t="str">
        <f t="shared" si="15"/>
        <v>◄</v>
      </c>
      <c r="J19" s="37"/>
      <c r="K19" s="55">
        <f>IF(D19="",1,0)</f>
        <v>1</v>
      </c>
      <c r="L19" s="67">
        <f t="shared" si="16"/>
        <v>0</v>
      </c>
      <c r="M19" s="58">
        <f t="shared" si="17"/>
        <v>0</v>
      </c>
      <c r="N19" s="58">
        <f t="shared" si="18"/>
        <v>0</v>
      </c>
      <c r="O19" s="58" t="e">
        <f>IF(#REF!=0,0,M19/#REF!)</f>
        <v>#REF!</v>
      </c>
      <c r="P19" s="58">
        <f>IF($T$17=0,0,N19/$L$17)</f>
        <v>0</v>
      </c>
      <c r="Q19" s="58" t="e">
        <f>O19*#REF!</f>
        <v>#REF!</v>
      </c>
      <c r="R19" s="58" t="e">
        <f>P19*#REF!</f>
        <v>#REF!</v>
      </c>
      <c r="S19" s="57">
        <f t="shared" si="19"/>
        <v>0</v>
      </c>
      <c r="T19" s="59">
        <f t="shared" si="20"/>
        <v>0</v>
      </c>
      <c r="U19" s="59">
        <f t="shared" si="21"/>
        <v>0</v>
      </c>
      <c r="V19" s="71">
        <f t="shared" si="22"/>
        <v>0</v>
      </c>
      <c r="W19" s="60">
        <f t="shared" si="23"/>
        <v>1</v>
      </c>
    </row>
    <row r="20" spans="1:24" ht="13.5" customHeight="1" x14ac:dyDescent="0.2">
      <c r="A20" s="89" t="s">
        <v>61</v>
      </c>
      <c r="B20" s="90"/>
      <c r="C20" s="86" t="s">
        <v>67</v>
      </c>
      <c r="D20" s="157"/>
      <c r="E20" s="158"/>
      <c r="F20" s="158"/>
      <c r="G20" s="158"/>
      <c r="H20" s="159"/>
      <c r="I20" s="36" t="s">
        <v>54</v>
      </c>
      <c r="J20" s="37"/>
      <c r="K20" s="77">
        <v>0.2</v>
      </c>
      <c r="L20" s="67">
        <f>SUM(L21:L22)</f>
        <v>0</v>
      </c>
      <c r="M20" s="58"/>
      <c r="P20" s="58">
        <f>SUM(P21:P22)</f>
        <v>0</v>
      </c>
      <c r="S20" s="57">
        <f>SUM(S21:S22)</f>
        <v>0</v>
      </c>
      <c r="T20" s="69"/>
      <c r="V20" s="71"/>
      <c r="W20" s="60">
        <f>SUM(W21:W22)</f>
        <v>2</v>
      </c>
      <c r="X20" s="60">
        <v>4</v>
      </c>
    </row>
    <row r="21" spans="1:24" ht="13.5" customHeight="1" x14ac:dyDescent="0.2">
      <c r="A21" s="91"/>
      <c r="B21" s="92"/>
      <c r="C21" s="160" t="s">
        <v>76</v>
      </c>
      <c r="D21" s="148"/>
      <c r="E21" s="149"/>
      <c r="F21" s="149"/>
      <c r="G21" s="149"/>
      <c r="H21" s="150"/>
      <c r="I21" s="36" t="str">
        <f t="shared" si="15"/>
        <v>◄</v>
      </c>
      <c r="J21" s="37"/>
      <c r="K21" s="55">
        <f t="shared" ref="K21:K22" si="24">IF(D21="",1,0)</f>
        <v>1</v>
      </c>
      <c r="L21" s="67">
        <f t="shared" si="16"/>
        <v>0</v>
      </c>
      <c r="M21" s="58">
        <f t="shared" si="17"/>
        <v>0</v>
      </c>
      <c r="N21" s="58">
        <f t="shared" si="18"/>
        <v>0</v>
      </c>
      <c r="O21" s="58" t="e">
        <f>IF(#REF!=0,0,M21/#REF!)</f>
        <v>#REF!</v>
      </c>
      <c r="P21" s="58">
        <f>IF($T$20=0,0,N21/$L$20)</f>
        <v>0</v>
      </c>
      <c r="Q21" s="58" t="e">
        <f>O21*#REF!</f>
        <v>#REF!</v>
      </c>
      <c r="R21" s="58" t="e">
        <f>P21*#REF!</f>
        <v>#REF!</v>
      </c>
      <c r="S21" s="57">
        <f t="shared" si="19"/>
        <v>0</v>
      </c>
      <c r="T21" s="59">
        <f t="shared" si="20"/>
        <v>0</v>
      </c>
      <c r="U21" s="59">
        <f t="shared" si="21"/>
        <v>0</v>
      </c>
      <c r="V21" s="71">
        <f t="shared" si="22"/>
        <v>0</v>
      </c>
      <c r="W21" s="60">
        <f t="shared" si="23"/>
        <v>1</v>
      </c>
    </row>
    <row r="22" spans="1:24" ht="13.5" customHeight="1" x14ac:dyDescent="0.2">
      <c r="A22" s="162"/>
      <c r="B22" s="163"/>
      <c r="C22" s="161" t="s">
        <v>77</v>
      </c>
      <c r="D22" s="140"/>
      <c r="E22" s="129"/>
      <c r="F22" s="129"/>
      <c r="G22" s="129"/>
      <c r="H22" s="130"/>
      <c r="I22" s="36" t="str">
        <f t="shared" si="15"/>
        <v>◄</v>
      </c>
      <c r="J22" s="37"/>
      <c r="K22" s="55">
        <f t="shared" si="24"/>
        <v>1</v>
      </c>
      <c r="L22" s="67">
        <f t="shared" si="16"/>
        <v>0</v>
      </c>
      <c r="M22" s="58">
        <f t="shared" si="17"/>
        <v>0</v>
      </c>
      <c r="N22" s="58">
        <f t="shared" si="18"/>
        <v>0</v>
      </c>
      <c r="O22" s="58" t="e">
        <f>IF(#REF!=0,0,M22/#REF!)</f>
        <v>#REF!</v>
      </c>
      <c r="P22" s="58">
        <f>IF($T$20=0,0,N22/$L$20)</f>
        <v>0</v>
      </c>
      <c r="Q22" s="58" t="e">
        <f>O22*#REF!</f>
        <v>#REF!</v>
      </c>
      <c r="R22" s="58" t="e">
        <f>P22*#REF!</f>
        <v>#REF!</v>
      </c>
      <c r="S22" s="57">
        <f t="shared" si="19"/>
        <v>0</v>
      </c>
      <c r="T22" s="59">
        <f t="shared" si="20"/>
        <v>0</v>
      </c>
      <c r="U22" s="59">
        <f t="shared" si="21"/>
        <v>0</v>
      </c>
      <c r="V22" s="71">
        <f t="shared" si="22"/>
        <v>0</v>
      </c>
      <c r="W22" s="60">
        <f t="shared" si="23"/>
        <v>1</v>
      </c>
    </row>
    <row r="23" spans="1:24" ht="17.850000000000001" customHeight="1" x14ac:dyDescent="0.2">
      <c r="C23" s="38"/>
      <c r="E23" s="101"/>
      <c r="F23" s="101"/>
      <c r="G23" s="101"/>
      <c r="H23" s="101"/>
      <c r="I23" s="36"/>
      <c r="K23" s="35"/>
      <c r="L23" s="72"/>
      <c r="S23" s="68"/>
      <c r="U23" s="73"/>
      <c r="V23" s="74"/>
      <c r="W23" s="70"/>
      <c r="X23" s="68"/>
    </row>
    <row r="24" spans="1:24" ht="14.1" customHeight="1" thickBot="1" x14ac:dyDescent="0.25">
      <c r="A24" s="40"/>
      <c r="B24" s="40"/>
      <c r="C24" s="104" t="str">
        <f>(IF(W23&gt;0,"ATTENTION. Erreur de saisie : cocher une seule colonne par ligne ! Voir repères ◄ à droite de la grille.",""))</f>
        <v/>
      </c>
      <c r="D24" s="104"/>
      <c r="E24" s="104"/>
      <c r="F24" s="104"/>
      <c r="G24" s="104"/>
      <c r="H24" s="104"/>
      <c r="I24" s="39" t="s">
        <v>38</v>
      </c>
    </row>
    <row r="25" spans="1:24" ht="15" customHeight="1" x14ac:dyDescent="0.2">
      <c r="A25" s="171" t="s">
        <v>39</v>
      </c>
      <c r="B25" s="171"/>
      <c r="C25" s="172"/>
      <c r="D25" s="172"/>
      <c r="E25" s="172"/>
      <c r="F25" s="172"/>
      <c r="G25" s="172"/>
      <c r="H25" s="172"/>
      <c r="I25" s="41"/>
    </row>
    <row r="26" spans="1:24" ht="84.75" customHeight="1" thickBot="1" x14ac:dyDescent="0.25">
      <c r="A26" s="95"/>
      <c r="B26" s="95"/>
      <c r="C26" s="95"/>
      <c r="D26" s="95"/>
      <c r="E26" s="95"/>
      <c r="F26" s="95"/>
      <c r="G26" s="95"/>
      <c r="H26" s="95"/>
      <c r="I26" s="42"/>
    </row>
    <row r="27" spans="1:24" ht="7.5" customHeight="1" x14ac:dyDescent="0.2">
      <c r="A27" s="42"/>
      <c r="B27" s="43"/>
      <c r="C27" s="43"/>
      <c r="D27" s="44"/>
      <c r="E27" s="44"/>
      <c r="F27" s="44"/>
      <c r="G27" s="44"/>
      <c r="H27" s="44"/>
      <c r="I27" s="45"/>
    </row>
    <row r="29" spans="1:24" ht="14.25" x14ac:dyDescent="0.2">
      <c r="A29" s="15">
        <f>W23</f>
        <v>0</v>
      </c>
      <c r="B29" s="52"/>
    </row>
    <row r="30" spans="1:24" x14ac:dyDescent="0.2">
      <c r="A30" s="78">
        <f>W5</f>
        <v>2</v>
      </c>
    </row>
    <row r="31" spans="1:24" x14ac:dyDescent="0.2">
      <c r="A31" s="78">
        <f>W8</f>
        <v>2</v>
      </c>
    </row>
    <row r="32" spans="1:24" x14ac:dyDescent="0.2">
      <c r="A32" s="15">
        <f>W11</f>
        <v>1</v>
      </c>
    </row>
    <row r="33" spans="1:1" x14ac:dyDescent="0.2">
      <c r="A33" s="15">
        <f>W17</f>
        <v>2</v>
      </c>
    </row>
    <row r="34" spans="1:1" x14ac:dyDescent="0.2">
      <c r="A34" s="15">
        <f>W20</f>
        <v>2</v>
      </c>
    </row>
    <row r="35" spans="1:1" x14ac:dyDescent="0.2">
      <c r="A35" s="15">
        <f>W6</f>
        <v>1</v>
      </c>
    </row>
  </sheetData>
  <mergeCells count="20">
    <mergeCell ref="A26:H26"/>
    <mergeCell ref="A20:B22"/>
    <mergeCell ref="D20:H20"/>
    <mergeCell ref="E23:H23"/>
    <mergeCell ref="C24:H24"/>
    <mergeCell ref="A25:B25"/>
    <mergeCell ref="C25:H25"/>
    <mergeCell ref="A11:B13"/>
    <mergeCell ref="D11:H11"/>
    <mergeCell ref="A14:B16"/>
    <mergeCell ref="D14:H14"/>
    <mergeCell ref="A17:B19"/>
    <mergeCell ref="D17:H17"/>
    <mergeCell ref="D2:J2"/>
    <mergeCell ref="D3:J3"/>
    <mergeCell ref="A4:B4"/>
    <mergeCell ref="A5:B7"/>
    <mergeCell ref="D5:H5"/>
    <mergeCell ref="A8:B10"/>
    <mergeCell ref="D8:H8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showGridLines="0" zoomScale="80" zoomScaleNormal="80" zoomScalePageLayoutView="90" workbookViewId="0">
      <selection activeCell="R25" sqref="R25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3" style="21" customWidth="1"/>
    <col min="11" max="11" width="7.28515625" style="22" customWidth="1"/>
    <col min="12" max="12" width="5.7109375" style="56" customWidth="1"/>
    <col min="13" max="13" width="6.42578125" style="57" customWidth="1"/>
    <col min="14" max="14" width="6.42578125" style="58" customWidth="1"/>
    <col min="15" max="16" width="6" style="58" customWidth="1"/>
    <col min="17" max="17" width="9.85546875" style="58" customWidth="1"/>
    <col min="18" max="18" width="10.42578125" style="58" customWidth="1"/>
    <col min="19" max="19" width="6.42578125" style="57" customWidth="1"/>
    <col min="20" max="20" width="10.7109375" style="59" customWidth="1"/>
    <col min="21" max="21" width="12.140625" style="59" customWidth="1"/>
    <col min="22" max="22" width="3.85546875" style="59" customWidth="1"/>
    <col min="23" max="23" width="3.85546875" style="60" customWidth="1"/>
    <col min="24" max="24" width="8.85546875" style="60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 1</v>
      </c>
      <c r="C2" s="27" t="s">
        <v>18</v>
      </c>
      <c r="D2" s="105" t="str">
        <f>IF('Identification projet'!B11="","Renseigner feuille Identification projet",'Identification projet'!B11)</f>
        <v>Renseigner feuille Identification projet</v>
      </c>
      <c r="E2" s="105"/>
      <c r="F2" s="105"/>
      <c r="G2" s="105"/>
      <c r="H2" s="105"/>
      <c r="I2" s="105"/>
      <c r="J2" s="105"/>
      <c r="L2" s="61"/>
      <c r="M2" s="61"/>
      <c r="N2" s="62"/>
      <c r="O2" s="63"/>
      <c r="P2" s="63"/>
      <c r="Q2" s="63"/>
      <c r="R2" s="63"/>
      <c r="S2" s="63"/>
      <c r="T2" s="62"/>
      <c r="U2" s="64"/>
      <c r="V2" s="64"/>
      <c r="W2" s="64"/>
      <c r="X2" s="65"/>
      <c r="Y2" s="31"/>
      <c r="AB2" s="23"/>
      <c r="AC2" s="24"/>
    </row>
    <row r="3" spans="1:29" ht="12.75" customHeight="1" thickBot="1" x14ac:dyDescent="0.25">
      <c r="A3" s="17"/>
      <c r="B3" s="32"/>
      <c r="C3" s="27" t="s">
        <v>19</v>
      </c>
      <c r="D3" s="105" t="str">
        <f>IF('Identification projet'!B12="","Renseigner feuille Identification projet",'Identification projet'!B12)</f>
        <v>Renseigner feuille Identification projet</v>
      </c>
      <c r="E3" s="105"/>
      <c r="F3" s="105"/>
      <c r="G3" s="105"/>
      <c r="H3" s="105"/>
      <c r="I3" s="105"/>
      <c r="J3" s="105"/>
      <c r="K3" s="79"/>
      <c r="L3" s="66" t="s">
        <v>20</v>
      </c>
      <c r="M3" s="62"/>
      <c r="N3" s="63"/>
      <c r="O3" s="63" t="s">
        <v>21</v>
      </c>
      <c r="P3" s="63" t="s">
        <v>21</v>
      </c>
      <c r="Q3" s="63" t="s">
        <v>21</v>
      </c>
      <c r="R3" s="63" t="s">
        <v>21</v>
      </c>
      <c r="S3" s="62"/>
      <c r="T3" s="64"/>
      <c r="U3" s="64"/>
      <c r="V3" s="64"/>
      <c r="W3" s="65"/>
      <c r="X3" s="65"/>
    </row>
    <row r="4" spans="1:29" ht="13.5" customHeight="1" x14ac:dyDescent="0.2">
      <c r="A4" s="106" t="s">
        <v>22</v>
      </c>
      <c r="B4" s="107"/>
      <c r="C4" s="83" t="s">
        <v>23</v>
      </c>
      <c r="D4" s="80" t="s">
        <v>24</v>
      </c>
      <c r="E4" s="81">
        <v>0</v>
      </c>
      <c r="F4" s="81" t="s">
        <v>25</v>
      </c>
      <c r="G4" s="81" t="s">
        <v>26</v>
      </c>
      <c r="H4" s="82" t="s">
        <v>27</v>
      </c>
      <c r="I4" s="76"/>
      <c r="K4" s="34" t="s">
        <v>20</v>
      </c>
      <c r="L4" s="56" t="s">
        <v>28</v>
      </c>
      <c r="M4" s="57" t="s">
        <v>29</v>
      </c>
      <c r="N4" s="58" t="s">
        <v>30</v>
      </c>
      <c r="O4" s="58" t="s">
        <v>29</v>
      </c>
      <c r="P4" s="58" t="s">
        <v>30</v>
      </c>
      <c r="Q4" s="58" t="s">
        <v>31</v>
      </c>
      <c r="R4" s="58" t="s">
        <v>32</v>
      </c>
      <c r="S4" s="57" t="s">
        <v>33</v>
      </c>
      <c r="T4" s="59" t="s">
        <v>34</v>
      </c>
      <c r="U4" s="59" t="s">
        <v>35</v>
      </c>
      <c r="V4" s="59" t="s">
        <v>24</v>
      </c>
      <c r="W4" s="60" t="s">
        <v>36</v>
      </c>
      <c r="X4" s="60" t="s">
        <v>37</v>
      </c>
    </row>
    <row r="5" spans="1:29" ht="13.5" customHeight="1" x14ac:dyDescent="0.2">
      <c r="A5" s="93" t="s">
        <v>56</v>
      </c>
      <c r="B5" s="94"/>
      <c r="C5" s="84" t="s">
        <v>62</v>
      </c>
      <c r="D5" s="141"/>
      <c r="E5" s="142"/>
      <c r="F5" s="142"/>
      <c r="G5" s="142"/>
      <c r="H5" s="143"/>
      <c r="I5" s="76"/>
      <c r="K5" s="77">
        <v>0.2</v>
      </c>
      <c r="L5" s="56">
        <f>SUM(L6:L7)</f>
        <v>0</v>
      </c>
      <c r="P5" s="58">
        <f>SUM(P6:P7)</f>
        <v>0</v>
      </c>
      <c r="S5" s="57">
        <f>SUM(S6:S7)</f>
        <v>0</v>
      </c>
      <c r="T5" s="69"/>
      <c r="W5" s="60">
        <f>SUM(W6:W7)</f>
        <v>2</v>
      </c>
      <c r="X5" s="60">
        <v>4</v>
      </c>
    </row>
    <row r="6" spans="1:29" ht="12.75" customHeight="1" x14ac:dyDescent="0.2">
      <c r="A6" s="91"/>
      <c r="B6" s="92"/>
      <c r="C6" s="115" t="s">
        <v>68</v>
      </c>
      <c r="D6" s="116"/>
      <c r="E6" s="117"/>
      <c r="F6" s="117"/>
      <c r="G6" s="117"/>
      <c r="H6" s="118"/>
      <c r="I6" s="36" t="str">
        <f t="shared" ref="I6:I16" si="0">(IF(W6&lt;&gt;0,"◄",""))</f>
        <v>◄</v>
      </c>
      <c r="J6" s="37"/>
      <c r="K6" s="55">
        <f>IF(D6="",1,0)</f>
        <v>1</v>
      </c>
      <c r="L6" s="67">
        <f t="shared" ref="L6:L16" si="1">K6*S6</f>
        <v>0</v>
      </c>
      <c r="M6" s="58">
        <f t="shared" ref="M6:M16" si="2">S6*K6*20</f>
        <v>0</v>
      </c>
      <c r="N6" s="58">
        <f t="shared" ref="N6:N16" si="3">(IF(F6&lt;&gt;"",1/3,0)+IF(G6&lt;&gt;"",2/3,0)+IF(H6&lt;&gt;"",1,0))*K6*20</f>
        <v>0</v>
      </c>
      <c r="O6" s="58" t="e">
        <f>IF(#REF!=0,0,M6/#REF!)</f>
        <v>#REF!</v>
      </c>
      <c r="P6" s="58">
        <f>IF($T$5=0,0,N6/$L$5)</f>
        <v>0</v>
      </c>
      <c r="Q6" s="58" t="e">
        <f>O6*#REF!</f>
        <v>#REF!</v>
      </c>
      <c r="R6" s="58" t="e">
        <f>P6*#REF!</f>
        <v>#REF!</v>
      </c>
      <c r="S6" s="57">
        <f t="shared" ref="S6:S16" si="4">IF(D6="",IF(E6&lt;&gt;"",1,0)+IF(F6&lt;&gt;"",1,0)+IF(G6&lt;&gt;"",1,0)+IF(H6&lt;&gt;"",1,0),0)</f>
        <v>0</v>
      </c>
      <c r="T6" s="59">
        <f t="shared" ref="T6:T13" si="5">IF(D6&lt;&gt;"",0,(IF(E6&lt;&gt;"",0.02,(N6/(K6*20)))))</f>
        <v>0</v>
      </c>
      <c r="U6" s="59">
        <f t="shared" ref="U6:U16" si="6">IF(S6=0,0,K6)</f>
        <v>0</v>
      </c>
      <c r="V6" s="71">
        <f t="shared" ref="V6:V16" si="7">IF(D6&lt;&gt;"",IF(E6&lt;&gt;"",1,0)+IF(F6&lt;&gt;"",1,0)+IF(G6&lt;&gt;"",1,0)+IF(H6&lt;&gt;"",1,0),0)</f>
        <v>0</v>
      </c>
      <c r="W6" s="60">
        <f t="shared" ref="W6:W16" si="8">IF(OR(S6&gt;1,V6&gt;0,AND(D6="",S6=0)),1,0)</f>
        <v>1</v>
      </c>
      <c r="X6" s="60" t="s">
        <v>54</v>
      </c>
      <c r="Y6" s="33" t="s">
        <v>54</v>
      </c>
    </row>
    <row r="7" spans="1:29" x14ac:dyDescent="0.2">
      <c r="A7" s="91"/>
      <c r="B7" s="92"/>
      <c r="C7" s="119" t="s">
        <v>69</v>
      </c>
      <c r="D7" s="120"/>
      <c r="E7" s="121"/>
      <c r="F7" s="121"/>
      <c r="G7" s="121"/>
      <c r="H7" s="122"/>
      <c r="I7" s="36" t="str">
        <f t="shared" si="0"/>
        <v>◄</v>
      </c>
      <c r="J7" s="37"/>
      <c r="K7" s="55">
        <f t="shared" ref="K7:K13" si="9">IF(D7="",1,0)</f>
        <v>1</v>
      </c>
      <c r="L7" s="67">
        <f t="shared" si="1"/>
        <v>0</v>
      </c>
      <c r="M7" s="58">
        <f t="shared" si="2"/>
        <v>0</v>
      </c>
      <c r="N7" s="58">
        <f t="shared" si="3"/>
        <v>0</v>
      </c>
      <c r="O7" s="58" t="e">
        <f>IF(#REF!=0,0,M7/#REF!)</f>
        <v>#REF!</v>
      </c>
      <c r="P7" s="58">
        <f t="shared" ref="P7" si="10">IF($T$5=0,0,N7/$L$5)</f>
        <v>0</v>
      </c>
      <c r="Q7" s="58" t="e">
        <f>O7*#REF!</f>
        <v>#REF!</v>
      </c>
      <c r="R7" s="58" t="e">
        <f>P7*#REF!</f>
        <v>#REF!</v>
      </c>
      <c r="S7" s="57">
        <f t="shared" si="4"/>
        <v>0</v>
      </c>
      <c r="T7" s="59">
        <f t="shared" si="5"/>
        <v>0</v>
      </c>
      <c r="U7" s="59">
        <f t="shared" si="6"/>
        <v>0</v>
      </c>
      <c r="V7" s="71">
        <f t="shared" si="7"/>
        <v>0</v>
      </c>
      <c r="W7" s="60">
        <f t="shared" si="8"/>
        <v>1</v>
      </c>
    </row>
    <row r="8" spans="1:29" x14ac:dyDescent="0.2">
      <c r="A8" s="89" t="s">
        <v>57</v>
      </c>
      <c r="B8" s="90"/>
      <c r="C8" s="84" t="s">
        <v>63</v>
      </c>
      <c r="D8" s="134"/>
      <c r="E8" s="135"/>
      <c r="F8" s="135"/>
      <c r="G8" s="135"/>
      <c r="H8" s="136"/>
      <c r="I8" s="36" t="s">
        <v>54</v>
      </c>
      <c r="J8" s="37"/>
      <c r="K8" s="77">
        <v>0.2</v>
      </c>
      <c r="L8" s="67">
        <f>SUM(L9:L10)</f>
        <v>0</v>
      </c>
      <c r="M8" s="58"/>
      <c r="P8" s="58">
        <f>SUM(P9:P10)</f>
        <v>0</v>
      </c>
      <c r="S8" s="57">
        <f>SUM(S9:S10)</f>
        <v>0</v>
      </c>
      <c r="T8" s="69"/>
      <c r="V8" s="71"/>
      <c r="W8" s="60">
        <f>SUM(W9:W10)</f>
        <v>2</v>
      </c>
      <c r="X8" s="60">
        <v>4</v>
      </c>
    </row>
    <row r="9" spans="1:29" ht="12.75" customHeight="1" x14ac:dyDescent="0.2">
      <c r="A9" s="91"/>
      <c r="B9" s="92"/>
      <c r="C9" s="123" t="s">
        <v>70</v>
      </c>
      <c r="D9" s="124"/>
      <c r="E9" s="125"/>
      <c r="F9" s="125"/>
      <c r="G9" s="125"/>
      <c r="H9" s="126"/>
      <c r="I9" s="36" t="str">
        <f t="shared" si="0"/>
        <v>◄</v>
      </c>
      <c r="J9" s="37"/>
      <c r="K9" s="55">
        <f t="shared" si="9"/>
        <v>1</v>
      </c>
      <c r="L9" s="67">
        <f t="shared" si="1"/>
        <v>0</v>
      </c>
      <c r="M9" s="58">
        <f t="shared" si="2"/>
        <v>0</v>
      </c>
      <c r="N9" s="58">
        <f t="shared" si="3"/>
        <v>0</v>
      </c>
      <c r="O9" s="58" t="e">
        <f>IF(#REF!=0,0,M9/#REF!)</f>
        <v>#REF!</v>
      </c>
      <c r="P9" s="58">
        <f>IF($T$8=0,0,N9/$L$8)</f>
        <v>0</v>
      </c>
      <c r="Q9" s="58" t="e">
        <f>O9*#REF!</f>
        <v>#REF!</v>
      </c>
      <c r="R9" s="58" t="e">
        <f>P9*#REF!</f>
        <v>#REF!</v>
      </c>
      <c r="S9" s="57">
        <f t="shared" si="4"/>
        <v>0</v>
      </c>
      <c r="T9" s="59">
        <f t="shared" si="5"/>
        <v>0</v>
      </c>
      <c r="U9" s="59">
        <f t="shared" si="6"/>
        <v>0</v>
      </c>
      <c r="V9" s="71">
        <f t="shared" si="7"/>
        <v>0</v>
      </c>
      <c r="W9" s="60">
        <f t="shared" si="8"/>
        <v>1</v>
      </c>
    </row>
    <row r="10" spans="1:29" x14ac:dyDescent="0.2">
      <c r="A10" s="91"/>
      <c r="B10" s="92"/>
      <c r="C10" s="127" t="s">
        <v>71</v>
      </c>
      <c r="D10" s="140"/>
      <c r="E10" s="129"/>
      <c r="F10" s="129"/>
      <c r="G10" s="129"/>
      <c r="H10" s="130"/>
      <c r="I10" s="36" t="str">
        <f t="shared" si="0"/>
        <v>◄</v>
      </c>
      <c r="J10" s="37"/>
      <c r="K10" s="55">
        <f t="shared" si="9"/>
        <v>1</v>
      </c>
      <c r="L10" s="67">
        <f t="shared" si="1"/>
        <v>0</v>
      </c>
      <c r="M10" s="58">
        <f t="shared" si="2"/>
        <v>0</v>
      </c>
      <c r="N10" s="58">
        <f t="shared" si="3"/>
        <v>0</v>
      </c>
      <c r="O10" s="58" t="e">
        <f>IF(#REF!=0,0,M10/#REF!)</f>
        <v>#REF!</v>
      </c>
      <c r="P10" s="58">
        <f t="shared" ref="P10" si="11">IF($T$8=0,0,N10/$L$8)</f>
        <v>0</v>
      </c>
      <c r="Q10" s="58" t="e">
        <f>O10*#REF!</f>
        <v>#REF!</v>
      </c>
      <c r="R10" s="58" t="e">
        <f>P10*#REF!</f>
        <v>#REF!</v>
      </c>
      <c r="S10" s="57">
        <f t="shared" si="4"/>
        <v>0</v>
      </c>
      <c r="T10" s="59">
        <f t="shared" si="5"/>
        <v>0</v>
      </c>
      <c r="U10" s="59">
        <f t="shared" si="6"/>
        <v>0</v>
      </c>
      <c r="V10" s="71">
        <f t="shared" si="7"/>
        <v>0</v>
      </c>
      <c r="W10" s="60">
        <f t="shared" si="8"/>
        <v>1</v>
      </c>
    </row>
    <row r="11" spans="1:29" ht="13.5" customHeight="1" x14ac:dyDescent="0.2">
      <c r="A11" s="89" t="s">
        <v>58</v>
      </c>
      <c r="B11" s="90"/>
      <c r="C11" s="84" t="s">
        <v>64</v>
      </c>
      <c r="D11" s="137"/>
      <c r="E11" s="138"/>
      <c r="F11" s="138"/>
      <c r="G11" s="138"/>
      <c r="H11" s="139"/>
      <c r="I11" s="36" t="s">
        <v>54</v>
      </c>
      <c r="J11" s="37"/>
      <c r="K11" s="77">
        <v>0.2</v>
      </c>
      <c r="L11" s="67">
        <f>SUM(L13:L13)</f>
        <v>0</v>
      </c>
      <c r="M11" s="58"/>
      <c r="P11" s="58">
        <f>SUM(P13:P13)</f>
        <v>0</v>
      </c>
      <c r="S11" s="57">
        <f>SUM(S12:S13)</f>
        <v>0</v>
      </c>
      <c r="T11" s="69"/>
      <c r="V11" s="71"/>
      <c r="W11" s="60">
        <f>SUM(W13:W13)</f>
        <v>1</v>
      </c>
      <c r="X11" s="60">
        <v>4</v>
      </c>
      <c r="AA11" s="23" t="s">
        <v>54</v>
      </c>
    </row>
    <row r="12" spans="1:29" ht="13.5" customHeight="1" x14ac:dyDescent="0.2">
      <c r="A12" s="91"/>
      <c r="B12" s="92"/>
      <c r="C12" s="131" t="s">
        <v>72</v>
      </c>
      <c r="D12" s="132"/>
      <c r="E12" s="132"/>
      <c r="F12" s="132"/>
      <c r="G12" s="132"/>
      <c r="H12" s="133"/>
      <c r="I12" s="36" t="str">
        <f t="shared" si="0"/>
        <v>◄</v>
      </c>
      <c r="J12" s="37"/>
      <c r="K12" s="55">
        <f t="shared" si="9"/>
        <v>1</v>
      </c>
      <c r="L12" s="67">
        <f t="shared" si="1"/>
        <v>0</v>
      </c>
      <c r="M12" s="58">
        <f t="shared" si="2"/>
        <v>0</v>
      </c>
      <c r="N12" s="58">
        <f t="shared" si="3"/>
        <v>0</v>
      </c>
      <c r="O12" s="58" t="e">
        <f>IF(#REF!=0,0,M12/#REF!)</f>
        <v>#REF!</v>
      </c>
      <c r="P12" s="58">
        <f>IF($T$11=0,0,N12/$L$11)</f>
        <v>0</v>
      </c>
      <c r="Q12" s="58" t="e">
        <f>O12*#REF!</f>
        <v>#REF!</v>
      </c>
      <c r="R12" s="58" t="e">
        <f>P12*#REF!</f>
        <v>#REF!</v>
      </c>
      <c r="S12" s="57">
        <f t="shared" si="4"/>
        <v>0</v>
      </c>
      <c r="T12" s="59">
        <f t="shared" si="5"/>
        <v>0</v>
      </c>
      <c r="U12" s="59">
        <f t="shared" si="6"/>
        <v>0</v>
      </c>
      <c r="V12" s="71">
        <f t="shared" si="7"/>
        <v>0</v>
      </c>
      <c r="W12" s="60">
        <f t="shared" si="8"/>
        <v>1</v>
      </c>
    </row>
    <row r="13" spans="1:29" ht="12.75" customHeight="1" x14ac:dyDescent="0.2">
      <c r="A13" s="91"/>
      <c r="B13" s="92"/>
      <c r="C13" s="119" t="s">
        <v>73</v>
      </c>
      <c r="D13" s="120"/>
      <c r="E13" s="121"/>
      <c r="F13" s="121"/>
      <c r="G13" s="121"/>
      <c r="H13" s="122"/>
      <c r="I13" s="36" t="str">
        <f t="shared" si="0"/>
        <v>◄</v>
      </c>
      <c r="J13" s="37"/>
      <c r="K13" s="55">
        <f t="shared" si="9"/>
        <v>1</v>
      </c>
      <c r="L13" s="67">
        <f t="shared" si="1"/>
        <v>0</v>
      </c>
      <c r="M13" s="58">
        <f t="shared" si="2"/>
        <v>0</v>
      </c>
      <c r="N13" s="58">
        <f t="shared" si="3"/>
        <v>0</v>
      </c>
      <c r="O13" s="58" t="e">
        <f>IF(#REF!=0,0,M13/#REF!)</f>
        <v>#REF!</v>
      </c>
      <c r="P13" s="58">
        <f>IF($T$11=0,0,N13/$L$11)</f>
        <v>0</v>
      </c>
      <c r="Q13" s="58" t="e">
        <f>O13*#REF!</f>
        <v>#REF!</v>
      </c>
      <c r="R13" s="58" t="e">
        <f>P13*#REF!</f>
        <v>#REF!</v>
      </c>
      <c r="S13" s="57">
        <f t="shared" si="4"/>
        <v>0</v>
      </c>
      <c r="T13" s="59">
        <f t="shared" si="5"/>
        <v>0</v>
      </c>
      <c r="U13" s="59">
        <f t="shared" si="6"/>
        <v>0</v>
      </c>
      <c r="V13" s="71">
        <f t="shared" si="7"/>
        <v>0</v>
      </c>
      <c r="W13" s="60">
        <f t="shared" si="8"/>
        <v>1</v>
      </c>
      <c r="Z13" s="23" t="s">
        <v>54</v>
      </c>
    </row>
    <row r="14" spans="1:29" x14ac:dyDescent="0.2">
      <c r="A14" s="89" t="s">
        <v>59</v>
      </c>
      <c r="B14" s="90"/>
      <c r="C14" s="84" t="s">
        <v>65</v>
      </c>
      <c r="D14" s="144"/>
      <c r="E14" s="145"/>
      <c r="F14" s="145"/>
      <c r="G14" s="145"/>
      <c r="H14" s="146"/>
      <c r="I14" s="36"/>
      <c r="J14" s="37"/>
      <c r="K14" s="77">
        <v>0.1</v>
      </c>
      <c r="L14" s="67"/>
      <c r="M14" s="58"/>
      <c r="V14" s="71"/>
    </row>
    <row r="15" spans="1:29" x14ac:dyDescent="0.2">
      <c r="A15" s="91"/>
      <c r="B15" s="92"/>
      <c r="C15" s="147" t="s">
        <v>73</v>
      </c>
      <c r="D15" s="148"/>
      <c r="E15" s="149"/>
      <c r="F15" s="149"/>
      <c r="G15" s="149"/>
      <c r="H15" s="150"/>
      <c r="I15" s="36" t="str">
        <f t="shared" si="0"/>
        <v>◄</v>
      </c>
      <c r="J15" s="37"/>
      <c r="K15" s="55">
        <f t="shared" ref="K15:K16" si="12">IF(D15="",1,0)</f>
        <v>1</v>
      </c>
      <c r="L15" s="67">
        <f t="shared" si="1"/>
        <v>0</v>
      </c>
      <c r="M15" s="58">
        <f t="shared" si="2"/>
        <v>0</v>
      </c>
      <c r="N15" s="58">
        <f t="shared" si="3"/>
        <v>0</v>
      </c>
      <c r="O15" s="58" t="e">
        <f>IF(#REF!=0,0,M15/#REF!)</f>
        <v>#REF!</v>
      </c>
      <c r="P15" s="58">
        <f t="shared" ref="P15:P16" si="13">IF($T$11=0,0,N15/$L$11)</f>
        <v>0</v>
      </c>
      <c r="Q15" s="58" t="e">
        <f>O15*#REF!</f>
        <v>#REF!</v>
      </c>
      <c r="R15" s="58" t="e">
        <f>P15*#REF!</f>
        <v>#REF!</v>
      </c>
      <c r="S15" s="57">
        <f t="shared" si="4"/>
        <v>0</v>
      </c>
      <c r="T15" s="59">
        <f t="shared" ref="T15:T17" si="14">IF(D15&lt;&gt;"",0,(IF(E15&lt;&gt;"",0.02,(N15/(K15*20)))))</f>
        <v>0</v>
      </c>
      <c r="U15" s="59">
        <f t="shared" si="6"/>
        <v>0</v>
      </c>
      <c r="V15" s="71">
        <f t="shared" si="7"/>
        <v>0</v>
      </c>
      <c r="W15" s="60">
        <f t="shared" si="8"/>
        <v>1</v>
      </c>
    </row>
    <row r="16" spans="1:29" x14ac:dyDescent="0.2">
      <c r="A16" s="91"/>
      <c r="B16" s="92"/>
      <c r="C16" s="127" t="s">
        <v>73</v>
      </c>
      <c r="D16" s="140"/>
      <c r="E16" s="129"/>
      <c r="F16" s="129"/>
      <c r="G16" s="129"/>
      <c r="H16" s="130"/>
      <c r="I16" s="36" t="str">
        <f t="shared" si="0"/>
        <v>◄</v>
      </c>
      <c r="J16" s="37"/>
      <c r="K16" s="55">
        <f t="shared" si="12"/>
        <v>1</v>
      </c>
      <c r="L16" s="67">
        <f t="shared" si="1"/>
        <v>0</v>
      </c>
      <c r="M16" s="58">
        <f t="shared" si="2"/>
        <v>0</v>
      </c>
      <c r="N16" s="58">
        <f t="shared" si="3"/>
        <v>0</v>
      </c>
      <c r="O16" s="58" t="e">
        <f>IF(#REF!=0,0,M16/#REF!)</f>
        <v>#REF!</v>
      </c>
      <c r="P16" s="58">
        <f t="shared" si="13"/>
        <v>0</v>
      </c>
      <c r="Q16" s="58" t="e">
        <f>O16*#REF!</f>
        <v>#REF!</v>
      </c>
      <c r="R16" s="58" t="e">
        <f>P16*#REF!</f>
        <v>#REF!</v>
      </c>
      <c r="S16" s="57">
        <f t="shared" si="4"/>
        <v>0</v>
      </c>
      <c r="T16" s="59">
        <f t="shared" si="14"/>
        <v>0</v>
      </c>
      <c r="U16" s="59">
        <f t="shared" si="6"/>
        <v>0</v>
      </c>
      <c r="V16" s="71">
        <f t="shared" si="7"/>
        <v>0</v>
      </c>
      <c r="W16" s="60">
        <f t="shared" si="8"/>
        <v>1</v>
      </c>
    </row>
    <row r="17" spans="1:24" x14ac:dyDescent="0.2">
      <c r="A17" s="89" t="s">
        <v>60</v>
      </c>
      <c r="B17" s="90"/>
      <c r="C17" s="85" t="s">
        <v>66</v>
      </c>
      <c r="D17" s="151"/>
      <c r="E17" s="152"/>
      <c r="F17" s="152"/>
      <c r="G17" s="152"/>
      <c r="H17" s="146"/>
      <c r="I17" s="36" t="s">
        <v>54</v>
      </c>
      <c r="J17" s="37"/>
      <c r="K17" s="77">
        <v>0.2</v>
      </c>
      <c r="L17" s="67">
        <f>SUM(L18:L19)</f>
        <v>0</v>
      </c>
      <c r="M17" s="58"/>
      <c r="P17" s="58">
        <f>SUM(P18:P19)</f>
        <v>0</v>
      </c>
      <c r="S17" s="57">
        <f>SUM(S18:S19)</f>
        <v>0</v>
      </c>
      <c r="T17" s="69"/>
      <c r="V17" s="71"/>
      <c r="W17" s="60">
        <f>SUM(W18:W19)</f>
        <v>2</v>
      </c>
      <c r="X17" s="60">
        <v>4</v>
      </c>
    </row>
    <row r="18" spans="1:24" ht="13.5" customHeight="1" x14ac:dyDescent="0.2">
      <c r="A18" s="91"/>
      <c r="B18" s="92"/>
      <c r="C18" s="153" t="s">
        <v>74</v>
      </c>
      <c r="D18" s="154"/>
      <c r="E18" s="155"/>
      <c r="F18" s="155"/>
      <c r="G18" s="155"/>
      <c r="H18" s="156"/>
      <c r="I18" s="36" t="str">
        <f t="shared" ref="I18:I22" si="15">(IF(W18&lt;&gt;0,"◄",""))</f>
        <v>◄</v>
      </c>
      <c r="J18" s="37"/>
      <c r="K18" s="55">
        <f>IF(D18="",1,0)</f>
        <v>1</v>
      </c>
      <c r="L18" s="67">
        <f t="shared" ref="L18:L22" si="16">K18*S18</f>
        <v>0</v>
      </c>
      <c r="M18" s="58">
        <f t="shared" ref="M18:M22" si="17">S18*K18*20</f>
        <v>0</v>
      </c>
      <c r="N18" s="58">
        <f t="shared" ref="N18:N22" si="18">(IF(F18&lt;&gt;"",1/3,0)+IF(G18&lt;&gt;"",2/3,0)+IF(H18&lt;&gt;"",1,0))*K18*20</f>
        <v>0</v>
      </c>
      <c r="O18" s="58" t="e">
        <f>IF(#REF!=0,0,M18/#REF!)</f>
        <v>#REF!</v>
      </c>
      <c r="P18" s="58">
        <f>IF($T$17=0,0,N18/$L$17)</f>
        <v>0</v>
      </c>
      <c r="Q18" s="58" t="e">
        <f>O18*#REF!</f>
        <v>#REF!</v>
      </c>
      <c r="R18" s="58" t="e">
        <f>P18*#REF!</f>
        <v>#REF!</v>
      </c>
      <c r="S18" s="57">
        <f t="shared" ref="S18:S22" si="19">IF(D18="",IF(E18&lt;&gt;"",1,0)+IF(F18&lt;&gt;"",1,0)+IF(G18&lt;&gt;"",1,0)+IF(H18&lt;&gt;"",1,0),0)</f>
        <v>0</v>
      </c>
      <c r="T18" s="59">
        <f t="shared" ref="T18:T22" si="20">IF(D18&lt;&gt;"",0,(IF(E18&lt;&gt;"",0.02,(N18/(K18*20)))))</f>
        <v>0</v>
      </c>
      <c r="U18" s="59">
        <f t="shared" ref="U18:U22" si="21">IF(S18=0,0,K18)</f>
        <v>0</v>
      </c>
      <c r="V18" s="71">
        <f t="shared" ref="V18:V22" si="22">IF(D18&lt;&gt;"",IF(E18&lt;&gt;"",1,0)+IF(F18&lt;&gt;"",1,0)+IF(G18&lt;&gt;"",1,0)+IF(H18&lt;&gt;"",1,0),0)</f>
        <v>0</v>
      </c>
      <c r="W18" s="60">
        <f t="shared" ref="W18:W22" si="23">IF(OR(S18&gt;1,V18&gt;0,AND(D18="",S18=0)),1,0)</f>
        <v>1</v>
      </c>
    </row>
    <row r="19" spans="1:24" ht="13.5" customHeight="1" x14ac:dyDescent="0.2">
      <c r="A19" s="91"/>
      <c r="B19" s="92"/>
      <c r="C19" s="119" t="s">
        <v>75</v>
      </c>
      <c r="D19" s="120"/>
      <c r="E19" s="121"/>
      <c r="F19" s="121"/>
      <c r="G19" s="121"/>
      <c r="H19" s="122"/>
      <c r="I19" s="36" t="str">
        <f t="shared" si="15"/>
        <v>◄</v>
      </c>
      <c r="J19" s="37"/>
      <c r="K19" s="55">
        <f>IF(D19="",1,0)</f>
        <v>1</v>
      </c>
      <c r="L19" s="67">
        <f t="shared" si="16"/>
        <v>0</v>
      </c>
      <c r="M19" s="58">
        <f t="shared" si="17"/>
        <v>0</v>
      </c>
      <c r="N19" s="58">
        <f t="shared" si="18"/>
        <v>0</v>
      </c>
      <c r="O19" s="58" t="e">
        <f>IF(#REF!=0,0,M19/#REF!)</f>
        <v>#REF!</v>
      </c>
      <c r="P19" s="58">
        <f>IF($T$17=0,0,N19/$L$17)</f>
        <v>0</v>
      </c>
      <c r="Q19" s="58" t="e">
        <f>O19*#REF!</f>
        <v>#REF!</v>
      </c>
      <c r="R19" s="58" t="e">
        <f>P19*#REF!</f>
        <v>#REF!</v>
      </c>
      <c r="S19" s="57">
        <f t="shared" si="19"/>
        <v>0</v>
      </c>
      <c r="T19" s="59">
        <f t="shared" si="20"/>
        <v>0</v>
      </c>
      <c r="U19" s="59">
        <f t="shared" si="21"/>
        <v>0</v>
      </c>
      <c r="V19" s="71">
        <f t="shared" si="22"/>
        <v>0</v>
      </c>
      <c r="W19" s="60">
        <f t="shared" si="23"/>
        <v>1</v>
      </c>
    </row>
    <row r="20" spans="1:24" ht="13.5" customHeight="1" x14ac:dyDescent="0.2">
      <c r="A20" s="89" t="s">
        <v>61</v>
      </c>
      <c r="B20" s="90"/>
      <c r="C20" s="86" t="s">
        <v>67</v>
      </c>
      <c r="D20" s="157"/>
      <c r="E20" s="158"/>
      <c r="F20" s="158"/>
      <c r="G20" s="158"/>
      <c r="H20" s="159"/>
      <c r="I20" s="36" t="s">
        <v>54</v>
      </c>
      <c r="J20" s="37"/>
      <c r="K20" s="77">
        <v>0.2</v>
      </c>
      <c r="L20" s="67">
        <f>SUM(L21:L22)</f>
        <v>0</v>
      </c>
      <c r="M20" s="58"/>
      <c r="P20" s="58">
        <f>SUM(P21:P22)</f>
        <v>0</v>
      </c>
      <c r="S20" s="57">
        <f>SUM(S21:S22)</f>
        <v>0</v>
      </c>
      <c r="T20" s="69"/>
      <c r="V20" s="71"/>
      <c r="W20" s="60">
        <f>SUM(W21:W22)</f>
        <v>2</v>
      </c>
      <c r="X20" s="60">
        <v>4</v>
      </c>
    </row>
    <row r="21" spans="1:24" ht="13.5" customHeight="1" x14ac:dyDescent="0.2">
      <c r="A21" s="91"/>
      <c r="B21" s="92"/>
      <c r="C21" s="160" t="s">
        <v>76</v>
      </c>
      <c r="D21" s="148"/>
      <c r="E21" s="149"/>
      <c r="F21" s="149"/>
      <c r="G21" s="149"/>
      <c r="H21" s="150"/>
      <c r="I21" s="36" t="str">
        <f t="shared" si="15"/>
        <v>◄</v>
      </c>
      <c r="J21" s="37"/>
      <c r="K21" s="55">
        <f t="shared" ref="K21:K22" si="24">IF(D21="",1,0)</f>
        <v>1</v>
      </c>
      <c r="L21" s="67">
        <f t="shared" si="16"/>
        <v>0</v>
      </c>
      <c r="M21" s="58">
        <f t="shared" si="17"/>
        <v>0</v>
      </c>
      <c r="N21" s="58">
        <f t="shared" si="18"/>
        <v>0</v>
      </c>
      <c r="O21" s="58" t="e">
        <f>IF(#REF!=0,0,M21/#REF!)</f>
        <v>#REF!</v>
      </c>
      <c r="P21" s="58">
        <f>IF($T$20=0,0,N21/$L$20)</f>
        <v>0</v>
      </c>
      <c r="Q21" s="58" t="e">
        <f>O21*#REF!</f>
        <v>#REF!</v>
      </c>
      <c r="R21" s="58" t="e">
        <f>P21*#REF!</f>
        <v>#REF!</v>
      </c>
      <c r="S21" s="57">
        <f t="shared" si="19"/>
        <v>0</v>
      </c>
      <c r="T21" s="59">
        <f t="shared" si="20"/>
        <v>0</v>
      </c>
      <c r="U21" s="59">
        <f t="shared" si="21"/>
        <v>0</v>
      </c>
      <c r="V21" s="71">
        <f t="shared" si="22"/>
        <v>0</v>
      </c>
      <c r="W21" s="60">
        <f t="shared" si="23"/>
        <v>1</v>
      </c>
    </row>
    <row r="22" spans="1:24" ht="13.5" customHeight="1" x14ac:dyDescent="0.2">
      <c r="A22" s="162"/>
      <c r="B22" s="163"/>
      <c r="C22" s="161" t="s">
        <v>77</v>
      </c>
      <c r="D22" s="140"/>
      <c r="E22" s="129"/>
      <c r="F22" s="129"/>
      <c r="G22" s="129"/>
      <c r="H22" s="130"/>
      <c r="I22" s="36" t="str">
        <f t="shared" si="15"/>
        <v>◄</v>
      </c>
      <c r="J22" s="37"/>
      <c r="K22" s="55">
        <f t="shared" si="24"/>
        <v>1</v>
      </c>
      <c r="L22" s="67">
        <f t="shared" si="16"/>
        <v>0</v>
      </c>
      <c r="M22" s="58">
        <f t="shared" si="17"/>
        <v>0</v>
      </c>
      <c r="N22" s="58">
        <f t="shared" si="18"/>
        <v>0</v>
      </c>
      <c r="O22" s="58" t="e">
        <f>IF(#REF!=0,0,M22/#REF!)</f>
        <v>#REF!</v>
      </c>
      <c r="P22" s="58">
        <f>IF($T$20=0,0,N22/$L$20)</f>
        <v>0</v>
      </c>
      <c r="Q22" s="58" t="e">
        <f>O22*#REF!</f>
        <v>#REF!</v>
      </c>
      <c r="R22" s="58" t="e">
        <f>P22*#REF!</f>
        <v>#REF!</v>
      </c>
      <c r="S22" s="57">
        <f t="shared" si="19"/>
        <v>0</v>
      </c>
      <c r="T22" s="59">
        <f t="shared" si="20"/>
        <v>0</v>
      </c>
      <c r="U22" s="59">
        <f t="shared" si="21"/>
        <v>0</v>
      </c>
      <c r="V22" s="71">
        <f t="shared" si="22"/>
        <v>0</v>
      </c>
      <c r="W22" s="60">
        <f t="shared" si="23"/>
        <v>1</v>
      </c>
    </row>
    <row r="23" spans="1:24" ht="17.850000000000001" customHeight="1" x14ac:dyDescent="0.2">
      <c r="C23" s="38"/>
      <c r="E23" s="101"/>
      <c r="F23" s="101"/>
      <c r="G23" s="101"/>
      <c r="H23" s="101"/>
      <c r="I23" s="36"/>
      <c r="K23" s="35"/>
      <c r="L23" s="72"/>
      <c r="S23" s="68"/>
      <c r="U23" s="73"/>
      <c r="V23" s="74"/>
      <c r="W23" s="70"/>
      <c r="X23" s="68"/>
    </row>
    <row r="24" spans="1:24" ht="14.1" customHeight="1" thickBot="1" x14ac:dyDescent="0.25">
      <c r="A24" s="40"/>
      <c r="B24" s="40"/>
      <c r="C24" s="104" t="str">
        <f>(IF(W23&gt;0,"ATTENTION. Erreur de saisie : cocher une seule colonne par ligne ! Voir repères ◄ à droite de la grille.",""))</f>
        <v/>
      </c>
      <c r="D24" s="104"/>
      <c r="E24" s="104"/>
      <c r="F24" s="104"/>
      <c r="G24" s="104"/>
      <c r="H24" s="104"/>
      <c r="I24" s="39" t="s">
        <v>38</v>
      </c>
    </row>
    <row r="25" spans="1:24" ht="15" customHeight="1" x14ac:dyDescent="0.2">
      <c r="A25" s="171" t="s">
        <v>39</v>
      </c>
      <c r="B25" s="171"/>
      <c r="C25" s="172"/>
      <c r="D25" s="172"/>
      <c r="E25" s="172"/>
      <c r="F25" s="172"/>
      <c r="G25" s="172"/>
      <c r="H25" s="172"/>
      <c r="I25" s="41"/>
    </row>
    <row r="26" spans="1:24" ht="84.75" customHeight="1" thickBot="1" x14ac:dyDescent="0.25">
      <c r="A26" s="95"/>
      <c r="B26" s="95"/>
      <c r="C26" s="95"/>
      <c r="D26" s="95"/>
      <c r="E26" s="95"/>
      <c r="F26" s="95"/>
      <c r="G26" s="95"/>
      <c r="H26" s="95"/>
      <c r="I26" s="42"/>
    </row>
    <row r="27" spans="1:24" ht="7.5" customHeight="1" x14ac:dyDescent="0.2">
      <c r="A27" s="42"/>
      <c r="B27" s="43"/>
      <c r="C27" s="43"/>
      <c r="D27" s="44"/>
      <c r="E27" s="44"/>
      <c r="F27" s="44"/>
      <c r="G27" s="44"/>
      <c r="H27" s="44"/>
      <c r="I27" s="45"/>
    </row>
    <row r="29" spans="1:24" ht="14.25" x14ac:dyDescent="0.2">
      <c r="A29" s="15">
        <f>W23</f>
        <v>0</v>
      </c>
      <c r="B29" s="52"/>
    </row>
    <row r="30" spans="1:24" x14ac:dyDescent="0.2">
      <c r="A30" s="78">
        <f>W5</f>
        <v>2</v>
      </c>
    </row>
    <row r="31" spans="1:24" x14ac:dyDescent="0.2">
      <c r="A31" s="78">
        <f>W8</f>
        <v>2</v>
      </c>
    </row>
    <row r="32" spans="1:24" x14ac:dyDescent="0.2">
      <c r="A32" s="15">
        <f>W11</f>
        <v>1</v>
      </c>
    </row>
    <row r="33" spans="1:1" x14ac:dyDescent="0.2">
      <c r="A33" s="15">
        <f>W17</f>
        <v>2</v>
      </c>
    </row>
    <row r="34" spans="1:1" x14ac:dyDescent="0.2">
      <c r="A34" s="15">
        <f>W20</f>
        <v>2</v>
      </c>
    </row>
    <row r="35" spans="1:1" x14ac:dyDescent="0.2">
      <c r="A35" s="15">
        <f>W6</f>
        <v>1</v>
      </c>
    </row>
  </sheetData>
  <mergeCells count="20">
    <mergeCell ref="A26:H26"/>
    <mergeCell ref="A20:B22"/>
    <mergeCell ref="D20:H20"/>
    <mergeCell ref="E23:H23"/>
    <mergeCell ref="C24:H24"/>
    <mergeCell ref="A25:B25"/>
    <mergeCell ref="C25:H25"/>
    <mergeCell ref="A11:B13"/>
    <mergeCell ref="D11:H11"/>
    <mergeCell ref="A14:B16"/>
    <mergeCell ref="D14:H14"/>
    <mergeCell ref="A17:B19"/>
    <mergeCell ref="D17:H17"/>
    <mergeCell ref="D2:J2"/>
    <mergeCell ref="D3:J3"/>
    <mergeCell ref="A4:B4"/>
    <mergeCell ref="A5:B7"/>
    <mergeCell ref="D5:H5"/>
    <mergeCell ref="A8:B10"/>
    <mergeCell ref="D8:H8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1"/>
  <sheetViews>
    <sheetView showGridLines="0" zoomScale="80" zoomScaleNormal="80" zoomScalePageLayoutView="90" workbookViewId="0">
      <selection activeCell="L26" sqref="L26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2.5703125" style="21" customWidth="1"/>
    <col min="11" max="11" width="7.28515625" style="22" customWidth="1"/>
    <col min="12" max="12" width="5.7109375" style="56" customWidth="1"/>
    <col min="13" max="13" width="6.42578125" style="57" customWidth="1"/>
    <col min="14" max="14" width="6.42578125" style="58" customWidth="1"/>
    <col min="15" max="16" width="6" style="58" customWidth="1"/>
    <col min="17" max="17" width="9.85546875" style="58" customWidth="1"/>
    <col min="18" max="18" width="10.42578125" style="58" customWidth="1"/>
    <col min="19" max="19" width="6.42578125" style="57" customWidth="1"/>
    <col min="20" max="20" width="10.7109375" style="59" customWidth="1"/>
    <col min="21" max="21" width="12.140625" style="59" customWidth="1"/>
    <col min="22" max="22" width="3.85546875" style="59" customWidth="1"/>
    <col min="23" max="23" width="3.85546875" style="60" customWidth="1"/>
    <col min="24" max="24" width="8.85546875" style="60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 1</v>
      </c>
      <c r="C2" s="27" t="s">
        <v>18</v>
      </c>
      <c r="D2" s="105" t="str">
        <f>IF('Identification projet'!B11="","Renseigner feuille Identification projet",'Identification projet'!B11)</f>
        <v>Renseigner feuille Identification projet</v>
      </c>
      <c r="E2" s="105"/>
      <c r="F2" s="105"/>
      <c r="G2" s="105"/>
      <c r="H2" s="105"/>
      <c r="I2" s="105"/>
      <c r="J2" s="105"/>
      <c r="L2" s="61"/>
      <c r="M2" s="61"/>
      <c r="N2" s="62"/>
      <c r="O2" s="63"/>
      <c r="P2" s="63"/>
      <c r="Q2" s="63"/>
      <c r="R2" s="63"/>
      <c r="S2" s="63"/>
      <c r="T2" s="62"/>
      <c r="U2" s="64"/>
      <c r="V2" s="64"/>
      <c r="W2" s="64"/>
      <c r="X2" s="65"/>
      <c r="Y2" s="31"/>
      <c r="AB2" s="23"/>
      <c r="AC2" s="24"/>
    </row>
    <row r="3" spans="1:29" ht="12.75" customHeight="1" thickBot="1" x14ac:dyDescent="0.25">
      <c r="A3" s="17"/>
      <c r="B3" s="32"/>
      <c r="C3" s="27" t="s">
        <v>19</v>
      </c>
      <c r="D3" s="105" t="str">
        <f>IF('Identification projet'!B12="","Renseigner feuille Identification projet",'Identification projet'!B12)</f>
        <v>Renseigner feuille Identification projet</v>
      </c>
      <c r="E3" s="105"/>
      <c r="F3" s="105"/>
      <c r="G3" s="105"/>
      <c r="H3" s="105"/>
      <c r="I3" s="105"/>
      <c r="J3" s="105"/>
      <c r="K3" s="79"/>
      <c r="L3" s="66" t="s">
        <v>20</v>
      </c>
      <c r="M3" s="62"/>
      <c r="N3" s="63"/>
      <c r="O3" s="63" t="s">
        <v>21</v>
      </c>
      <c r="P3" s="63" t="s">
        <v>21</v>
      </c>
      <c r="Q3" s="63" t="s">
        <v>21</v>
      </c>
      <c r="R3" s="63" t="s">
        <v>21</v>
      </c>
      <c r="S3" s="62"/>
      <c r="T3" s="64"/>
      <c r="U3" s="64"/>
      <c r="V3" s="64"/>
      <c r="W3" s="65"/>
      <c r="X3" s="65"/>
    </row>
    <row r="4" spans="1:29" ht="13.5" customHeight="1" x14ac:dyDescent="0.2">
      <c r="A4" s="106" t="s">
        <v>22</v>
      </c>
      <c r="B4" s="107"/>
      <c r="C4" s="83" t="s">
        <v>23</v>
      </c>
      <c r="D4" s="80" t="s">
        <v>24</v>
      </c>
      <c r="E4" s="81">
        <v>0</v>
      </c>
      <c r="F4" s="81" t="s">
        <v>25</v>
      </c>
      <c r="G4" s="81" t="s">
        <v>26</v>
      </c>
      <c r="H4" s="82" t="s">
        <v>27</v>
      </c>
      <c r="I4" s="76"/>
      <c r="K4" s="34" t="s">
        <v>20</v>
      </c>
      <c r="L4" s="56" t="s">
        <v>28</v>
      </c>
      <c r="M4" s="57" t="s">
        <v>29</v>
      </c>
      <c r="N4" s="58" t="s">
        <v>30</v>
      </c>
      <c r="O4" s="58" t="s">
        <v>29</v>
      </c>
      <c r="P4" s="58" t="s">
        <v>30</v>
      </c>
      <c r="Q4" s="58" t="s">
        <v>31</v>
      </c>
      <c r="R4" s="58" t="s">
        <v>32</v>
      </c>
      <c r="S4" s="57" t="s">
        <v>33</v>
      </c>
      <c r="T4" s="59" t="s">
        <v>34</v>
      </c>
      <c r="U4" s="59" t="s">
        <v>35</v>
      </c>
      <c r="V4" s="59" t="s">
        <v>24</v>
      </c>
      <c r="W4" s="60" t="s">
        <v>36</v>
      </c>
      <c r="X4" s="60" t="s">
        <v>37</v>
      </c>
    </row>
    <row r="5" spans="1:29" ht="13.5" customHeight="1" x14ac:dyDescent="0.2">
      <c r="A5" s="93" t="s">
        <v>56</v>
      </c>
      <c r="B5" s="94"/>
      <c r="C5" s="84" t="s">
        <v>62</v>
      </c>
      <c r="D5" s="141"/>
      <c r="E5" s="142"/>
      <c r="F5" s="142"/>
      <c r="G5" s="142"/>
      <c r="H5" s="143"/>
      <c r="I5" s="76"/>
      <c r="K5" s="77">
        <v>0.2</v>
      </c>
      <c r="L5" s="56">
        <f>SUM(L6:L7)</f>
        <v>2</v>
      </c>
      <c r="P5" s="58">
        <f>SUM(P6:P7)</f>
        <v>0</v>
      </c>
      <c r="S5" s="57">
        <f>SUM(S6:S7)</f>
        <v>2</v>
      </c>
      <c r="T5" s="69"/>
      <c r="W5" s="60">
        <f>SUM(W6:W7)</f>
        <v>0</v>
      </c>
      <c r="X5" s="60">
        <v>4</v>
      </c>
    </row>
    <row r="6" spans="1:29" ht="12.75" customHeight="1" x14ac:dyDescent="0.2">
      <c r="A6" s="91"/>
      <c r="B6" s="92"/>
      <c r="C6" s="115" t="s">
        <v>68</v>
      </c>
      <c r="D6" s="116"/>
      <c r="E6" s="117"/>
      <c r="F6" s="117"/>
      <c r="G6" s="117" t="s">
        <v>78</v>
      </c>
      <c r="H6" s="118"/>
      <c r="I6" s="36" t="str">
        <f t="shared" ref="I6:I16" si="0">(IF(W6&lt;&gt;0,"◄",""))</f>
        <v/>
      </c>
      <c r="J6" s="37"/>
      <c r="K6" s="55">
        <f>IF(D6="",1,0)</f>
        <v>1</v>
      </c>
      <c r="L6" s="67">
        <f t="shared" ref="L6:L16" si="1">K6*S6</f>
        <v>1</v>
      </c>
      <c r="M6" s="58">
        <f t="shared" ref="M6:M16" si="2">S6*K6*20</f>
        <v>20</v>
      </c>
      <c r="N6" s="58">
        <f t="shared" ref="N6:N16" si="3">(IF(F6&lt;&gt;"",1/3,0)+IF(G6&lt;&gt;"",2/3,0)+IF(H6&lt;&gt;"",1,0))*K6*20</f>
        <v>13.333333333333332</v>
      </c>
      <c r="O6" s="58" t="e">
        <f>IF(#REF!=0,0,M6/#REF!)</f>
        <v>#REF!</v>
      </c>
      <c r="P6" s="58">
        <f>IF($T$5=0,0,N6/$L$5)</f>
        <v>0</v>
      </c>
      <c r="Q6" s="58" t="e">
        <f>O6*#REF!</f>
        <v>#REF!</v>
      </c>
      <c r="R6" s="58" t="e">
        <f>P6*#REF!</f>
        <v>#REF!</v>
      </c>
      <c r="S6" s="57">
        <f t="shared" ref="S6:S16" si="4">IF(D6="",IF(E6&lt;&gt;"",1,0)+IF(F6&lt;&gt;"",1,0)+IF(G6&lt;&gt;"",1,0)+IF(H6&lt;&gt;"",1,0),0)</f>
        <v>1</v>
      </c>
      <c r="T6" s="59">
        <f t="shared" ref="T6:T13" si="5">IF(D6&lt;&gt;"",0,(IF(E6&lt;&gt;"",0.02,(N6/(K6*20)))))</f>
        <v>0.66666666666666663</v>
      </c>
      <c r="U6" s="59">
        <f t="shared" ref="U6:U16" si="6">IF(S6=0,0,K6)</f>
        <v>1</v>
      </c>
      <c r="V6" s="71">
        <f t="shared" ref="V6:V16" si="7">IF(D6&lt;&gt;"",IF(E6&lt;&gt;"",1,0)+IF(F6&lt;&gt;"",1,0)+IF(G6&lt;&gt;"",1,0)+IF(H6&lt;&gt;"",1,0),0)</f>
        <v>0</v>
      </c>
      <c r="W6" s="60">
        <f t="shared" ref="W6:W16" si="8">IF(OR(S6&gt;1,V6&gt;0,AND(D6="",S6=0)),1,0)</f>
        <v>0</v>
      </c>
      <c r="X6" s="60" t="s">
        <v>54</v>
      </c>
      <c r="Y6" s="33" t="s">
        <v>54</v>
      </c>
    </row>
    <row r="7" spans="1:29" x14ac:dyDescent="0.2">
      <c r="A7" s="91"/>
      <c r="B7" s="92"/>
      <c r="C7" s="119" t="s">
        <v>69</v>
      </c>
      <c r="D7" s="120"/>
      <c r="E7" s="121"/>
      <c r="F7" s="121" t="s">
        <v>79</v>
      </c>
      <c r="G7" s="121"/>
      <c r="H7" s="122"/>
      <c r="I7" s="36" t="str">
        <f t="shared" si="0"/>
        <v/>
      </c>
      <c r="J7" s="37"/>
      <c r="K7" s="55">
        <f t="shared" ref="K7:K13" si="9">IF(D7="",1,0)</f>
        <v>1</v>
      </c>
      <c r="L7" s="67">
        <f t="shared" si="1"/>
        <v>1</v>
      </c>
      <c r="M7" s="58">
        <f t="shared" si="2"/>
        <v>20</v>
      </c>
      <c r="N7" s="58">
        <f t="shared" si="3"/>
        <v>6.6666666666666661</v>
      </c>
      <c r="O7" s="58" t="e">
        <f>IF(#REF!=0,0,M7/#REF!)</f>
        <v>#REF!</v>
      </c>
      <c r="P7" s="58">
        <f t="shared" ref="P7" si="10">IF($T$5=0,0,N7/$L$5)</f>
        <v>0</v>
      </c>
      <c r="Q7" s="58" t="e">
        <f>O7*#REF!</f>
        <v>#REF!</v>
      </c>
      <c r="R7" s="58" t="e">
        <f>P7*#REF!</f>
        <v>#REF!</v>
      </c>
      <c r="S7" s="57">
        <f t="shared" si="4"/>
        <v>1</v>
      </c>
      <c r="T7" s="59">
        <f t="shared" si="5"/>
        <v>0.33333333333333331</v>
      </c>
      <c r="U7" s="59">
        <f t="shared" si="6"/>
        <v>1</v>
      </c>
      <c r="V7" s="71">
        <f t="shared" si="7"/>
        <v>0</v>
      </c>
      <c r="W7" s="60">
        <f t="shared" si="8"/>
        <v>0</v>
      </c>
    </row>
    <row r="8" spans="1:29" x14ac:dyDescent="0.2">
      <c r="A8" s="89" t="s">
        <v>57</v>
      </c>
      <c r="B8" s="90"/>
      <c r="C8" s="84" t="s">
        <v>63</v>
      </c>
      <c r="D8" s="134" t="s">
        <v>54</v>
      </c>
      <c r="E8" s="135"/>
      <c r="F8" s="135"/>
      <c r="G8" s="135"/>
      <c r="H8" s="136"/>
      <c r="I8" s="36" t="s">
        <v>54</v>
      </c>
      <c r="J8" s="37"/>
      <c r="K8" s="77">
        <v>0.2</v>
      </c>
      <c r="L8" s="67">
        <f>SUM(L9:L10)</f>
        <v>2</v>
      </c>
      <c r="M8" s="58"/>
      <c r="P8" s="58">
        <f>SUM(P9:P10)</f>
        <v>0</v>
      </c>
      <c r="S8" s="57">
        <f>SUM(S9:S10)</f>
        <v>2</v>
      </c>
      <c r="T8" s="69"/>
      <c r="V8" s="71"/>
      <c r="W8" s="60">
        <f>SUM(W9:W10)</f>
        <v>0</v>
      </c>
      <c r="X8" s="60">
        <v>4</v>
      </c>
    </row>
    <row r="9" spans="1:29" ht="12.75" customHeight="1" x14ac:dyDescent="0.2">
      <c r="A9" s="91"/>
      <c r="B9" s="92"/>
      <c r="C9" s="123" t="s">
        <v>70</v>
      </c>
      <c r="D9" s="124"/>
      <c r="E9" s="125"/>
      <c r="F9" s="125" t="s">
        <v>79</v>
      </c>
      <c r="G9" s="125"/>
      <c r="H9" s="126"/>
      <c r="I9" s="36" t="str">
        <f t="shared" si="0"/>
        <v/>
      </c>
      <c r="J9" s="37"/>
      <c r="K9" s="55">
        <f t="shared" si="9"/>
        <v>1</v>
      </c>
      <c r="L9" s="67">
        <f t="shared" si="1"/>
        <v>1</v>
      </c>
      <c r="M9" s="58">
        <f t="shared" si="2"/>
        <v>20</v>
      </c>
      <c r="N9" s="58">
        <f t="shared" si="3"/>
        <v>6.6666666666666661</v>
      </c>
      <c r="O9" s="58" t="e">
        <f>IF(#REF!=0,0,M9/#REF!)</f>
        <v>#REF!</v>
      </c>
      <c r="P9" s="58">
        <f>IF($T$8=0,0,N9/$L$8)</f>
        <v>0</v>
      </c>
      <c r="Q9" s="58" t="e">
        <f>O9*#REF!</f>
        <v>#REF!</v>
      </c>
      <c r="R9" s="58" t="e">
        <f>P9*#REF!</f>
        <v>#REF!</v>
      </c>
      <c r="S9" s="57">
        <f t="shared" si="4"/>
        <v>1</v>
      </c>
      <c r="T9" s="59">
        <f t="shared" si="5"/>
        <v>0.33333333333333331</v>
      </c>
      <c r="U9" s="59">
        <f t="shared" si="6"/>
        <v>1</v>
      </c>
      <c r="V9" s="71">
        <f t="shared" si="7"/>
        <v>0</v>
      </c>
      <c r="W9" s="60">
        <f t="shared" si="8"/>
        <v>0</v>
      </c>
    </row>
    <row r="10" spans="1:29" x14ac:dyDescent="0.2">
      <c r="A10" s="91"/>
      <c r="B10" s="92"/>
      <c r="C10" s="127" t="s">
        <v>71</v>
      </c>
      <c r="D10" s="140"/>
      <c r="E10" s="129"/>
      <c r="F10" s="129"/>
      <c r="G10" s="129"/>
      <c r="H10" s="130" t="s">
        <v>79</v>
      </c>
      <c r="I10" s="36" t="str">
        <f t="shared" si="0"/>
        <v/>
      </c>
      <c r="J10" s="37"/>
      <c r="K10" s="55">
        <f t="shared" si="9"/>
        <v>1</v>
      </c>
      <c r="L10" s="67">
        <f t="shared" si="1"/>
        <v>1</v>
      </c>
      <c r="M10" s="58">
        <f t="shared" si="2"/>
        <v>20</v>
      </c>
      <c r="N10" s="58">
        <f t="shared" si="3"/>
        <v>20</v>
      </c>
      <c r="O10" s="58" t="e">
        <f>IF(#REF!=0,0,M10/#REF!)</f>
        <v>#REF!</v>
      </c>
      <c r="P10" s="58">
        <f t="shared" ref="P10" si="11">IF($T$8=0,0,N10/$L$8)</f>
        <v>0</v>
      </c>
      <c r="Q10" s="58" t="e">
        <f>O10*#REF!</f>
        <v>#REF!</v>
      </c>
      <c r="R10" s="58" t="e">
        <f>P10*#REF!</f>
        <v>#REF!</v>
      </c>
      <c r="S10" s="57">
        <f t="shared" si="4"/>
        <v>1</v>
      </c>
      <c r="T10" s="59">
        <f t="shared" si="5"/>
        <v>1</v>
      </c>
      <c r="U10" s="59">
        <f t="shared" si="6"/>
        <v>1</v>
      </c>
      <c r="V10" s="71">
        <f t="shared" si="7"/>
        <v>0</v>
      </c>
      <c r="W10" s="60">
        <f t="shared" si="8"/>
        <v>0</v>
      </c>
    </row>
    <row r="11" spans="1:29" ht="13.5" customHeight="1" x14ac:dyDescent="0.2">
      <c r="A11" s="89" t="s">
        <v>58</v>
      </c>
      <c r="B11" s="90"/>
      <c r="C11" s="84" t="s">
        <v>64</v>
      </c>
      <c r="D11" s="137"/>
      <c r="E11" s="138"/>
      <c r="F11" s="138"/>
      <c r="G11" s="138"/>
      <c r="H11" s="139"/>
      <c r="I11" s="36" t="s">
        <v>54</v>
      </c>
      <c r="J11" s="37"/>
      <c r="K11" s="77">
        <v>0.2</v>
      </c>
      <c r="L11" s="67">
        <f>SUM(L13:L13)</f>
        <v>1</v>
      </c>
      <c r="M11" s="58"/>
      <c r="P11" s="58">
        <f>SUM(P13:P13)</f>
        <v>0</v>
      </c>
      <c r="S11" s="57">
        <f>SUM(S12:S13)</f>
        <v>2</v>
      </c>
      <c r="T11" s="69"/>
      <c r="V11" s="71"/>
      <c r="W11" s="60">
        <f>SUM(W13:W13)</f>
        <v>0</v>
      </c>
      <c r="X11" s="60">
        <v>4</v>
      </c>
      <c r="AA11" s="23" t="s">
        <v>54</v>
      </c>
    </row>
    <row r="12" spans="1:29" ht="13.5" customHeight="1" x14ac:dyDescent="0.2">
      <c r="A12" s="91"/>
      <c r="B12" s="92"/>
      <c r="C12" s="131" t="s">
        <v>72</v>
      </c>
      <c r="D12" s="132"/>
      <c r="E12" s="132"/>
      <c r="F12" s="132"/>
      <c r="G12" s="132"/>
      <c r="H12" s="133" t="s">
        <v>79</v>
      </c>
      <c r="I12" s="36" t="str">
        <f t="shared" si="0"/>
        <v/>
      </c>
      <c r="J12" s="37"/>
      <c r="K12" s="55">
        <f t="shared" si="9"/>
        <v>1</v>
      </c>
      <c r="L12" s="67">
        <f t="shared" si="1"/>
        <v>1</v>
      </c>
      <c r="M12" s="58">
        <f t="shared" si="2"/>
        <v>20</v>
      </c>
      <c r="N12" s="58">
        <f t="shared" si="3"/>
        <v>20</v>
      </c>
      <c r="O12" s="58" t="e">
        <f>IF(#REF!=0,0,M12/#REF!)</f>
        <v>#REF!</v>
      </c>
      <c r="P12" s="58">
        <f>IF($T$11=0,0,N12/$L$11)</f>
        <v>0</v>
      </c>
      <c r="Q12" s="58" t="e">
        <f>O12*#REF!</f>
        <v>#REF!</v>
      </c>
      <c r="R12" s="58" t="e">
        <f>P12*#REF!</f>
        <v>#REF!</v>
      </c>
      <c r="S12" s="57">
        <f t="shared" si="4"/>
        <v>1</v>
      </c>
      <c r="T12" s="59">
        <f t="shared" si="5"/>
        <v>1</v>
      </c>
      <c r="U12" s="59">
        <f t="shared" si="6"/>
        <v>1</v>
      </c>
      <c r="V12" s="71">
        <f t="shared" si="7"/>
        <v>0</v>
      </c>
      <c r="W12" s="60">
        <f t="shared" si="8"/>
        <v>0</v>
      </c>
    </row>
    <row r="13" spans="1:29" ht="12.75" customHeight="1" x14ac:dyDescent="0.2">
      <c r="A13" s="91"/>
      <c r="B13" s="92"/>
      <c r="C13" s="119" t="s">
        <v>73</v>
      </c>
      <c r="D13" s="120"/>
      <c r="E13" s="121"/>
      <c r="F13" s="121"/>
      <c r="G13" s="121" t="s">
        <v>79</v>
      </c>
      <c r="H13" s="122"/>
      <c r="I13" s="36" t="str">
        <f t="shared" si="0"/>
        <v/>
      </c>
      <c r="J13" s="37"/>
      <c r="K13" s="55">
        <f t="shared" si="9"/>
        <v>1</v>
      </c>
      <c r="L13" s="67">
        <f t="shared" si="1"/>
        <v>1</v>
      </c>
      <c r="M13" s="58">
        <f t="shared" si="2"/>
        <v>20</v>
      </c>
      <c r="N13" s="58">
        <f t="shared" si="3"/>
        <v>13.333333333333332</v>
      </c>
      <c r="O13" s="58" t="e">
        <f>IF(#REF!=0,0,M13/#REF!)</f>
        <v>#REF!</v>
      </c>
      <c r="P13" s="58">
        <f>IF($T$11=0,0,N13/$L$11)</f>
        <v>0</v>
      </c>
      <c r="Q13" s="58" t="e">
        <f>O13*#REF!</f>
        <v>#REF!</v>
      </c>
      <c r="R13" s="58" t="e">
        <f>P13*#REF!</f>
        <v>#REF!</v>
      </c>
      <c r="S13" s="57">
        <f t="shared" si="4"/>
        <v>1</v>
      </c>
      <c r="T13" s="59">
        <f t="shared" si="5"/>
        <v>0.66666666666666663</v>
      </c>
      <c r="U13" s="59">
        <f t="shared" si="6"/>
        <v>1</v>
      </c>
      <c r="V13" s="71">
        <f t="shared" si="7"/>
        <v>0</v>
      </c>
      <c r="W13" s="60">
        <f t="shared" si="8"/>
        <v>0</v>
      </c>
      <c r="Z13" s="23" t="s">
        <v>54</v>
      </c>
    </row>
    <row r="14" spans="1:29" x14ac:dyDescent="0.2">
      <c r="A14" s="89" t="s">
        <v>59</v>
      </c>
      <c r="B14" s="90"/>
      <c r="C14" s="84" t="s">
        <v>65</v>
      </c>
      <c r="D14" s="144"/>
      <c r="E14" s="145"/>
      <c r="F14" s="145"/>
      <c r="G14" s="145"/>
      <c r="H14" s="146"/>
      <c r="I14" s="36"/>
      <c r="J14" s="37"/>
      <c r="K14" s="77">
        <v>0.1</v>
      </c>
      <c r="L14" s="67"/>
      <c r="M14" s="58"/>
      <c r="V14" s="71"/>
    </row>
    <row r="15" spans="1:29" x14ac:dyDescent="0.2">
      <c r="A15" s="91"/>
      <c r="B15" s="92"/>
      <c r="C15" s="147" t="s">
        <v>73</v>
      </c>
      <c r="D15" s="148"/>
      <c r="E15" s="149"/>
      <c r="F15" s="149"/>
      <c r="G15" s="149" t="s">
        <v>79</v>
      </c>
      <c r="H15" s="150"/>
      <c r="I15" s="36" t="str">
        <f t="shared" si="0"/>
        <v/>
      </c>
      <c r="J15" s="37"/>
      <c r="K15" s="55">
        <f t="shared" ref="K15:K16" si="12">IF(D15="",1,0)</f>
        <v>1</v>
      </c>
      <c r="L15" s="67">
        <f t="shared" si="1"/>
        <v>1</v>
      </c>
      <c r="M15" s="58">
        <f t="shared" si="2"/>
        <v>20</v>
      </c>
      <c r="N15" s="58">
        <f t="shared" si="3"/>
        <v>13.333333333333332</v>
      </c>
      <c r="O15" s="58" t="e">
        <f>IF(#REF!=0,0,M15/#REF!)</f>
        <v>#REF!</v>
      </c>
      <c r="P15" s="58">
        <f t="shared" ref="P14:P16" si="13">IF($T$11=0,0,N15/$L$11)</f>
        <v>0</v>
      </c>
      <c r="Q15" s="58" t="e">
        <f>O15*#REF!</f>
        <v>#REF!</v>
      </c>
      <c r="R15" s="58" t="e">
        <f>P15*#REF!</f>
        <v>#REF!</v>
      </c>
      <c r="S15" s="57">
        <f t="shared" si="4"/>
        <v>1</v>
      </c>
      <c r="T15" s="59">
        <f t="shared" ref="T15:T17" si="14">IF(D15&lt;&gt;"",0,(IF(E15&lt;&gt;"",0.02,(N15/(K15*20)))))</f>
        <v>0.66666666666666663</v>
      </c>
      <c r="U15" s="59">
        <f t="shared" si="6"/>
        <v>1</v>
      </c>
      <c r="V15" s="71">
        <f t="shared" si="7"/>
        <v>0</v>
      </c>
      <c r="W15" s="60">
        <f t="shared" si="8"/>
        <v>0</v>
      </c>
    </row>
    <row r="16" spans="1:29" x14ac:dyDescent="0.2">
      <c r="A16" s="91"/>
      <c r="B16" s="92"/>
      <c r="C16" s="127" t="s">
        <v>73</v>
      </c>
      <c r="D16" s="140"/>
      <c r="E16" s="129"/>
      <c r="F16" s="129" t="s">
        <v>79</v>
      </c>
      <c r="G16" s="129"/>
      <c r="H16" s="130"/>
      <c r="I16" s="36" t="str">
        <f t="shared" si="0"/>
        <v/>
      </c>
      <c r="J16" s="37"/>
      <c r="K16" s="55">
        <f t="shared" si="12"/>
        <v>1</v>
      </c>
      <c r="L16" s="67">
        <f t="shared" si="1"/>
        <v>1</v>
      </c>
      <c r="M16" s="58">
        <f t="shared" si="2"/>
        <v>20</v>
      </c>
      <c r="N16" s="58">
        <f t="shared" si="3"/>
        <v>6.6666666666666661</v>
      </c>
      <c r="O16" s="58" t="e">
        <f>IF(#REF!=0,0,M16/#REF!)</f>
        <v>#REF!</v>
      </c>
      <c r="P16" s="58">
        <f t="shared" si="13"/>
        <v>0</v>
      </c>
      <c r="Q16" s="58" t="e">
        <f>O16*#REF!</f>
        <v>#REF!</v>
      </c>
      <c r="R16" s="58" t="e">
        <f>P16*#REF!</f>
        <v>#REF!</v>
      </c>
      <c r="S16" s="57">
        <f t="shared" si="4"/>
        <v>1</v>
      </c>
      <c r="T16" s="59">
        <f t="shared" si="14"/>
        <v>0.33333333333333331</v>
      </c>
      <c r="U16" s="59">
        <f t="shared" si="6"/>
        <v>1</v>
      </c>
      <c r="V16" s="71">
        <f t="shared" si="7"/>
        <v>0</v>
      </c>
      <c r="W16" s="60">
        <f t="shared" si="8"/>
        <v>0</v>
      </c>
    </row>
    <row r="17" spans="1:24" x14ac:dyDescent="0.2">
      <c r="A17" s="89" t="s">
        <v>60</v>
      </c>
      <c r="B17" s="90"/>
      <c r="C17" s="85" t="s">
        <v>66</v>
      </c>
      <c r="D17" s="151"/>
      <c r="E17" s="152"/>
      <c r="F17" s="152"/>
      <c r="G17" s="152"/>
      <c r="H17" s="146"/>
      <c r="I17" s="36" t="s">
        <v>54</v>
      </c>
      <c r="J17" s="37"/>
      <c r="K17" s="77">
        <v>0.2</v>
      </c>
      <c r="L17" s="67">
        <f>SUM(L18:L19)</f>
        <v>2</v>
      </c>
      <c r="M17" s="58"/>
      <c r="P17" s="58">
        <f>SUM(P18:P19)</f>
        <v>0</v>
      </c>
      <c r="S17" s="57">
        <f>SUM(S18:S19)</f>
        <v>2</v>
      </c>
      <c r="T17" s="69"/>
      <c r="V17" s="71"/>
      <c r="W17" s="60">
        <f>SUM(W18:W19)</f>
        <v>0</v>
      </c>
      <c r="X17" s="60">
        <v>4</v>
      </c>
    </row>
    <row r="18" spans="1:24" ht="13.5" customHeight="1" x14ac:dyDescent="0.2">
      <c r="A18" s="91"/>
      <c r="B18" s="92"/>
      <c r="C18" s="153" t="s">
        <v>74</v>
      </c>
      <c r="D18" s="154"/>
      <c r="E18" s="155"/>
      <c r="F18" s="155" t="s">
        <v>79</v>
      </c>
      <c r="G18" s="155"/>
      <c r="H18" s="156"/>
      <c r="I18" s="36" t="str">
        <f t="shared" ref="I18:I22" si="15">(IF(W18&lt;&gt;0,"◄",""))</f>
        <v/>
      </c>
      <c r="J18" s="37"/>
      <c r="K18" s="55">
        <f>IF(D18="",1,0)</f>
        <v>1</v>
      </c>
      <c r="L18" s="67">
        <f t="shared" ref="L18:L22" si="16">K18*S18</f>
        <v>1</v>
      </c>
      <c r="M18" s="58">
        <f t="shared" ref="M18:M22" si="17">S18*K18*20</f>
        <v>20</v>
      </c>
      <c r="N18" s="58">
        <f t="shared" ref="N18:N22" si="18">(IF(F18&lt;&gt;"",1/3,0)+IF(G18&lt;&gt;"",2/3,0)+IF(H18&lt;&gt;"",1,0))*K18*20</f>
        <v>6.6666666666666661</v>
      </c>
      <c r="O18" s="58" t="e">
        <f>IF(#REF!=0,0,M18/#REF!)</f>
        <v>#REF!</v>
      </c>
      <c r="P18" s="58">
        <f>IF($T$17=0,0,N18/$L$17)</f>
        <v>0</v>
      </c>
      <c r="Q18" s="58" t="e">
        <f>O18*#REF!</f>
        <v>#REF!</v>
      </c>
      <c r="R18" s="58" t="e">
        <f>P18*#REF!</f>
        <v>#REF!</v>
      </c>
      <c r="S18" s="57">
        <f t="shared" ref="S18:S22" si="19">IF(D18="",IF(E18&lt;&gt;"",1,0)+IF(F18&lt;&gt;"",1,0)+IF(G18&lt;&gt;"",1,0)+IF(H18&lt;&gt;"",1,0),0)</f>
        <v>1</v>
      </c>
      <c r="T18" s="59">
        <f t="shared" ref="T18:T22" si="20">IF(D18&lt;&gt;"",0,(IF(E18&lt;&gt;"",0.02,(N18/(K18*20)))))</f>
        <v>0.33333333333333331</v>
      </c>
      <c r="U18" s="59">
        <f t="shared" ref="U18:U22" si="21">IF(S18=0,0,K18)</f>
        <v>1</v>
      </c>
      <c r="V18" s="71">
        <f t="shared" ref="V18:V22" si="22">IF(D18&lt;&gt;"",IF(E18&lt;&gt;"",1,0)+IF(F18&lt;&gt;"",1,0)+IF(G18&lt;&gt;"",1,0)+IF(H18&lt;&gt;"",1,0),0)</f>
        <v>0</v>
      </c>
      <c r="W18" s="60">
        <f t="shared" ref="W18:W22" si="23">IF(OR(S18&gt;1,V18&gt;0,AND(D18="",S18=0)),1,0)</f>
        <v>0</v>
      </c>
    </row>
    <row r="19" spans="1:24" ht="13.5" customHeight="1" x14ac:dyDescent="0.2">
      <c r="A19" s="91"/>
      <c r="B19" s="92"/>
      <c r="C19" s="119" t="s">
        <v>75</v>
      </c>
      <c r="D19" s="120"/>
      <c r="E19" s="121"/>
      <c r="F19" s="121"/>
      <c r="G19" s="121" t="s">
        <v>79</v>
      </c>
      <c r="H19" s="122"/>
      <c r="I19" s="36" t="str">
        <f t="shared" si="15"/>
        <v/>
      </c>
      <c r="J19" s="37"/>
      <c r="K19" s="55">
        <f>IF(D19="",1,0)</f>
        <v>1</v>
      </c>
      <c r="L19" s="67">
        <f t="shared" si="16"/>
        <v>1</v>
      </c>
      <c r="M19" s="58">
        <f t="shared" si="17"/>
        <v>20</v>
      </c>
      <c r="N19" s="58">
        <f t="shared" si="18"/>
        <v>13.333333333333332</v>
      </c>
      <c r="O19" s="58" t="e">
        <f>IF(#REF!=0,0,M19/#REF!)</f>
        <v>#REF!</v>
      </c>
      <c r="P19" s="58">
        <f>IF($T$17=0,0,N19/$L$17)</f>
        <v>0</v>
      </c>
      <c r="Q19" s="58" t="e">
        <f>O19*#REF!</f>
        <v>#REF!</v>
      </c>
      <c r="R19" s="58" t="e">
        <f>P19*#REF!</f>
        <v>#REF!</v>
      </c>
      <c r="S19" s="57">
        <f t="shared" si="19"/>
        <v>1</v>
      </c>
      <c r="T19" s="59">
        <f t="shared" si="20"/>
        <v>0.66666666666666663</v>
      </c>
      <c r="U19" s="59">
        <f t="shared" si="21"/>
        <v>1</v>
      </c>
      <c r="V19" s="71">
        <f t="shared" si="22"/>
        <v>0</v>
      </c>
      <c r="W19" s="60">
        <f t="shared" si="23"/>
        <v>0</v>
      </c>
    </row>
    <row r="20" spans="1:24" ht="13.5" customHeight="1" x14ac:dyDescent="0.2">
      <c r="A20" s="89" t="s">
        <v>61</v>
      </c>
      <c r="B20" s="90"/>
      <c r="C20" s="86" t="s">
        <v>67</v>
      </c>
      <c r="D20" s="157"/>
      <c r="E20" s="158"/>
      <c r="F20" s="158"/>
      <c r="G20" s="158"/>
      <c r="H20" s="159"/>
      <c r="I20" s="36" t="s">
        <v>54</v>
      </c>
      <c r="J20" s="37"/>
      <c r="K20" s="77">
        <v>0.1</v>
      </c>
      <c r="L20" s="67">
        <f>SUM(L21:L22)</f>
        <v>1</v>
      </c>
      <c r="M20" s="58"/>
      <c r="P20" s="58">
        <f>SUM(P21:P22)</f>
        <v>0</v>
      </c>
      <c r="S20" s="57">
        <f>SUM(S21:S22)</f>
        <v>1</v>
      </c>
      <c r="T20" s="69"/>
      <c r="V20" s="71"/>
      <c r="W20" s="60">
        <f>SUM(W21:W22)</f>
        <v>0</v>
      </c>
      <c r="X20" s="60">
        <v>4</v>
      </c>
    </row>
    <row r="21" spans="1:24" ht="13.5" customHeight="1" x14ac:dyDescent="0.2">
      <c r="A21" s="91"/>
      <c r="B21" s="92"/>
      <c r="C21" s="160" t="s">
        <v>76</v>
      </c>
      <c r="D21" s="148"/>
      <c r="E21" s="149" t="s">
        <v>79</v>
      </c>
      <c r="F21" s="149"/>
      <c r="G21" s="149"/>
      <c r="H21" s="150"/>
      <c r="I21" s="36" t="str">
        <f t="shared" si="15"/>
        <v/>
      </c>
      <c r="J21" s="37"/>
      <c r="K21" s="55">
        <f t="shared" ref="K21:K22" si="24">IF(D21="",1,0)</f>
        <v>1</v>
      </c>
      <c r="L21" s="67">
        <f t="shared" si="16"/>
        <v>1</v>
      </c>
      <c r="M21" s="58">
        <f t="shared" si="17"/>
        <v>20</v>
      </c>
      <c r="N21" s="58">
        <f t="shared" si="18"/>
        <v>0</v>
      </c>
      <c r="O21" s="58" t="e">
        <f>IF(#REF!=0,0,M21/#REF!)</f>
        <v>#REF!</v>
      </c>
      <c r="P21" s="58">
        <f>IF($T$20=0,0,N21/$L$20)</f>
        <v>0</v>
      </c>
      <c r="Q21" s="58" t="e">
        <f>O21*#REF!</f>
        <v>#REF!</v>
      </c>
      <c r="R21" s="58" t="e">
        <f>P21*#REF!</f>
        <v>#REF!</v>
      </c>
      <c r="S21" s="57">
        <f t="shared" si="19"/>
        <v>1</v>
      </c>
      <c r="T21" s="59">
        <f t="shared" si="20"/>
        <v>0.02</v>
      </c>
      <c r="U21" s="59">
        <f t="shared" si="21"/>
        <v>1</v>
      </c>
      <c r="V21" s="71">
        <f t="shared" si="22"/>
        <v>0</v>
      </c>
      <c r="W21" s="60">
        <f t="shared" si="23"/>
        <v>0</v>
      </c>
    </row>
    <row r="22" spans="1:24" ht="13.5" customHeight="1" x14ac:dyDescent="0.2">
      <c r="A22" s="162"/>
      <c r="B22" s="163"/>
      <c r="C22" s="161" t="s">
        <v>77</v>
      </c>
      <c r="D22" s="128" t="s">
        <v>79</v>
      </c>
      <c r="E22" s="129"/>
      <c r="F22" s="129"/>
      <c r="G22" s="129"/>
      <c r="H22" s="130"/>
      <c r="I22" s="36" t="str">
        <f t="shared" si="15"/>
        <v/>
      </c>
      <c r="J22" s="37"/>
      <c r="K22" s="55">
        <f t="shared" si="24"/>
        <v>0</v>
      </c>
      <c r="L22" s="67">
        <f t="shared" si="16"/>
        <v>0</v>
      </c>
      <c r="M22" s="58">
        <f t="shared" si="17"/>
        <v>0</v>
      </c>
      <c r="N22" s="58">
        <f t="shared" si="18"/>
        <v>0</v>
      </c>
      <c r="O22" s="58" t="e">
        <f>IF(#REF!=0,0,M22/#REF!)</f>
        <v>#REF!</v>
      </c>
      <c r="P22" s="58">
        <f>IF($T$20=0,0,N22/$L$20)</f>
        <v>0</v>
      </c>
      <c r="Q22" s="58" t="e">
        <f>O22*#REF!</f>
        <v>#REF!</v>
      </c>
      <c r="R22" s="58" t="e">
        <f>P22*#REF!</f>
        <v>#REF!</v>
      </c>
      <c r="S22" s="57">
        <f t="shared" si="19"/>
        <v>0</v>
      </c>
      <c r="T22" s="59">
        <f t="shared" si="20"/>
        <v>0</v>
      </c>
      <c r="U22" s="59">
        <f t="shared" si="21"/>
        <v>0</v>
      </c>
      <c r="V22" s="71">
        <f t="shared" si="22"/>
        <v>0</v>
      </c>
      <c r="W22" s="60">
        <f t="shared" si="23"/>
        <v>0</v>
      </c>
    </row>
    <row r="23" spans="1:24" ht="17.850000000000001" customHeight="1" x14ac:dyDescent="0.2">
      <c r="C23" s="38"/>
      <c r="E23" s="101"/>
      <c r="F23" s="101"/>
      <c r="G23" s="101"/>
      <c r="H23" s="101"/>
      <c r="I23" s="36"/>
      <c r="K23" s="35"/>
      <c r="L23" s="72"/>
      <c r="S23" s="68"/>
      <c r="U23" s="73"/>
      <c r="V23" s="74"/>
      <c r="W23" s="70"/>
      <c r="X23" s="68"/>
    </row>
    <row r="24" spans="1:24" ht="14.1" customHeight="1" thickBot="1" x14ac:dyDescent="0.25">
      <c r="A24" s="40"/>
      <c r="B24" s="40"/>
      <c r="C24" s="104" t="str">
        <f>(IF(W23&gt;0,"ATTENTION. Erreur de saisie : cocher une seule colonne par ligne ! Voir repères ◄ à droite de la grille.",""))</f>
        <v/>
      </c>
      <c r="D24" s="104"/>
      <c r="E24" s="104"/>
      <c r="F24" s="104"/>
      <c r="G24" s="104"/>
      <c r="H24" s="104"/>
      <c r="I24" s="39" t="s">
        <v>38</v>
      </c>
    </row>
    <row r="25" spans="1:24" ht="15" customHeight="1" x14ac:dyDescent="0.2">
      <c r="A25" s="164" t="s">
        <v>39</v>
      </c>
      <c r="B25" s="164"/>
      <c r="C25" s="165"/>
      <c r="D25" s="165"/>
      <c r="E25" s="165"/>
      <c r="F25" s="165"/>
      <c r="G25" s="165"/>
      <c r="H25" s="165"/>
      <c r="I25" s="41"/>
    </row>
    <row r="26" spans="1:24" ht="84.75" customHeight="1" thickBot="1" x14ac:dyDescent="0.25">
      <c r="A26" s="95"/>
      <c r="B26" s="95"/>
      <c r="C26" s="95"/>
      <c r="D26" s="95"/>
      <c r="E26" s="95"/>
      <c r="F26" s="95"/>
      <c r="G26" s="95"/>
      <c r="H26" s="95"/>
      <c r="I26" s="42"/>
    </row>
    <row r="27" spans="1:24" ht="7.5" customHeight="1" thickBot="1" x14ac:dyDescent="0.25">
      <c r="A27" s="42"/>
      <c r="B27" s="43"/>
      <c r="C27" s="43"/>
      <c r="D27" s="44"/>
      <c r="E27" s="44"/>
      <c r="F27" s="44"/>
      <c r="G27" s="44"/>
      <c r="H27" s="44"/>
      <c r="I27" s="45"/>
    </row>
    <row r="28" spans="1:24" ht="12.75" customHeight="1" x14ac:dyDescent="0.2">
      <c r="A28" s="102" t="s">
        <v>40</v>
      </c>
      <c r="B28" s="102"/>
      <c r="C28" s="46" t="s">
        <v>41</v>
      </c>
      <c r="D28" s="47"/>
      <c r="E28" s="103" t="s">
        <v>42</v>
      </c>
      <c r="F28" s="103"/>
      <c r="G28" s="103"/>
      <c r="H28" s="103"/>
      <c r="I28" s="48"/>
    </row>
    <row r="29" spans="1:24" ht="30.75" customHeight="1" thickBot="1" x14ac:dyDescent="0.25">
      <c r="A29" s="98"/>
      <c r="B29" s="98"/>
      <c r="C29" s="49"/>
      <c r="E29" s="99"/>
      <c r="F29" s="99"/>
      <c r="G29" s="99"/>
      <c r="H29" s="99"/>
      <c r="I29" s="50"/>
    </row>
    <row r="30" spans="1:24" ht="30.75" customHeight="1" x14ac:dyDescent="0.2">
      <c r="A30" s="98"/>
      <c r="B30" s="98"/>
      <c r="C30" s="49"/>
    </row>
    <row r="31" spans="1:24" ht="30.75" customHeight="1" x14ac:dyDescent="0.2">
      <c r="A31" s="100"/>
      <c r="B31" s="100"/>
      <c r="C31" s="49"/>
    </row>
    <row r="32" spans="1:24" ht="30.75" customHeight="1" x14ac:dyDescent="0.2">
      <c r="A32" s="98"/>
      <c r="B32" s="98"/>
      <c r="C32" s="49"/>
    </row>
    <row r="33" spans="1:9" ht="30.75" customHeight="1" thickBot="1" x14ac:dyDescent="0.25">
      <c r="A33" s="96"/>
      <c r="B33" s="96"/>
      <c r="C33" s="51"/>
      <c r="E33" s="97">
        <v>41739</v>
      </c>
      <c r="F33" s="97"/>
      <c r="G33" s="97"/>
      <c r="H33" s="97"/>
      <c r="I33" s="54" t="s">
        <v>43</v>
      </c>
    </row>
    <row r="35" spans="1:9" ht="14.25" x14ac:dyDescent="0.2">
      <c r="A35" s="15">
        <f>W23</f>
        <v>0</v>
      </c>
      <c r="B35" s="52"/>
    </row>
    <row r="36" spans="1:9" x14ac:dyDescent="0.2">
      <c r="A36" s="78">
        <f>W5</f>
        <v>0</v>
      </c>
    </row>
    <row r="37" spans="1:9" x14ac:dyDescent="0.2">
      <c r="A37" s="78">
        <f>W8</f>
        <v>0</v>
      </c>
    </row>
    <row r="38" spans="1:9" x14ac:dyDescent="0.2">
      <c r="A38" s="15">
        <f>W11</f>
        <v>0</v>
      </c>
    </row>
    <row r="39" spans="1:9" x14ac:dyDescent="0.2">
      <c r="A39" s="15">
        <f>W17</f>
        <v>0</v>
      </c>
    </row>
    <row r="40" spans="1:9" x14ac:dyDescent="0.2">
      <c r="A40" s="15">
        <f>W20</f>
        <v>0</v>
      </c>
    </row>
    <row r="41" spans="1:9" x14ac:dyDescent="0.2">
      <c r="A41" s="15">
        <f>W6</f>
        <v>0</v>
      </c>
    </row>
  </sheetData>
  <mergeCells count="29">
    <mergeCell ref="A31:B31"/>
    <mergeCell ref="A32:B32"/>
    <mergeCell ref="A33:B33"/>
    <mergeCell ref="E33:H33"/>
    <mergeCell ref="A26:H26"/>
    <mergeCell ref="A28:B28"/>
    <mergeCell ref="E28:H28"/>
    <mergeCell ref="A29:B29"/>
    <mergeCell ref="E29:H29"/>
    <mergeCell ref="A30:B30"/>
    <mergeCell ref="A20:B22"/>
    <mergeCell ref="D20:H20"/>
    <mergeCell ref="E23:H23"/>
    <mergeCell ref="C24:H24"/>
    <mergeCell ref="A25:B25"/>
    <mergeCell ref="C25:H25"/>
    <mergeCell ref="A11:B13"/>
    <mergeCell ref="D11:H11"/>
    <mergeCell ref="A14:B16"/>
    <mergeCell ref="D14:H14"/>
    <mergeCell ref="A17:B19"/>
    <mergeCell ref="D17:H17"/>
    <mergeCell ref="D2:J2"/>
    <mergeCell ref="D3:J3"/>
    <mergeCell ref="A4:B4"/>
    <mergeCell ref="A5:B7"/>
    <mergeCell ref="D5:H5"/>
    <mergeCell ref="A8:B10"/>
    <mergeCell ref="D8:H8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G16" sqref="G16:G17"/>
    </sheetView>
  </sheetViews>
  <sheetFormatPr baseColWidth="10" defaultRowHeight="12.75" x14ac:dyDescent="0.2"/>
  <sheetData>
    <row r="6" spans="4:7" x14ac:dyDescent="0.2">
      <c r="D6" s="108"/>
      <c r="E6" s="110"/>
      <c r="F6" s="108"/>
      <c r="G6" s="110"/>
    </row>
    <row r="7" spans="4:7" x14ac:dyDescent="0.2">
      <c r="D7" s="108"/>
      <c r="E7" s="109"/>
      <c r="F7" s="109"/>
      <c r="G7" s="110"/>
    </row>
    <row r="8" spans="4:7" ht="24" customHeight="1" x14ac:dyDescent="0.2">
      <c r="D8" s="113" t="s">
        <v>44</v>
      </c>
      <c r="E8" s="113" t="s">
        <v>45</v>
      </c>
      <c r="F8" s="113" t="s">
        <v>44</v>
      </c>
      <c r="G8" s="113" t="s">
        <v>45</v>
      </c>
    </row>
    <row r="9" spans="4:7" x14ac:dyDescent="0.2">
      <c r="D9" s="114"/>
      <c r="E9" s="114"/>
      <c r="F9" s="114"/>
      <c r="G9" s="114"/>
    </row>
    <row r="10" spans="4:7" ht="60" customHeight="1" x14ac:dyDescent="0.2">
      <c r="D10" s="113" t="s">
        <v>46</v>
      </c>
      <c r="E10" s="113" t="s">
        <v>47</v>
      </c>
      <c r="F10" s="113" t="s">
        <v>46</v>
      </c>
      <c r="G10" s="113" t="s">
        <v>47</v>
      </c>
    </row>
    <row r="11" spans="4:7" x14ac:dyDescent="0.2">
      <c r="D11" s="114"/>
      <c r="E11" s="114"/>
      <c r="F11" s="114"/>
      <c r="G11" s="114"/>
    </row>
    <row r="12" spans="4:7" ht="36" customHeight="1" x14ac:dyDescent="0.2">
      <c r="D12" s="113" t="s">
        <v>48</v>
      </c>
      <c r="E12" s="113" t="s">
        <v>49</v>
      </c>
      <c r="F12" s="113" t="s">
        <v>48</v>
      </c>
      <c r="G12" s="113" t="s">
        <v>49</v>
      </c>
    </row>
    <row r="13" spans="4:7" x14ac:dyDescent="0.2">
      <c r="D13" s="114"/>
      <c r="E13" s="114"/>
      <c r="F13" s="114"/>
      <c r="G13" s="114"/>
    </row>
    <row r="14" spans="4:7" ht="60" customHeight="1" x14ac:dyDescent="0.2">
      <c r="D14" s="111"/>
      <c r="E14" s="111"/>
      <c r="F14" s="113" t="s">
        <v>50</v>
      </c>
      <c r="G14" s="113" t="s">
        <v>51</v>
      </c>
    </row>
    <row r="15" spans="4:7" x14ac:dyDescent="0.2">
      <c r="D15" s="112"/>
      <c r="E15" s="112"/>
      <c r="F15" s="114"/>
      <c r="G15" s="114"/>
    </row>
    <row r="16" spans="4:7" ht="60" customHeight="1" x14ac:dyDescent="0.2">
      <c r="D16" s="111"/>
      <c r="E16" s="111"/>
      <c r="F16" s="113" t="s">
        <v>52</v>
      </c>
      <c r="G16" s="113" t="s">
        <v>53</v>
      </c>
    </row>
    <row r="17" spans="4:7" x14ac:dyDescent="0.2">
      <c r="D17" s="112"/>
      <c r="E17" s="112"/>
      <c r="F17" s="114"/>
      <c r="G17" s="114"/>
    </row>
    <row r="18" spans="4:7" x14ac:dyDescent="0.2">
      <c r="D18" s="108"/>
      <c r="E18" s="109"/>
      <c r="F18" s="109"/>
      <c r="G18" s="110"/>
    </row>
    <row r="19" spans="4:7" x14ac:dyDescent="0.2">
      <c r="D19" s="75"/>
      <c r="E19" s="75"/>
      <c r="F19" s="75"/>
      <c r="G19" s="75"/>
    </row>
    <row r="20" spans="4:7" x14ac:dyDescent="0.2">
      <c r="D20" s="75"/>
      <c r="E20" s="75"/>
      <c r="F20" s="75"/>
      <c r="G20" s="75"/>
    </row>
    <row r="21" spans="4:7" x14ac:dyDescent="0.2">
      <c r="D21" s="75"/>
      <c r="E21" s="75"/>
      <c r="F21" s="75"/>
      <c r="G21" s="75"/>
    </row>
    <row r="22" spans="4:7" x14ac:dyDescent="0.2">
      <c r="D22" s="75"/>
      <c r="E22" s="75"/>
      <c r="F22" s="75"/>
      <c r="G22" s="75"/>
    </row>
    <row r="23" spans="4:7" x14ac:dyDescent="0.2">
      <c r="D23" s="75"/>
      <c r="E23" s="75"/>
      <c r="F23" s="75"/>
      <c r="G23" s="75"/>
    </row>
    <row r="24" spans="4:7" x14ac:dyDescent="0.2">
      <c r="D24" s="75"/>
      <c r="E24" s="75"/>
      <c r="F24" s="75"/>
      <c r="G24" s="75"/>
    </row>
  </sheetData>
  <mergeCells count="24">
    <mergeCell ref="D6:E6"/>
    <mergeCell ref="F6:G6"/>
    <mergeCell ref="D7:G7"/>
    <mergeCell ref="D8:D9"/>
    <mergeCell ref="E8:E9"/>
    <mergeCell ref="F8:F9"/>
    <mergeCell ref="G8:G9"/>
    <mergeCell ref="D10:D11"/>
    <mergeCell ref="E10:E11"/>
    <mergeCell ref="F10:F11"/>
    <mergeCell ref="G10:G11"/>
    <mergeCell ref="D12:D13"/>
    <mergeCell ref="E12:E13"/>
    <mergeCell ref="F12:F13"/>
    <mergeCell ref="G12:G13"/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Identification projet</vt:lpstr>
      <vt:lpstr>Notation candidat 1</vt:lpstr>
      <vt:lpstr>Notation candidat 2</vt:lpstr>
      <vt:lpstr>Notation candidat 3</vt:lpstr>
      <vt:lpstr>Notation candidat 4</vt:lpstr>
      <vt:lpstr>Feuil1</vt:lpstr>
      <vt:lpstr>'Identification projet'!Zone_d_impression</vt:lpstr>
      <vt:lpstr>'Notation candidat 1'!Zone_d_impression</vt:lpstr>
      <vt:lpstr>'Notation candidat 2'!Zone_d_impression</vt:lpstr>
      <vt:lpstr>'Notation candidat 3'!Zone_d_impression</vt:lpstr>
      <vt:lpstr>'Notation candidat 4'!Zone_d_impression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2015-06-22T21:46:10Z</dcterms:modified>
</cp:coreProperties>
</file>