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15" yWindow="-15" windowWidth="17880" windowHeight="7935" activeTab="1"/>
  </bookViews>
  <sheets>
    <sheet name="Identification projet" sheetId="1" r:id="rId1"/>
    <sheet name="Notation Candidat" sheetId="2" r:id="rId2"/>
    <sheet name="Feuil1" sheetId="9" r:id="rId3"/>
  </sheets>
  <definedNames>
    <definedName name="_xlnm.Print_Area" localSheetId="0">'Identification projet'!$A$1:$B$48</definedName>
    <definedName name="_xlnm.Print_Area" localSheetId="1">'Notation Candidat'!$A$1:$K$41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3" i="2" l="1"/>
  <c r="N33" i="2" s="1"/>
  <c r="T33" i="2" s="1"/>
  <c r="O33" i="2"/>
  <c r="Q33" i="2" s="1"/>
  <c r="P33" i="2"/>
  <c r="R33" i="2"/>
  <c r="S33" i="2"/>
  <c r="M33" i="2" s="1"/>
  <c r="V33" i="2"/>
  <c r="W33" i="2"/>
  <c r="I33" i="2" s="1"/>
  <c r="K34" i="2"/>
  <c r="N34" i="2" s="1"/>
  <c r="T34" i="2" s="1"/>
  <c r="L34" i="2"/>
  <c r="M34" i="2"/>
  <c r="O34" i="2"/>
  <c r="P34" i="2"/>
  <c r="R34" i="2" s="1"/>
  <c r="Q34" i="2"/>
  <c r="S34" i="2"/>
  <c r="U34" i="2"/>
  <c r="V34" i="2"/>
  <c r="W34" i="2"/>
  <c r="I34" i="2" s="1"/>
  <c r="K35" i="2"/>
  <c r="N35" i="2" s="1"/>
  <c r="T35" i="2" s="1"/>
  <c r="O35" i="2"/>
  <c r="Q35" i="2" s="1"/>
  <c r="P35" i="2"/>
  <c r="R35" i="2"/>
  <c r="S35" i="2"/>
  <c r="W35" i="2" s="1"/>
  <c r="I35" i="2" s="1"/>
  <c r="V35" i="2"/>
  <c r="K36" i="2"/>
  <c r="N36" i="2" s="1"/>
  <c r="T36" i="2" s="1"/>
  <c r="M36" i="2"/>
  <c r="O36" i="2"/>
  <c r="P36" i="2"/>
  <c r="R36" i="2" s="1"/>
  <c r="Q36" i="2"/>
  <c r="S36" i="2"/>
  <c r="L36" i="2" s="1"/>
  <c r="U36" i="2"/>
  <c r="V36" i="2"/>
  <c r="W36" i="2"/>
  <c r="I36" i="2" s="1"/>
  <c r="K27" i="2"/>
  <c r="N27" i="2" s="1"/>
  <c r="T27" i="2" s="1"/>
  <c r="O27" i="2"/>
  <c r="P27" i="2"/>
  <c r="R27" i="2" s="1"/>
  <c r="Q27" i="2"/>
  <c r="S27" i="2"/>
  <c r="M27" i="2" s="1"/>
  <c r="U27" i="2"/>
  <c r="V27" i="2"/>
  <c r="W27" i="2"/>
  <c r="I27" i="2" s="1"/>
  <c r="K28" i="2"/>
  <c r="L28" i="2" s="1"/>
  <c r="M28" i="2"/>
  <c r="O28" i="2"/>
  <c r="P28" i="2"/>
  <c r="Q28" i="2"/>
  <c r="R28" i="2"/>
  <c r="S28" i="2"/>
  <c r="U28" i="2"/>
  <c r="V28" i="2"/>
  <c r="W28" i="2"/>
  <c r="I28" i="2" s="1"/>
  <c r="K29" i="2"/>
  <c r="N29" i="2" s="1"/>
  <c r="T29" i="2" s="1"/>
  <c r="O29" i="2"/>
  <c r="Q29" i="2" s="1"/>
  <c r="P29" i="2"/>
  <c r="R29" i="2" s="1"/>
  <c r="S29" i="2"/>
  <c r="M29" i="2" s="1"/>
  <c r="V29" i="2"/>
  <c r="W29" i="2"/>
  <c r="I29" i="2" s="1"/>
  <c r="K30" i="2"/>
  <c r="L30" i="2" s="1"/>
  <c r="M30" i="2"/>
  <c r="O30" i="2"/>
  <c r="P30" i="2"/>
  <c r="Q30" i="2"/>
  <c r="R30" i="2"/>
  <c r="S30" i="2"/>
  <c r="U30" i="2"/>
  <c r="V30" i="2"/>
  <c r="W30" i="2"/>
  <c r="I30" i="2" s="1"/>
  <c r="K26" i="2"/>
  <c r="N26" i="2" s="1"/>
  <c r="T26" i="2" s="1"/>
  <c r="O26" i="2"/>
  <c r="Q26" i="2" s="1"/>
  <c r="P26" i="2"/>
  <c r="P25" i="2" s="1"/>
  <c r="S26" i="2"/>
  <c r="V26" i="2"/>
  <c r="K22" i="2"/>
  <c r="N22" i="2" s="1"/>
  <c r="T22" i="2" s="1"/>
  <c r="O22" i="2"/>
  <c r="Q22" i="2" s="1"/>
  <c r="P22" i="2"/>
  <c r="R22" i="2" s="1"/>
  <c r="S22" i="2"/>
  <c r="M22" i="2" s="1"/>
  <c r="V22" i="2"/>
  <c r="K23" i="2"/>
  <c r="O23" i="2"/>
  <c r="Q23" i="2" s="1"/>
  <c r="P23" i="2"/>
  <c r="R23" i="2" s="1"/>
  <c r="S23" i="2"/>
  <c r="V23" i="2"/>
  <c r="K24" i="2"/>
  <c r="N24" i="2" s="1"/>
  <c r="T24" i="2" s="1"/>
  <c r="O24" i="2"/>
  <c r="Q24" i="2" s="1"/>
  <c r="P24" i="2"/>
  <c r="R24" i="2" s="1"/>
  <c r="S24" i="2"/>
  <c r="U24" i="2" s="1"/>
  <c r="V24" i="2"/>
  <c r="K17" i="2"/>
  <c r="N17" i="2" s="1"/>
  <c r="T17" i="2" s="1"/>
  <c r="O17" i="2"/>
  <c r="Q17" i="2" s="1"/>
  <c r="P17" i="2"/>
  <c r="R17" i="2" s="1"/>
  <c r="S17" i="2"/>
  <c r="M17" i="2" s="1"/>
  <c r="V17" i="2"/>
  <c r="K18" i="2"/>
  <c r="N18" i="2" s="1"/>
  <c r="T18" i="2" s="1"/>
  <c r="O18" i="2"/>
  <c r="P18" i="2"/>
  <c r="R18" i="2" s="1"/>
  <c r="Q18" i="2"/>
  <c r="S18" i="2"/>
  <c r="W18" i="2" s="1"/>
  <c r="I18" i="2" s="1"/>
  <c r="V18" i="2"/>
  <c r="K19" i="2"/>
  <c r="O19" i="2"/>
  <c r="Q19" i="2" s="1"/>
  <c r="P19" i="2"/>
  <c r="R19" i="2" s="1"/>
  <c r="S19" i="2"/>
  <c r="V19" i="2"/>
  <c r="K13" i="2"/>
  <c r="N13" i="2" s="1"/>
  <c r="T13" i="2" s="1"/>
  <c r="O13" i="2"/>
  <c r="Q13" i="2" s="1"/>
  <c r="P13" i="2"/>
  <c r="R13" i="2" s="1"/>
  <c r="S13" i="2"/>
  <c r="W13" i="2" s="1"/>
  <c r="I13" i="2" s="1"/>
  <c r="V13" i="2"/>
  <c r="K14" i="2"/>
  <c r="N14" i="2" s="1"/>
  <c r="T14" i="2" s="1"/>
  <c r="O14" i="2"/>
  <c r="Q14" i="2" s="1"/>
  <c r="P14" i="2"/>
  <c r="R14" i="2" s="1"/>
  <c r="S14" i="2"/>
  <c r="U14" i="2" s="1"/>
  <c r="V14" i="2"/>
  <c r="K7" i="2"/>
  <c r="N7" i="2" s="1"/>
  <c r="T7" i="2" s="1"/>
  <c r="O7" i="2"/>
  <c r="Q7" i="2" s="1"/>
  <c r="P7" i="2"/>
  <c r="R7" i="2" s="1"/>
  <c r="S7" i="2"/>
  <c r="W7" i="2" s="1"/>
  <c r="I7" i="2" s="1"/>
  <c r="V7" i="2"/>
  <c r="K8" i="2"/>
  <c r="N8" i="2" s="1"/>
  <c r="T8" i="2" s="1"/>
  <c r="O8" i="2"/>
  <c r="Q8" i="2" s="1"/>
  <c r="P8" i="2"/>
  <c r="R8" i="2" s="1"/>
  <c r="S8" i="2"/>
  <c r="U8" i="2" s="1"/>
  <c r="V8" i="2"/>
  <c r="K9" i="2"/>
  <c r="N9" i="2" s="1"/>
  <c r="T9" i="2" s="1"/>
  <c r="O9" i="2"/>
  <c r="Q9" i="2" s="1"/>
  <c r="P9" i="2"/>
  <c r="R9" i="2" s="1"/>
  <c r="S9" i="2"/>
  <c r="W9" i="2" s="1"/>
  <c r="I9" i="2" s="1"/>
  <c r="V9" i="2"/>
  <c r="K10" i="2"/>
  <c r="N10" i="2" s="1"/>
  <c r="T10" i="2" s="1"/>
  <c r="O10" i="2"/>
  <c r="Q10" i="2" s="1"/>
  <c r="P10" i="2"/>
  <c r="R10" i="2" s="1"/>
  <c r="S10" i="2"/>
  <c r="U10" i="2" s="1"/>
  <c r="V10" i="2"/>
  <c r="U35" i="2" l="1"/>
  <c r="M35" i="2"/>
  <c r="U33" i="2"/>
  <c r="L35" i="2"/>
  <c r="L33" i="2"/>
  <c r="U29" i="2"/>
  <c r="N30" i="2"/>
  <c r="T30" i="2" s="1"/>
  <c r="L29" i="2"/>
  <c r="N28" i="2"/>
  <c r="T28" i="2" s="1"/>
  <c r="L27" i="2"/>
  <c r="R26" i="2"/>
  <c r="S25" i="2"/>
  <c r="W26" i="2"/>
  <c r="I26" i="2" s="1"/>
  <c r="U26" i="2"/>
  <c r="M26" i="2"/>
  <c r="M19" i="2"/>
  <c r="U22" i="2"/>
  <c r="L26" i="2"/>
  <c r="L25" i="2" s="1"/>
  <c r="L22" i="2"/>
  <c r="W23" i="2"/>
  <c r="I23" i="2" s="1"/>
  <c r="L23" i="2"/>
  <c r="M14" i="2"/>
  <c r="W24" i="2"/>
  <c r="I24" i="2" s="1"/>
  <c r="M24" i="2"/>
  <c r="W10" i="2"/>
  <c r="I10" i="2" s="1"/>
  <c r="L10" i="2"/>
  <c r="W8" i="2"/>
  <c r="I8" i="2" s="1"/>
  <c r="L8" i="2"/>
  <c r="W14" i="2"/>
  <c r="I14" i="2" s="1"/>
  <c r="L14" i="2"/>
  <c r="U18" i="2"/>
  <c r="W17" i="2"/>
  <c r="I17" i="2" s="1"/>
  <c r="L24" i="2"/>
  <c r="M23" i="2"/>
  <c r="W22" i="2"/>
  <c r="I22" i="2" s="1"/>
  <c r="M10" i="2"/>
  <c r="M8" i="2"/>
  <c r="L19" i="2"/>
  <c r="M18" i="2"/>
  <c r="L18" i="2"/>
  <c r="N23" i="2"/>
  <c r="T23" i="2" s="1"/>
  <c r="U23" i="2"/>
  <c r="W19" i="2"/>
  <c r="I19" i="2" s="1"/>
  <c r="N19" i="2"/>
  <c r="T19" i="2" s="1"/>
  <c r="U19" i="2"/>
  <c r="U17" i="2"/>
  <c r="L17" i="2"/>
  <c r="U13" i="2"/>
  <c r="M13" i="2"/>
  <c r="L13" i="2"/>
  <c r="U9" i="2"/>
  <c r="M9" i="2"/>
  <c r="U7" i="2"/>
  <c r="M7" i="2"/>
  <c r="L9" i="2"/>
  <c r="L7" i="2"/>
  <c r="K21" i="2"/>
  <c r="N21" i="2" s="1"/>
  <c r="T21" i="2" s="1"/>
  <c r="O21" i="2"/>
  <c r="Q21" i="2" s="1"/>
  <c r="S21" i="2"/>
  <c r="V21" i="2"/>
  <c r="W25" i="2" l="1"/>
  <c r="W21" i="2"/>
  <c r="I21" i="2" s="1"/>
  <c r="L21" i="2"/>
  <c r="M21" i="2"/>
  <c r="U21" i="2"/>
  <c r="S16" i="2"/>
  <c r="U16" i="2" s="1"/>
  <c r="S12" i="2"/>
  <c r="K12" i="2"/>
  <c r="N12" i="2" s="1"/>
  <c r="T12" i="2" s="1"/>
  <c r="S32" i="2"/>
  <c r="K32" i="2"/>
  <c r="K16" i="2"/>
  <c r="O16" i="2"/>
  <c r="Q16" i="2" s="1"/>
  <c r="V16" i="2"/>
  <c r="S6" i="2"/>
  <c r="U6" i="2" s="1"/>
  <c r="V6" i="2"/>
  <c r="V12" i="2"/>
  <c r="V32" i="2"/>
  <c r="K6" i="2"/>
  <c r="N6" i="2" s="1"/>
  <c r="T6" i="2" s="1"/>
  <c r="A1" i="2"/>
  <c r="D1" i="2"/>
  <c r="B2" i="2"/>
  <c r="D2" i="2"/>
  <c r="D3" i="2"/>
  <c r="O6" i="2"/>
  <c r="Q6" i="2" s="1"/>
  <c r="O12" i="2"/>
  <c r="Q12" i="2" s="1"/>
  <c r="O32" i="2"/>
  <c r="Q32" i="2" s="1"/>
  <c r="W15" i="2" l="1"/>
  <c r="A46" i="2" s="1"/>
  <c r="L16" i="2"/>
  <c r="L15" i="2"/>
  <c r="S31" i="2"/>
  <c r="W12" i="2"/>
  <c r="I12" i="2" s="1"/>
  <c r="L32" i="2"/>
  <c r="U32" i="2"/>
  <c r="M32" i="2"/>
  <c r="N32" i="2"/>
  <c r="T32" i="2" s="1"/>
  <c r="S5" i="2"/>
  <c r="W16" i="2"/>
  <c r="I16" i="2" s="1"/>
  <c r="W32" i="2"/>
  <c r="I32" i="2" s="1"/>
  <c r="M16" i="2"/>
  <c r="W6" i="2"/>
  <c r="L12" i="2"/>
  <c r="N16" i="2"/>
  <c r="T16" i="2" s="1"/>
  <c r="S11" i="2"/>
  <c r="S15" i="2"/>
  <c r="U12" i="2"/>
  <c r="M12" i="2"/>
  <c r="L6" i="2"/>
  <c r="M6" i="2"/>
  <c r="P32" i="2" l="1"/>
  <c r="R32" i="2" s="1"/>
  <c r="W11" i="2"/>
  <c r="A45" i="2" s="1"/>
  <c r="W5" i="2"/>
  <c r="A44" i="2" s="1"/>
  <c r="P6" i="2"/>
  <c r="L11" i="2"/>
  <c r="L5" i="2"/>
  <c r="L31" i="2"/>
  <c r="A49" i="2"/>
  <c r="A47" i="2"/>
  <c r="I6" i="2"/>
  <c r="W31" i="2"/>
  <c r="A48" i="2" s="1"/>
  <c r="P31" i="2" l="1"/>
  <c r="P21" i="2"/>
  <c r="R21" i="2" s="1"/>
  <c r="P12" i="2"/>
  <c r="R6" i="2"/>
  <c r="A43" i="2"/>
  <c r="C38" i="2"/>
  <c r="P16" i="2"/>
  <c r="R16" i="2" s="1"/>
  <c r="P5" i="2" l="1"/>
  <c r="R12" i="2"/>
  <c r="P11" i="2"/>
  <c r="P15" i="2"/>
</calcChain>
</file>

<file path=xl/sharedStrings.xml><?xml version="1.0" encoding="utf-8"?>
<sst xmlns="http://schemas.openxmlformats.org/spreadsheetml/2006/main" count="116" uniqueCount="88">
  <si>
    <t>Identifications</t>
  </si>
  <si>
    <t>Diplôme :</t>
  </si>
  <si>
    <t xml:space="preserve">Option </t>
  </si>
  <si>
    <t>Coefficient :</t>
  </si>
  <si>
    <t>Établissement :</t>
  </si>
  <si>
    <t xml:space="preserve">Session : </t>
  </si>
  <si>
    <t>Date de l'évaluation :</t>
  </si>
  <si>
    <t>Lieu de l'évaluation :</t>
  </si>
  <si>
    <t>Nom du candidat :</t>
  </si>
  <si>
    <t>Prénom du candidat :</t>
  </si>
  <si>
    <t>Titre et description sommaire du projet</t>
  </si>
  <si>
    <t>Travail demandé au candidat</t>
  </si>
  <si>
    <t>Données fournies au candidat</t>
  </si>
  <si>
    <t>Résultats obtenus</t>
  </si>
  <si>
    <t xml:space="preserve">Nom : </t>
  </si>
  <si>
    <t xml:space="preserve">Prénom : </t>
  </si>
  <si>
    <t>Poids</t>
  </si>
  <si>
    <t>/20</t>
  </si>
  <si>
    <t>Compétences évaluées</t>
  </si>
  <si>
    <r>
      <t xml:space="preserve">Indicateurs d'évaluation                                                                                   </t>
    </r>
    <r>
      <rPr>
        <b/>
        <sz val="9"/>
        <rFont val="Arial"/>
        <family val="2"/>
      </rPr>
      <t xml:space="preserve"> Évaluation     </t>
    </r>
  </si>
  <si>
    <t>non</t>
  </si>
  <si>
    <t>1/3</t>
  </si>
  <si>
    <t>2/3</t>
  </si>
  <si>
    <t>3/3</t>
  </si>
  <si>
    <t>éval</t>
  </si>
  <si>
    <t>Max</t>
  </si>
  <si>
    <t>Note</t>
  </si>
  <si>
    <t>Max*poids</t>
  </si>
  <si>
    <t>Note*poids</t>
  </si>
  <si>
    <t>Eval</t>
  </si>
  <si>
    <t>Graph note</t>
  </si>
  <si>
    <t>% poids eval</t>
  </si>
  <si>
    <t>Err</t>
  </si>
  <si>
    <t>Nb items</t>
  </si>
  <si>
    <t>á</t>
  </si>
  <si>
    <t>Appréciation globale</t>
  </si>
  <si>
    <t xml:space="preserve">C5.1 </t>
  </si>
  <si>
    <t xml:space="preserve">Préparer la solution et le plan d’action </t>
  </si>
  <si>
    <t xml:space="preserve">C5.2 </t>
  </si>
  <si>
    <t xml:space="preserve">Mettre en œuvre une solution matérielle/logicielle en situation </t>
  </si>
  <si>
    <t xml:space="preserve">C5.3 </t>
  </si>
  <si>
    <t xml:space="preserve">Effectuer la recette d’un produit avec le client </t>
  </si>
  <si>
    <t xml:space="preserve">C5.4 </t>
  </si>
  <si>
    <t xml:space="preserve">Installer un système d’exploitation et/ou une bibliothèque logicielle </t>
  </si>
  <si>
    <t xml:space="preserve">C5.5 </t>
  </si>
  <si>
    <t xml:space="preserve">Installer un dispositif de correction et/ou mise à jour de logiciel </t>
  </si>
  <si>
    <t xml:space="preserve"> </t>
  </si>
  <si>
    <t>Enseignement d'exploration</t>
  </si>
  <si>
    <t>CO1.1</t>
  </si>
  <si>
    <t>CO1.2</t>
  </si>
  <si>
    <t>CO2.1</t>
  </si>
  <si>
    <t>CO2.2</t>
  </si>
  <si>
    <t>CO3.1</t>
  </si>
  <si>
    <t xml:space="preserve">Acquérir les bases d'une culture de l'innovation </t>
  </si>
  <si>
    <t>Mettre en œuvre une démarche de créativité</t>
  </si>
  <si>
    <t>Représenter, communiquer</t>
  </si>
  <si>
    <t>Titre</t>
  </si>
  <si>
    <t>relier les évolutions technologiques aux innovations qui marquent des ruptures dans les solutions techniques</t>
  </si>
  <si>
    <t>utiliser un vocabulaire spécifique à l'innovation et la créativité</t>
  </si>
  <si>
    <t>Identifier les principes qui régissent la propriété intellectuelle, la normalisation et l'intelligence économique</t>
  </si>
  <si>
    <t>analyser le cycle de vie d'un produit</t>
  </si>
  <si>
    <t>analyser l'impact environnemental d'un objet et de ses constituants</t>
  </si>
  <si>
    <t>formuler des hypothèses, hierarchiser, sélectionner, expliciter, contextualiser</t>
  </si>
  <si>
    <t>mettre en œuvre une ou des méthodes de créativité</t>
  </si>
  <si>
    <t>matérialiser une solution innovante</t>
  </si>
  <si>
    <t>Design et significations</t>
  </si>
  <si>
    <t>Associer un objet à une grande période de la conception, des arts aux design industriel</t>
  </si>
  <si>
    <t>Observer un objet d'un point de vue description, communication et représentation</t>
  </si>
  <si>
    <t>Identifier un contexte (culturel, écologique, économique, sociétal, technologique)</t>
  </si>
  <si>
    <t>Identifier des fonctions de besoins et d'usages</t>
  </si>
  <si>
    <t>Mettre en œuvre une démarche de création</t>
  </si>
  <si>
    <t>Concevoir, réaliser, un projet de design, individuel ou collectif</t>
  </si>
  <si>
    <t>confronter intension et réalisation dans la conduite d'un projet pour l'adapter et l'orienter, s'assurer de la dimension créative</t>
  </si>
  <si>
    <t>faire preuve d'autonomie, d'initiative, d'engagement et d'esprit critique dans la conduite du projet</t>
  </si>
  <si>
    <t>mener à terme une production individuelle dans le cadre d'un projet</t>
  </si>
  <si>
    <t>Approfondir la culture technologique</t>
  </si>
  <si>
    <t>Identifier des contraintes associées à une norme</t>
  </si>
  <si>
    <t>identifier la dimension sensible ou esthétique</t>
  </si>
  <si>
    <t>identifier les fonctions d'un système technique</t>
  </si>
  <si>
    <t>Identifier matériaux, flux d'énergie et d'information</t>
  </si>
  <si>
    <t xml:space="preserve">décrire la relation produit/matériau/procédé </t>
  </si>
  <si>
    <t>exprimer une réflexion, un principe, une idée, une solution technique</t>
  </si>
  <si>
    <t>exprimer sa pensée à l'aide d'outils de description adaptés, manuels ou numériques</t>
  </si>
  <si>
    <t>Décrire, en utilisant les outils et les languages de descriptions adaptés</t>
  </si>
  <si>
    <t>Interpréter des résultats expérimentaux, en tirer une conclusion et la communiquer en argumentant</t>
  </si>
  <si>
    <t>Modéliser, simuler numériquement la structure et/ou le comportement d'un objet</t>
  </si>
  <si>
    <t>CO3.2</t>
  </si>
  <si>
    <t>Candidat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</si>
</sst>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color indexed="16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u/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9"/>
      <color indexed="12"/>
      <name val="Arial"/>
      <family val="2"/>
    </font>
    <font>
      <b/>
      <sz val="9"/>
      <color indexed="12"/>
      <name val="Wingdings"/>
      <charset val="2"/>
    </font>
    <font>
      <sz val="9"/>
      <name val="Arial Narrow"/>
      <family val="2"/>
    </font>
    <font>
      <sz val="8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sz val="9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27"/>
      </patternFill>
    </fill>
    <fill>
      <patternFill patternType="solid">
        <fgColor theme="0"/>
        <bgColor indexed="42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7" tint="0.39997558519241921"/>
        <bgColor indexed="27"/>
      </patternFill>
    </fill>
    <fill>
      <patternFill patternType="solid">
        <fgColor theme="8" tint="0.39997558519241921"/>
        <bgColor indexed="27"/>
      </patternFill>
    </fill>
    <fill>
      <patternFill patternType="solid">
        <fgColor theme="7" tint="0.59999389629810485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27"/>
      </patternFill>
    </fill>
    <fill>
      <patternFill patternType="solid">
        <fgColor theme="7" tint="0.59999389629810485"/>
        <bgColor indexed="34"/>
      </patternFill>
    </fill>
    <fill>
      <patternFill patternType="solid">
        <fgColor theme="0"/>
        <bgColor indexed="34"/>
      </patternFill>
    </fill>
  </fills>
  <borders count="52">
    <border>
      <left/>
      <right/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double">
        <color indexed="8"/>
      </right>
      <top style="thin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medium">
        <color indexed="64"/>
      </top>
      <bottom style="hair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</borders>
  <cellStyleXfs count="41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31">
    <xf numFmtId="0" fontId="0" fillId="0" borderId="0" xfId="0"/>
    <xf numFmtId="0" fontId="0" fillId="0" borderId="0" xfId="0" applyAlignment="1" applyProtection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Font="1" applyBorder="1" applyAlignment="1" applyProtection="1">
      <alignment horizontal="left" vertical="center" wrapText="1" indent="1"/>
    </xf>
    <xf numFmtId="0" fontId="1" fillId="0" borderId="3" xfId="0" applyFont="1" applyBorder="1" applyAlignment="1" applyProtection="1">
      <alignment horizontal="left" vertical="center" wrapText="1" indent="1"/>
    </xf>
    <xf numFmtId="0" fontId="2" fillId="0" borderId="3" xfId="0" applyFont="1" applyBorder="1" applyAlignment="1" applyProtection="1">
      <alignment horizontal="left" vertical="center" wrapText="1" indent="1"/>
    </xf>
    <xf numFmtId="0" fontId="0" fillId="0" borderId="4" xfId="0" applyFont="1" applyBorder="1" applyAlignment="1" applyProtection="1">
      <alignment horizontal="left" vertical="center" wrapText="1" indent="1"/>
    </xf>
    <xf numFmtId="0" fontId="1" fillId="0" borderId="5" xfId="0" applyFont="1" applyBorder="1" applyAlignment="1" applyProtection="1">
      <alignment horizontal="left" vertical="center" wrapText="1" indent="1"/>
    </xf>
    <xf numFmtId="0" fontId="3" fillId="0" borderId="5" xfId="0" applyFont="1" applyBorder="1" applyAlignment="1" applyProtection="1">
      <alignment horizontal="left" vertical="center" wrapText="1" indent="1"/>
      <protection locked="0"/>
    </xf>
    <xf numFmtId="15" fontId="3" fillId="0" borderId="5" xfId="0" applyNumberFormat="1" applyFont="1" applyBorder="1" applyAlignment="1" applyProtection="1">
      <alignment horizontal="left" vertical="center" wrapText="1" indent="1"/>
      <protection locked="0"/>
    </xf>
    <xf numFmtId="0" fontId="0" fillId="0" borderId="6" xfId="0" applyFont="1" applyBorder="1" applyAlignment="1" applyProtection="1">
      <alignment horizontal="left" vertical="center" wrapText="1" indent="1"/>
    </xf>
    <xf numFmtId="0" fontId="3" fillId="0" borderId="7" xfId="0" applyFont="1" applyBorder="1" applyAlignment="1" applyProtection="1">
      <alignment horizontal="left" vertical="center" wrapText="1" indent="1"/>
      <protection locked="0"/>
    </xf>
    <xf numFmtId="0" fontId="4" fillId="0" borderId="5" xfId="0" applyFont="1" applyBorder="1" applyAlignment="1" applyProtection="1">
      <alignment horizontal="left" vertical="center" wrapText="1" indent="1"/>
      <protection locked="0"/>
    </xf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9" fontId="3" fillId="0" borderId="0" xfId="0" applyNumberFormat="1" applyFont="1" applyBorder="1" applyAlignment="1" applyProtection="1">
      <alignment vertical="center"/>
    </xf>
    <xf numFmtId="9" fontId="0" fillId="0" borderId="0" xfId="0" applyNumberFormat="1" applyFont="1" applyBorder="1" applyAlignment="1" applyProtection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" fillId="0" borderId="0" xfId="0" applyFont="1" applyFill="1" applyBorder="1" applyAlignment="1" applyProtection="1">
      <alignment horizontal="left" vertical="center" indent="1"/>
    </xf>
    <xf numFmtId="0" fontId="8" fillId="0" borderId="0" xfId="0" applyFont="1" applyBorder="1" applyAlignment="1" applyProtection="1">
      <alignment horizontal="right" vertical="center"/>
    </xf>
    <xf numFmtId="0" fontId="0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right" vertical="center" wrapText="1"/>
    </xf>
    <xf numFmtId="0" fontId="0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>
      <alignment horizontal="center" vertical="center"/>
    </xf>
    <xf numFmtId="9" fontId="0" fillId="0" borderId="0" xfId="0" applyNumberFormat="1" applyFont="1" applyBorder="1" applyAlignment="1" applyProtection="1">
      <alignment horizontal="right" vertical="center"/>
    </xf>
    <xf numFmtId="9" fontId="1" fillId="0" borderId="0" xfId="0" applyNumberFormat="1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0" fillId="0" borderId="0" xfId="0" applyFont="1" applyBorder="1" applyAlignment="1" applyProtection="1">
      <alignment horizontal="right" vertical="center"/>
    </xf>
    <xf numFmtId="0" fontId="15" fillId="0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center" vertical="center"/>
    </xf>
    <xf numFmtId="0" fontId="16" fillId="0" borderId="0" xfId="0" applyFont="1" applyFill="1" applyBorder="1" applyAlignment="1" applyProtection="1">
      <alignment vertical="top" wrapText="1"/>
    </xf>
    <xf numFmtId="0" fontId="16" fillId="0" borderId="0" xfId="0" applyFont="1" applyBorder="1" applyAlignment="1" applyProtection="1">
      <alignment vertical="top" wrapText="1"/>
    </xf>
    <xf numFmtId="0" fontId="16" fillId="0" borderId="0" xfId="0" applyFont="1" applyBorder="1" applyAlignment="1" applyProtection="1">
      <alignment horizontal="center" vertical="top" wrapText="1"/>
    </xf>
    <xf numFmtId="0" fontId="16" fillId="0" borderId="0" xfId="0" applyFont="1" applyFill="1" applyBorder="1" applyAlignment="1" applyProtection="1">
      <alignment horizontal="center" vertical="top" wrapText="1"/>
    </xf>
    <xf numFmtId="0" fontId="18" fillId="0" borderId="0" xfId="0" applyFont="1" applyProtection="1"/>
    <xf numFmtId="0" fontId="1" fillId="0" borderId="0" xfId="0" applyFont="1" applyBorder="1" applyAlignment="1" applyProtection="1">
      <alignment horizontal="right" vertical="center"/>
    </xf>
    <xf numFmtId="1" fontId="6" fillId="0" borderId="0" xfId="0" applyNumberFormat="1" applyFont="1" applyBorder="1" applyAlignment="1" applyProtection="1">
      <alignment horizontal="center" vertical="center"/>
    </xf>
    <xf numFmtId="9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Fill="1" applyBorder="1" applyAlignment="1" applyProtection="1">
      <alignment horizontal="center" vertical="center"/>
    </xf>
    <xf numFmtId="2" fontId="21" fillId="0" borderId="0" xfId="0" applyNumberFormat="1" applyFont="1" applyFill="1" applyBorder="1" applyAlignment="1" applyProtection="1">
      <alignment horizontal="center" vertical="center"/>
    </xf>
    <xf numFmtId="10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Fill="1" applyAlignment="1" applyProtection="1">
      <alignment horizontal="center"/>
    </xf>
    <xf numFmtId="9" fontId="21" fillId="0" borderId="0" xfId="0" applyNumberFormat="1" applyFont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center" vertical="center"/>
    </xf>
    <xf numFmtId="2" fontId="21" fillId="0" borderId="0" xfId="0" applyNumberFormat="1" applyFont="1" applyBorder="1" applyAlignment="1" applyProtection="1">
      <alignment horizontal="center" vertical="center"/>
    </xf>
    <xf numFmtId="10" fontId="21" fillId="0" borderId="0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center"/>
    </xf>
    <xf numFmtId="0" fontId="22" fillId="0" borderId="0" xfId="0" applyFont="1" applyBorder="1" applyAlignment="1" applyProtection="1">
      <alignment horizontal="center" vertical="center"/>
    </xf>
    <xf numFmtId="1" fontId="23" fillId="0" borderId="0" xfId="0" applyNumberFormat="1" applyFont="1" applyFill="1" applyBorder="1" applyAlignment="1" applyProtection="1">
      <alignment horizontal="center" vertical="center"/>
    </xf>
    <xf numFmtId="0" fontId="22" fillId="0" borderId="0" xfId="0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Font="1" applyFill="1" applyAlignment="1" applyProtection="1">
      <alignment horizontal="center"/>
    </xf>
    <xf numFmtId="0" fontId="21" fillId="0" borderId="0" xfId="0" applyNumberFormat="1" applyFont="1" applyFill="1" applyBorder="1" applyAlignment="1" applyProtection="1">
      <alignment horizontal="center" vertical="center"/>
    </xf>
    <xf numFmtId="9" fontId="22" fillId="0" borderId="0" xfId="0" applyNumberFormat="1" applyFont="1" applyFill="1" applyBorder="1" applyAlignment="1" applyProtection="1">
      <alignment horizontal="center" vertical="center"/>
    </xf>
    <xf numFmtId="10" fontId="21" fillId="0" borderId="0" xfId="0" applyNumberFormat="1" applyFont="1" applyFill="1" applyAlignment="1" applyProtection="1">
      <alignment horizontal="center"/>
    </xf>
    <xf numFmtId="0" fontId="21" fillId="0" borderId="0" xfId="0" applyNumberFormat="1" applyFont="1" applyFill="1" applyAlignment="1" applyProtection="1">
      <alignment horizontal="center"/>
    </xf>
    <xf numFmtId="0" fontId="0" fillId="4" borderId="18" xfId="0" applyFill="1" applyBorder="1" applyAlignment="1">
      <alignment vertical="center" wrapText="1"/>
    </xf>
    <xf numFmtId="49" fontId="12" fillId="0" borderId="0" xfId="0" applyNumberFormat="1" applyFont="1" applyFill="1" applyBorder="1" applyAlignment="1" applyProtection="1">
      <alignment horizontal="center" vertical="center"/>
    </xf>
    <xf numFmtId="9" fontId="6" fillId="0" borderId="0" xfId="0" applyNumberFormat="1" applyFont="1" applyBorder="1" applyAlignment="1" applyProtection="1">
      <alignment horizontal="center" vertical="center"/>
    </xf>
    <xf numFmtId="0" fontId="12" fillId="0" borderId="26" xfId="0" applyFont="1" applyBorder="1" applyAlignment="1" applyProtection="1">
      <alignment horizontal="center" vertical="center"/>
    </xf>
    <xf numFmtId="49" fontId="12" fillId="0" borderId="27" xfId="0" applyNumberFormat="1" applyFont="1" applyBorder="1" applyAlignment="1" applyProtection="1">
      <alignment horizontal="center" vertical="center"/>
    </xf>
    <xf numFmtId="49" fontId="12" fillId="0" borderId="28" xfId="0" applyNumberFormat="1" applyFont="1" applyBorder="1" applyAlignment="1" applyProtection="1">
      <alignment horizontal="center" vertical="center"/>
    </xf>
    <xf numFmtId="0" fontId="1" fillId="0" borderId="33" xfId="0" applyFont="1" applyBorder="1" applyAlignment="1" applyProtection="1">
      <alignment horizontal="right" vertical="center"/>
    </xf>
    <xf numFmtId="0" fontId="1" fillId="0" borderId="36" xfId="0" applyFont="1" applyBorder="1" applyAlignment="1" applyProtection="1">
      <alignment vertical="center" wrapText="1"/>
    </xf>
    <xf numFmtId="0" fontId="1" fillId="0" borderId="36" xfId="0" applyFont="1" applyFill="1" applyBorder="1" applyAlignment="1" applyProtection="1">
      <alignment vertical="center" wrapText="1"/>
    </xf>
    <xf numFmtId="0" fontId="1" fillId="0" borderId="39" xfId="0" applyFont="1" applyBorder="1" applyAlignment="1" applyProtection="1">
      <alignment vertical="center" wrapText="1"/>
    </xf>
    <xf numFmtId="0" fontId="6" fillId="6" borderId="12" xfId="0" applyFont="1" applyFill="1" applyBorder="1" applyAlignment="1" applyProtection="1">
      <alignment horizontal="left" vertical="center" wrapText="1" indent="1"/>
    </xf>
    <xf numFmtId="0" fontId="6" fillId="7" borderId="12" xfId="0" applyFont="1" applyFill="1" applyBorder="1" applyAlignment="1" applyProtection="1">
      <alignment horizontal="left" vertical="center" wrapText="1" indent="1"/>
    </xf>
    <xf numFmtId="0" fontId="6" fillId="8" borderId="12" xfId="0" applyFont="1" applyFill="1" applyBorder="1" applyAlignment="1" applyProtection="1">
      <alignment horizontal="left" vertical="center" wrapText="1" indent="1"/>
    </xf>
    <xf numFmtId="0" fontId="6" fillId="10" borderId="12" xfId="0" applyFont="1" applyFill="1" applyBorder="1" applyAlignment="1" applyProtection="1">
      <alignment horizontal="left" vertical="center" wrapText="1" indent="1"/>
    </xf>
    <xf numFmtId="0" fontId="1" fillId="11" borderId="1" xfId="0" applyFont="1" applyFill="1" applyBorder="1" applyAlignment="1" applyProtection="1">
      <alignment horizontal="center" vertical="center" wrapText="1"/>
    </xf>
    <xf numFmtId="0" fontId="1" fillId="11" borderId="8" xfId="0" applyFont="1" applyFill="1" applyBorder="1" applyAlignment="1" applyProtection="1">
      <alignment horizontal="left" vertical="center" wrapText="1" indent="1"/>
    </xf>
    <xf numFmtId="0" fontId="1" fillId="11" borderId="9" xfId="0" applyFont="1" applyFill="1" applyBorder="1" applyAlignment="1" applyProtection="1">
      <alignment horizontal="center" vertical="center" wrapText="1"/>
    </xf>
    <xf numFmtId="0" fontId="0" fillId="12" borderId="11" xfId="0" applyFont="1" applyFill="1" applyBorder="1" applyAlignment="1" applyProtection="1">
      <alignment horizontal="center" vertical="center" wrapText="1"/>
      <protection locked="0"/>
    </xf>
    <xf numFmtId="0" fontId="5" fillId="12" borderId="10" xfId="0" applyFont="1" applyFill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0" fillId="0" borderId="10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left" vertical="center" indent="1"/>
    </xf>
    <xf numFmtId="0" fontId="1" fillId="0" borderId="25" xfId="0" applyFont="1" applyBorder="1" applyAlignment="1" applyProtection="1">
      <alignment horizontal="center" vertical="center"/>
    </xf>
    <xf numFmtId="0" fontId="1" fillId="0" borderId="34" xfId="0" applyFont="1" applyBorder="1" applyAlignment="1" applyProtection="1">
      <alignment horizontal="center" vertical="center"/>
    </xf>
    <xf numFmtId="9" fontId="14" fillId="0" borderId="0" xfId="0" applyNumberFormat="1" applyFont="1" applyBorder="1" applyAlignment="1" applyProtection="1">
      <alignment horizontal="center" vertical="center"/>
    </xf>
    <xf numFmtId="0" fontId="13" fillId="3" borderId="43" xfId="0" applyFont="1" applyFill="1" applyBorder="1" applyAlignment="1" applyProtection="1">
      <alignment horizontal="center" vertical="center"/>
      <protection locked="0"/>
    </xf>
    <xf numFmtId="0" fontId="13" fillId="3" borderId="44" xfId="0" applyFont="1" applyFill="1" applyBorder="1" applyAlignment="1" applyProtection="1">
      <alignment horizontal="center" vertical="center"/>
      <protection locked="0"/>
    </xf>
    <xf numFmtId="0" fontId="13" fillId="3" borderId="42" xfId="0" applyFont="1" applyFill="1" applyBorder="1" applyAlignment="1" applyProtection="1">
      <alignment horizontal="center" vertical="center"/>
      <protection locked="0"/>
    </xf>
    <xf numFmtId="0" fontId="1" fillId="0" borderId="30" xfId="0" applyFont="1" applyFill="1" applyBorder="1" applyAlignment="1" applyProtection="1">
      <alignment horizontal="center" vertical="center" wrapText="1"/>
    </xf>
    <xf numFmtId="0" fontId="1" fillId="0" borderId="36" xfId="0" applyFont="1" applyFill="1" applyBorder="1" applyAlignment="1" applyProtection="1">
      <alignment horizontal="center" vertical="center" wrapText="1"/>
    </xf>
    <xf numFmtId="0" fontId="1" fillId="0" borderId="29" xfId="0" applyFont="1" applyFill="1" applyBorder="1" applyAlignment="1" applyProtection="1">
      <alignment horizontal="center" vertical="center" wrapText="1"/>
    </xf>
    <xf numFmtId="0" fontId="1" fillId="0" borderId="35" xfId="0" applyFont="1" applyFill="1" applyBorder="1" applyAlignment="1" applyProtection="1">
      <alignment horizontal="center" vertical="center" wrapText="1"/>
    </xf>
    <xf numFmtId="0" fontId="13" fillId="3" borderId="40" xfId="0" applyFont="1" applyFill="1" applyBorder="1" applyAlignment="1" applyProtection="1">
      <alignment horizontal="center" vertical="center"/>
      <protection locked="0"/>
    </xf>
    <xf numFmtId="0" fontId="13" fillId="3" borderId="13" xfId="0" applyFont="1" applyFill="1" applyBorder="1" applyAlignment="1" applyProtection="1">
      <alignment horizontal="center" vertical="center"/>
      <protection locked="0"/>
    </xf>
    <xf numFmtId="0" fontId="13" fillId="3" borderId="3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right" vertical="center"/>
    </xf>
    <xf numFmtId="0" fontId="1" fillId="5" borderId="15" xfId="0" applyFont="1" applyFill="1" applyBorder="1" applyAlignment="1" applyProtection="1">
      <alignment horizontal="center" vertical="center"/>
    </xf>
    <xf numFmtId="0" fontId="2" fillId="5" borderId="16" xfId="0" applyFont="1" applyFill="1" applyBorder="1" applyAlignment="1" applyProtection="1">
      <alignment horizontal="center" vertical="center"/>
    </xf>
    <xf numFmtId="0" fontId="16" fillId="0" borderId="17" xfId="0" applyFont="1" applyBorder="1" applyAlignment="1" applyProtection="1">
      <alignment vertical="top" wrapText="1"/>
      <protection locked="0"/>
    </xf>
    <xf numFmtId="0" fontId="12" fillId="9" borderId="45" xfId="0" applyFont="1" applyFill="1" applyBorder="1" applyAlignment="1" applyProtection="1">
      <alignment horizontal="center" vertical="center"/>
    </xf>
    <xf numFmtId="0" fontId="12" fillId="9" borderId="46" xfId="0" applyFont="1" applyFill="1" applyBorder="1" applyAlignment="1" applyProtection="1">
      <alignment horizontal="center" vertical="center"/>
    </xf>
    <xf numFmtId="0" fontId="12" fillId="9" borderId="47" xfId="0" applyFont="1" applyFill="1" applyBorder="1" applyAlignment="1" applyProtection="1">
      <alignment horizontal="center" vertical="center"/>
    </xf>
    <xf numFmtId="0" fontId="1" fillId="0" borderId="50" xfId="0" applyFont="1" applyFill="1" applyBorder="1" applyAlignment="1" applyProtection="1">
      <alignment horizontal="center" vertical="center" wrapText="1"/>
    </xf>
    <xf numFmtId="0" fontId="1" fillId="0" borderId="51" xfId="0" applyFont="1" applyFill="1" applyBorder="1" applyAlignment="1" applyProtection="1">
      <alignment horizontal="center" vertical="center" wrapText="1"/>
    </xf>
    <xf numFmtId="0" fontId="1" fillId="0" borderId="48" xfId="0" applyFont="1" applyFill="1" applyBorder="1" applyAlignment="1" applyProtection="1">
      <alignment horizontal="center" vertical="center" wrapText="1"/>
    </xf>
    <xf numFmtId="0" fontId="1" fillId="0" borderId="49" xfId="0" applyFont="1" applyFill="1" applyBorder="1" applyAlignment="1" applyProtection="1">
      <alignment horizontal="center" vertical="center" wrapText="1"/>
    </xf>
    <xf numFmtId="0" fontId="13" fillId="2" borderId="14" xfId="0" applyFont="1" applyFill="1" applyBorder="1" applyAlignment="1" applyProtection="1">
      <alignment horizontal="center" vertical="center" wrapText="1"/>
      <protection locked="0"/>
    </xf>
    <xf numFmtId="0" fontId="13" fillId="2" borderId="13" xfId="0" applyFont="1" applyFill="1" applyBorder="1" applyAlignment="1" applyProtection="1">
      <alignment horizontal="center" vertical="center" wrapText="1"/>
      <protection locked="0"/>
    </xf>
    <xf numFmtId="0" fontId="13" fillId="2" borderId="31" xfId="0" applyFont="1" applyFill="1" applyBorder="1" applyAlignment="1" applyProtection="1">
      <alignment horizontal="center" vertical="center" wrapText="1"/>
      <protection locked="0"/>
    </xf>
    <xf numFmtId="0" fontId="12" fillId="9" borderId="41" xfId="0" applyFont="1" applyFill="1" applyBorder="1" applyAlignment="1" applyProtection="1">
      <alignment horizontal="center" vertical="center"/>
    </xf>
    <xf numFmtId="0" fontId="12" fillId="9" borderId="24" xfId="0" applyFont="1" applyFill="1" applyBorder="1" applyAlignment="1" applyProtection="1">
      <alignment horizontal="center" vertical="center"/>
    </xf>
    <xf numFmtId="0" fontId="12" fillId="9" borderId="32" xfId="0" applyFont="1" applyFill="1" applyBorder="1" applyAlignment="1" applyProtection="1">
      <alignment horizontal="center" vertical="center"/>
    </xf>
    <xf numFmtId="0" fontId="1" fillId="0" borderId="37" xfId="0" applyFont="1" applyFill="1" applyBorder="1" applyAlignment="1" applyProtection="1">
      <alignment horizontal="center" vertical="center" wrapText="1"/>
    </xf>
    <xf numFmtId="0" fontId="1" fillId="0" borderId="38" xfId="0" applyFont="1" applyFill="1" applyBorder="1" applyAlignment="1" applyProtection="1">
      <alignment horizontal="center" vertical="center" wrapText="1"/>
    </xf>
    <xf numFmtId="0" fontId="0" fillId="4" borderId="19" xfId="0" applyFill="1" applyBorder="1" applyAlignment="1">
      <alignment vertical="center" wrapText="1"/>
    </xf>
    <xf numFmtId="0" fontId="0" fillId="4" borderId="20" xfId="0" applyFill="1" applyBorder="1" applyAlignment="1">
      <alignment vertical="center" wrapText="1"/>
    </xf>
    <xf numFmtId="0" fontId="0" fillId="4" borderId="21" xfId="0" applyFill="1" applyBorder="1" applyAlignment="1">
      <alignment vertical="center" wrapText="1"/>
    </xf>
    <xf numFmtId="0" fontId="24" fillId="4" borderId="22" xfId="0" applyFont="1" applyFill="1" applyBorder="1" applyAlignment="1">
      <alignment vertical="center" wrapText="1"/>
    </xf>
    <xf numFmtId="0" fontId="24" fillId="4" borderId="23" xfId="0" applyFont="1" applyFill="1" applyBorder="1" applyAlignment="1">
      <alignment vertical="center" wrapText="1"/>
    </xf>
    <xf numFmtId="0" fontId="0" fillId="4" borderId="22" xfId="0" applyFill="1" applyBorder="1" applyAlignment="1">
      <alignment vertical="center" wrapText="1"/>
    </xf>
    <xf numFmtId="0" fontId="0" fillId="4" borderId="23" xfId="0" applyFill="1" applyBorder="1" applyAlignment="1">
      <alignment vertical="center" wrapText="1"/>
    </xf>
    <xf numFmtId="0" fontId="21" fillId="0" borderId="0" xfId="0" applyFont="1" applyFill="1" applyBorder="1" applyAlignment="1" applyProtection="1">
      <alignment vertical="center"/>
    </xf>
    <xf numFmtId="2" fontId="21" fillId="0" borderId="0" xfId="0" applyNumberFormat="1" applyFont="1" applyFill="1" applyBorder="1" applyAlignment="1" applyProtection="1">
      <alignment vertical="center"/>
    </xf>
  </cellXfs>
  <cellStyles count="4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FCD1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8"/>
  <sheetViews>
    <sheetView workbookViewId="0">
      <selection activeCell="E11" sqref="E11"/>
    </sheetView>
  </sheetViews>
  <sheetFormatPr baseColWidth="10" defaultColWidth="11.42578125" defaultRowHeight="12.75" x14ac:dyDescent="0.2"/>
  <cols>
    <col min="1" max="1" width="20.7109375" style="1" customWidth="1"/>
    <col min="2" max="2" width="110.28515625" style="1" customWidth="1"/>
    <col min="3" max="3" width="4.42578125" style="2" customWidth="1"/>
    <col min="4" max="16384" width="11.42578125" style="2"/>
  </cols>
  <sheetData>
    <row r="1" spans="1:3" ht="13.5" customHeight="1" x14ac:dyDescent="0.2">
      <c r="A1" s="82" t="s">
        <v>0</v>
      </c>
      <c r="B1" s="82"/>
    </row>
    <row r="2" spans="1:3" ht="12.75" customHeight="1" x14ac:dyDescent="0.2">
      <c r="A2" s="3" t="s">
        <v>1</v>
      </c>
      <c r="B2" s="4" t="s">
        <v>47</v>
      </c>
    </row>
    <row r="3" spans="1:3" ht="12.75" customHeight="1" x14ac:dyDescent="0.2">
      <c r="A3" s="3" t="s">
        <v>2</v>
      </c>
      <c r="B3" s="5"/>
    </row>
    <row r="4" spans="1:3" x14ac:dyDescent="0.2">
      <c r="A4" s="6" t="s">
        <v>56</v>
      </c>
      <c r="B4" s="7"/>
    </row>
    <row r="5" spans="1:3" x14ac:dyDescent="0.2">
      <c r="A5" s="6" t="s">
        <v>3</v>
      </c>
      <c r="B5" s="7"/>
    </row>
    <row r="6" spans="1:3" ht="18.2" customHeight="1" x14ac:dyDescent="0.2">
      <c r="A6" s="6" t="s">
        <v>4</v>
      </c>
      <c r="B6" s="8"/>
    </row>
    <row r="7" spans="1:3" ht="18.2" customHeight="1" x14ac:dyDescent="0.2">
      <c r="A7" s="6" t="s">
        <v>5</v>
      </c>
      <c r="B7" s="8"/>
    </row>
    <row r="8" spans="1:3" ht="18.2" customHeight="1" x14ac:dyDescent="0.2">
      <c r="A8" s="6" t="s">
        <v>6</v>
      </c>
      <c r="B8" s="9"/>
    </row>
    <row r="9" spans="1:3" ht="18.2" customHeight="1" x14ac:dyDescent="0.2">
      <c r="A9" s="10" t="s">
        <v>7</v>
      </c>
      <c r="B9" s="11"/>
    </row>
    <row r="10" spans="1:3" ht="12.75" customHeight="1" x14ac:dyDescent="0.2">
      <c r="A10" s="83" t="s">
        <v>87</v>
      </c>
      <c r="B10" s="83"/>
    </row>
    <row r="11" spans="1:3" ht="18.2" customHeight="1" x14ac:dyDescent="0.2">
      <c r="A11" s="6" t="s">
        <v>8</v>
      </c>
      <c r="B11" s="12"/>
    </row>
    <row r="12" spans="1:3" ht="18.2" customHeight="1" thickBot="1" x14ac:dyDescent="0.25">
      <c r="A12" s="6" t="s">
        <v>9</v>
      </c>
      <c r="B12" s="12"/>
    </row>
    <row r="13" spans="1:3" ht="12.75" customHeight="1" x14ac:dyDescent="0.2">
      <c r="A13" s="84" t="s">
        <v>10</v>
      </c>
      <c r="B13" s="84"/>
    </row>
    <row r="14" spans="1:3" x14ac:dyDescent="0.2">
      <c r="A14" s="86"/>
      <c r="B14" s="86"/>
      <c r="C14" s="13"/>
    </row>
    <row r="15" spans="1:3" ht="12.75" customHeight="1" x14ac:dyDescent="0.2">
      <c r="A15" s="86"/>
      <c r="B15" s="86"/>
    </row>
    <row r="16" spans="1:3" ht="12.75" customHeight="1" x14ac:dyDescent="0.2">
      <c r="A16" s="86"/>
      <c r="B16" s="86"/>
    </row>
    <row r="17" spans="1:9" ht="12.75" customHeight="1" x14ac:dyDescent="0.2">
      <c r="A17" s="86"/>
      <c r="B17" s="86"/>
    </row>
    <row r="18" spans="1:9" ht="12.75" customHeight="1" x14ac:dyDescent="0.2">
      <c r="A18" s="86"/>
      <c r="B18" s="86"/>
    </row>
    <row r="19" spans="1:9" ht="12.75" customHeight="1" x14ac:dyDescent="0.2">
      <c r="A19" s="86"/>
      <c r="B19" s="86"/>
    </row>
    <row r="20" spans="1:9" ht="12.75" customHeight="1" x14ac:dyDescent="0.2">
      <c r="A20" s="86"/>
      <c r="B20" s="86"/>
    </row>
    <row r="21" spans="1:9" ht="12.75" customHeight="1" x14ac:dyDescent="0.2">
      <c r="A21" s="86"/>
      <c r="B21" s="86"/>
    </row>
    <row r="22" spans="1:9" ht="12.75" customHeight="1" x14ac:dyDescent="0.2">
      <c r="A22" s="84" t="s">
        <v>11</v>
      </c>
      <c r="B22" s="84"/>
      <c r="C22" s="13"/>
    </row>
    <row r="23" spans="1:9" x14ac:dyDescent="0.2">
      <c r="A23" s="87"/>
      <c r="B23" s="87"/>
      <c r="C23" s="13"/>
    </row>
    <row r="24" spans="1:9" x14ac:dyDescent="0.2">
      <c r="A24" s="87"/>
      <c r="B24" s="87"/>
      <c r="C24" s="13"/>
    </row>
    <row r="25" spans="1:9" x14ac:dyDescent="0.2">
      <c r="A25" s="87"/>
      <c r="B25" s="87"/>
      <c r="C25" s="13"/>
    </row>
    <row r="26" spans="1:9" x14ac:dyDescent="0.2">
      <c r="A26" s="87"/>
      <c r="B26" s="87"/>
      <c r="C26" s="13"/>
    </row>
    <row r="27" spans="1:9" x14ac:dyDescent="0.2">
      <c r="A27" s="87"/>
      <c r="B27" s="87"/>
      <c r="C27" s="13"/>
    </row>
    <row r="28" spans="1:9" x14ac:dyDescent="0.2">
      <c r="A28" s="87"/>
      <c r="B28" s="87"/>
      <c r="C28" s="13"/>
    </row>
    <row r="29" spans="1:9" x14ac:dyDescent="0.2">
      <c r="A29" s="87"/>
      <c r="B29" s="87"/>
      <c r="C29" s="13"/>
    </row>
    <row r="30" spans="1:9" x14ac:dyDescent="0.2">
      <c r="A30" s="87"/>
      <c r="B30" s="87"/>
      <c r="C30" s="13"/>
    </row>
    <row r="31" spans="1:9" s="14" customFormat="1" ht="12.75" customHeight="1" x14ac:dyDescent="0.2">
      <c r="A31" s="84" t="s">
        <v>12</v>
      </c>
      <c r="B31" s="84"/>
      <c r="C31" s="13"/>
      <c r="D31" s="13"/>
      <c r="E31" s="13"/>
      <c r="F31" s="13"/>
      <c r="G31" s="13"/>
      <c r="H31" s="13"/>
      <c r="I31" s="13"/>
    </row>
    <row r="32" spans="1:9" s="14" customFormat="1" x14ac:dyDescent="0.2">
      <c r="A32" s="88"/>
      <c r="B32" s="88"/>
      <c r="C32" s="13"/>
      <c r="D32" s="13"/>
      <c r="E32" s="13"/>
      <c r="F32" s="13"/>
      <c r="G32" s="13"/>
      <c r="H32" s="13"/>
      <c r="I32" s="13"/>
    </row>
    <row r="33" spans="1:9" s="14" customFormat="1" x14ac:dyDescent="0.2">
      <c r="A33" s="88"/>
      <c r="B33" s="88"/>
      <c r="C33" s="13"/>
      <c r="D33" s="13"/>
      <c r="E33" s="13"/>
      <c r="F33" s="13"/>
      <c r="G33" s="13"/>
      <c r="H33" s="13"/>
      <c r="I33" s="13"/>
    </row>
    <row r="34" spans="1:9" s="14" customFormat="1" x14ac:dyDescent="0.2">
      <c r="A34" s="88"/>
      <c r="B34" s="88"/>
      <c r="C34" s="13"/>
      <c r="D34" s="13"/>
      <c r="E34" s="13"/>
      <c r="F34" s="13"/>
      <c r="G34" s="13"/>
      <c r="H34" s="13"/>
      <c r="I34" s="13"/>
    </row>
    <row r="35" spans="1:9" s="14" customFormat="1" x14ac:dyDescent="0.2">
      <c r="A35" s="88"/>
      <c r="B35" s="88"/>
      <c r="C35" s="13"/>
      <c r="D35" s="13"/>
      <c r="E35" s="13"/>
      <c r="F35" s="13"/>
      <c r="G35" s="13"/>
      <c r="H35" s="13"/>
      <c r="I35" s="13"/>
    </row>
    <row r="36" spans="1:9" s="14" customFormat="1" x14ac:dyDescent="0.2">
      <c r="A36" s="88"/>
      <c r="B36" s="88"/>
      <c r="D36" s="13"/>
      <c r="E36" s="13"/>
      <c r="F36" s="13"/>
      <c r="G36" s="13"/>
      <c r="H36" s="13"/>
      <c r="I36" s="13"/>
    </row>
    <row r="37" spans="1:9" s="14" customFormat="1" x14ac:dyDescent="0.2">
      <c r="A37" s="88"/>
      <c r="B37" s="88"/>
      <c r="D37" s="13"/>
      <c r="E37" s="13"/>
      <c r="F37" s="13"/>
      <c r="G37" s="13"/>
      <c r="H37" s="13"/>
      <c r="I37" s="13"/>
    </row>
    <row r="38" spans="1:9" s="14" customFormat="1" x14ac:dyDescent="0.2">
      <c r="A38" s="88"/>
      <c r="B38" s="88"/>
      <c r="D38" s="13"/>
      <c r="E38" s="13"/>
      <c r="F38" s="13"/>
      <c r="G38" s="13"/>
      <c r="H38" s="13"/>
      <c r="I38" s="13"/>
    </row>
    <row r="39" spans="1:9" s="14" customFormat="1" x14ac:dyDescent="0.2">
      <c r="A39" s="88"/>
      <c r="B39" s="88"/>
      <c r="D39" s="13"/>
      <c r="E39" s="13"/>
      <c r="F39" s="13"/>
      <c r="G39" s="13"/>
      <c r="H39" s="13"/>
      <c r="I39" s="13"/>
    </row>
    <row r="40" spans="1:9" s="14" customFormat="1" ht="12.75" customHeight="1" x14ac:dyDescent="0.2">
      <c r="A40" s="84" t="s">
        <v>13</v>
      </c>
      <c r="B40" s="84"/>
      <c r="D40" s="13"/>
      <c r="E40" s="13"/>
      <c r="F40" s="13"/>
      <c r="G40" s="13"/>
      <c r="H40" s="13"/>
      <c r="I40" s="13"/>
    </row>
    <row r="41" spans="1:9" s="14" customFormat="1" x14ac:dyDescent="0.2">
      <c r="A41" s="85"/>
      <c r="B41" s="85"/>
      <c r="D41" s="13"/>
      <c r="E41" s="13"/>
      <c r="F41" s="13"/>
      <c r="G41" s="13"/>
      <c r="H41" s="13"/>
      <c r="I41" s="13"/>
    </row>
    <row r="42" spans="1:9" s="14" customFormat="1" x14ac:dyDescent="0.2">
      <c r="A42" s="85"/>
      <c r="B42" s="85"/>
      <c r="D42" s="13"/>
      <c r="E42" s="13"/>
      <c r="F42" s="13"/>
      <c r="G42" s="13"/>
      <c r="H42" s="13"/>
      <c r="I42" s="13"/>
    </row>
    <row r="43" spans="1:9" s="14" customFormat="1" x14ac:dyDescent="0.2">
      <c r="A43" s="85"/>
      <c r="B43" s="85"/>
      <c r="D43" s="13"/>
      <c r="E43" s="13"/>
      <c r="F43" s="13"/>
      <c r="G43" s="13"/>
      <c r="H43" s="13"/>
      <c r="I43" s="13"/>
    </row>
    <row r="44" spans="1:9" s="14" customFormat="1" x14ac:dyDescent="0.2">
      <c r="A44" s="85"/>
      <c r="B44" s="85"/>
      <c r="D44" s="13"/>
      <c r="E44" s="13"/>
      <c r="F44" s="13"/>
      <c r="G44" s="13"/>
      <c r="H44" s="13"/>
      <c r="I44" s="13"/>
    </row>
    <row r="45" spans="1:9" s="14" customFormat="1" x14ac:dyDescent="0.2">
      <c r="A45" s="85"/>
      <c r="B45" s="85"/>
      <c r="D45" s="13"/>
      <c r="E45" s="13"/>
      <c r="F45" s="13"/>
      <c r="G45" s="13"/>
      <c r="H45" s="13"/>
      <c r="I45" s="13"/>
    </row>
    <row r="46" spans="1:9" s="14" customFormat="1" x14ac:dyDescent="0.2">
      <c r="A46" s="85"/>
      <c r="B46" s="85"/>
      <c r="D46" s="13"/>
      <c r="E46" s="13"/>
      <c r="F46" s="13"/>
      <c r="G46" s="13"/>
      <c r="H46" s="13"/>
      <c r="I46" s="13"/>
    </row>
    <row r="47" spans="1:9" s="14" customFormat="1" x14ac:dyDescent="0.2">
      <c r="A47" s="85"/>
      <c r="B47" s="85"/>
      <c r="D47" s="13"/>
      <c r="E47" s="13"/>
      <c r="F47" s="13"/>
      <c r="G47" s="13"/>
      <c r="H47" s="13"/>
      <c r="I47" s="13"/>
    </row>
    <row r="48" spans="1:9" s="14" customFormat="1" x14ac:dyDescent="0.2">
      <c r="A48" s="85"/>
      <c r="B48" s="85"/>
      <c r="D48" s="13"/>
      <c r="E48" s="13"/>
      <c r="F48" s="13"/>
      <c r="G48" s="13"/>
      <c r="H48" s="13"/>
      <c r="I48" s="13"/>
    </row>
  </sheetData>
  <mergeCells count="10">
    <mergeCell ref="A40:B40"/>
    <mergeCell ref="A41:B48"/>
    <mergeCell ref="A13:B13"/>
    <mergeCell ref="A14:B21"/>
    <mergeCell ref="A22:B22"/>
    <mergeCell ref="A23:B30"/>
    <mergeCell ref="A31:B31"/>
    <mergeCell ref="A32:B39"/>
    <mergeCell ref="A1:B1"/>
    <mergeCell ref="A10:B10"/>
  </mergeCells>
  <printOptions horizontalCentered="1" verticalCentered="1"/>
  <pageMargins left="0.74027777777777781" right="0.54027777777777775" top="0.70972222222222225" bottom="0.67986111111111103" header="0.51180555555555551" footer="0.51180555555555551"/>
  <pageSetup paperSize="9" firstPageNumber="0" orientation="landscape" horizontalDpi="300" verticalDpi="300"/>
  <headerFoot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49"/>
  <sheetViews>
    <sheetView showGridLines="0" tabSelected="1" zoomScale="80" zoomScaleNormal="80" zoomScalePageLayoutView="90" workbookViewId="0">
      <selection activeCell="L5" sqref="L5"/>
    </sheetView>
  </sheetViews>
  <sheetFormatPr baseColWidth="10" defaultColWidth="11.42578125" defaultRowHeight="12.75" x14ac:dyDescent="0.2"/>
  <cols>
    <col min="1" max="1" width="6.85546875" style="15" customWidth="1"/>
    <col min="2" max="2" width="37.140625" style="16" customWidth="1"/>
    <col min="3" max="3" width="99.140625" style="17" customWidth="1"/>
    <col min="4" max="4" width="4.28515625" style="18" customWidth="1"/>
    <col min="5" max="8" width="4.28515625" style="19" customWidth="1"/>
    <col min="9" max="9" width="3.28515625" style="20" customWidth="1"/>
    <col min="10" max="10" width="1.7109375" style="21" customWidth="1"/>
    <col min="11" max="11" width="7.28515625" style="22" customWidth="1"/>
    <col min="12" max="12" width="5.7109375" style="49" customWidth="1"/>
    <col min="13" max="13" width="6.42578125" style="50" customWidth="1"/>
    <col min="14" max="14" width="6.42578125" style="51" customWidth="1"/>
    <col min="15" max="16" width="6" style="51" customWidth="1"/>
    <col min="17" max="17" width="9.85546875" style="51" customWidth="1"/>
    <col min="18" max="18" width="10.42578125" style="51" customWidth="1"/>
    <col min="19" max="19" width="6.42578125" style="50" customWidth="1"/>
    <col min="20" max="20" width="10.7109375" style="52" customWidth="1"/>
    <col min="21" max="21" width="12.140625" style="52" customWidth="1"/>
    <col min="22" max="22" width="3.85546875" style="52" customWidth="1"/>
    <col min="23" max="23" width="3.85546875" style="53" customWidth="1"/>
    <col min="24" max="24" width="8.85546875" style="53" customWidth="1"/>
    <col min="25" max="25" width="11.42578125" style="33"/>
    <col min="26" max="27" width="11.42578125" style="23"/>
    <col min="28" max="28" width="11.42578125" style="24"/>
    <col min="29" max="16384" width="11.42578125" style="25"/>
  </cols>
  <sheetData>
    <row r="1" spans="1:29" ht="15.75" x14ac:dyDescent="0.2">
      <c r="A1" s="26" t="str">
        <f>'Identification projet'!B2</f>
        <v>Enseignement d'exploration</v>
      </c>
      <c r="D1" s="27">
        <f>'Identification projet'!B3</f>
        <v>0</v>
      </c>
      <c r="E1" s="28"/>
      <c r="F1" s="29"/>
    </row>
    <row r="2" spans="1:29" ht="12.75" customHeight="1" x14ac:dyDescent="0.2">
      <c r="A2" s="26"/>
      <c r="B2" s="30" t="str">
        <f>'Identification projet'!A10</f>
        <v>Candidat</v>
      </c>
      <c r="C2" s="27" t="s">
        <v>14</v>
      </c>
      <c r="D2" s="89" t="str">
        <f>IF('Identification projet'!B11="","Renseigner feuille Identification projet",'Identification projet'!B11)</f>
        <v>Renseigner feuille Identification projet</v>
      </c>
      <c r="E2" s="89"/>
      <c r="F2" s="89"/>
      <c r="G2" s="89"/>
      <c r="H2" s="89"/>
      <c r="I2" s="89"/>
      <c r="J2" s="89"/>
      <c r="L2" s="54"/>
      <c r="M2" s="54"/>
      <c r="N2" s="55"/>
      <c r="O2" s="56"/>
      <c r="P2" s="56"/>
      <c r="Q2" s="56"/>
      <c r="R2" s="56"/>
      <c r="S2" s="56"/>
      <c r="T2" s="55"/>
      <c r="U2" s="57"/>
      <c r="V2" s="57"/>
      <c r="W2" s="57"/>
      <c r="X2" s="58"/>
      <c r="Y2" s="31"/>
      <c r="AB2" s="23"/>
      <c r="AC2" s="24"/>
    </row>
    <row r="3" spans="1:29" ht="12.75" customHeight="1" thickBot="1" x14ac:dyDescent="0.25">
      <c r="A3" s="17"/>
      <c r="B3" s="32"/>
      <c r="C3" s="27" t="s">
        <v>15</v>
      </c>
      <c r="D3" s="89" t="str">
        <f>IF('Identification projet'!B12="","Renseigner feuille Identification projet",'Identification projet'!B12)</f>
        <v>Renseigner feuille Identification projet</v>
      </c>
      <c r="E3" s="89"/>
      <c r="F3" s="89"/>
      <c r="G3" s="89"/>
      <c r="H3" s="89"/>
      <c r="I3" s="89"/>
      <c r="J3" s="89"/>
      <c r="K3" s="47"/>
      <c r="L3" s="59" t="s">
        <v>16</v>
      </c>
      <c r="M3" s="55"/>
      <c r="N3" s="56"/>
      <c r="O3" s="56" t="s">
        <v>17</v>
      </c>
      <c r="P3" s="56" t="s">
        <v>17</v>
      </c>
      <c r="Q3" s="56" t="s">
        <v>17</v>
      </c>
      <c r="R3" s="56" t="s">
        <v>17</v>
      </c>
      <c r="S3" s="55"/>
      <c r="T3" s="57"/>
      <c r="U3" s="57"/>
      <c r="V3" s="57"/>
      <c r="W3" s="58"/>
      <c r="X3" s="58"/>
    </row>
    <row r="4" spans="1:29" ht="13.5" customHeight="1" x14ac:dyDescent="0.2">
      <c r="A4" s="90" t="s">
        <v>18</v>
      </c>
      <c r="B4" s="91"/>
      <c r="C4" s="74" t="s">
        <v>19</v>
      </c>
      <c r="D4" s="71" t="s">
        <v>20</v>
      </c>
      <c r="E4" s="72">
        <v>0</v>
      </c>
      <c r="F4" s="72" t="s">
        <v>21</v>
      </c>
      <c r="G4" s="72" t="s">
        <v>22</v>
      </c>
      <c r="H4" s="73" t="s">
        <v>23</v>
      </c>
      <c r="I4" s="69"/>
      <c r="K4" s="34" t="s">
        <v>16</v>
      </c>
      <c r="L4" s="49" t="s">
        <v>24</v>
      </c>
      <c r="M4" s="50" t="s">
        <v>25</v>
      </c>
      <c r="N4" s="51" t="s">
        <v>26</v>
      </c>
      <c r="O4" s="51" t="s">
        <v>25</v>
      </c>
      <c r="P4" s="51" t="s">
        <v>26</v>
      </c>
      <c r="Q4" s="51" t="s">
        <v>27</v>
      </c>
      <c r="R4" s="51" t="s">
        <v>28</v>
      </c>
      <c r="S4" s="50" t="s">
        <v>29</v>
      </c>
      <c r="T4" s="52" t="s">
        <v>30</v>
      </c>
      <c r="U4" s="52" t="s">
        <v>31</v>
      </c>
      <c r="V4" s="52" t="s">
        <v>20</v>
      </c>
      <c r="W4" s="53" t="s">
        <v>32</v>
      </c>
      <c r="X4" s="53" t="s">
        <v>33</v>
      </c>
    </row>
    <row r="5" spans="1:29" ht="13.5" customHeight="1" x14ac:dyDescent="0.2">
      <c r="A5" s="120" t="s">
        <v>48</v>
      </c>
      <c r="B5" s="121"/>
      <c r="C5" s="75" t="s">
        <v>53</v>
      </c>
      <c r="D5" s="107"/>
      <c r="E5" s="108"/>
      <c r="F5" s="108"/>
      <c r="G5" s="108"/>
      <c r="H5" s="109"/>
      <c r="I5" s="69"/>
      <c r="K5" s="70">
        <v>0.2</v>
      </c>
      <c r="L5" s="49">
        <f>SUM(L6:L10)</f>
        <v>0</v>
      </c>
      <c r="P5" s="51">
        <f>SUM(P6:P10)</f>
        <v>0</v>
      </c>
      <c r="S5" s="50">
        <f>SUM(S6:S10)</f>
        <v>0</v>
      </c>
      <c r="T5" s="62"/>
      <c r="W5" s="53">
        <f>SUM(W6:W10)</f>
        <v>5</v>
      </c>
      <c r="X5" s="53">
        <v>4</v>
      </c>
    </row>
    <row r="6" spans="1:29" ht="12.75" customHeight="1" x14ac:dyDescent="0.2">
      <c r="A6" s="98"/>
      <c r="B6" s="99"/>
      <c r="C6" s="80" t="s">
        <v>57</v>
      </c>
      <c r="D6" s="80"/>
      <c r="E6" s="80"/>
      <c r="F6" s="80"/>
      <c r="G6" s="80"/>
      <c r="H6" s="80"/>
      <c r="I6" s="36" t="str">
        <f t="shared" ref="I6:I16" si="0">(IF(W6&lt;&gt;0,"◄",""))</f>
        <v>◄</v>
      </c>
      <c r="J6" s="37"/>
      <c r="K6" s="48">
        <f>IF(D6="",1,0)</f>
        <v>1</v>
      </c>
      <c r="L6" s="60">
        <f t="shared" ref="L6:L16" si="1">K6*S6</f>
        <v>0</v>
      </c>
      <c r="M6" s="51">
        <f t="shared" ref="M6:M16" si="2">S6*K6*20</f>
        <v>0</v>
      </c>
      <c r="N6" s="51">
        <f t="shared" ref="N6:N16" si="3">(IF(F6&lt;&gt;"",1/3,0)+IF(G6&lt;&gt;"",2/3,0)+IF(H6&lt;&gt;"",1,0))*K6*20</f>
        <v>0</v>
      </c>
      <c r="O6" s="51" t="e">
        <f>IF(#REF!=0,0,M6/#REF!)</f>
        <v>#REF!</v>
      </c>
      <c r="P6" s="51">
        <f>IF($T$5=0,0,N6/$L$5)</f>
        <v>0</v>
      </c>
      <c r="Q6" s="51" t="e">
        <f>O6*#REF!</f>
        <v>#REF!</v>
      </c>
      <c r="R6" s="51" t="e">
        <f>P6*#REF!</f>
        <v>#REF!</v>
      </c>
      <c r="S6" s="50">
        <f t="shared" ref="S6:S16" si="4">IF(D6="",IF(E6&lt;&gt;"",1,0)+IF(F6&lt;&gt;"",1,0)+IF(G6&lt;&gt;"",1,0)+IF(H6&lt;&gt;"",1,0),0)</f>
        <v>0</v>
      </c>
      <c r="T6" s="52">
        <f t="shared" ref="T6:T16" si="5">IF(D6&lt;&gt;"",0,(IF(E6&lt;&gt;"",0.02,(N6/(K6*20)))))</f>
        <v>0</v>
      </c>
      <c r="U6" s="52">
        <f t="shared" ref="U6:U16" si="6">IF(S6=0,0,K6)</f>
        <v>0</v>
      </c>
      <c r="V6" s="64">
        <f t="shared" ref="V6:V16" si="7">IF(D6&lt;&gt;"",IF(E6&lt;&gt;"",1,0)+IF(F6&lt;&gt;"",1,0)+IF(G6&lt;&gt;"",1,0)+IF(H6&lt;&gt;"",1,0),0)</f>
        <v>0</v>
      </c>
      <c r="W6" s="53">
        <f t="shared" ref="W6:W16" si="8">IF(OR(S6&gt;1,V6&gt;0,AND(D6="",S6=0)),1,0)</f>
        <v>1</v>
      </c>
      <c r="X6" s="53" t="s">
        <v>46</v>
      </c>
      <c r="Y6" s="33" t="s">
        <v>46</v>
      </c>
    </row>
    <row r="7" spans="1:29" ht="12.75" customHeight="1" x14ac:dyDescent="0.2">
      <c r="A7" s="98"/>
      <c r="B7" s="99"/>
      <c r="C7" s="78" t="s">
        <v>58</v>
      </c>
      <c r="D7" s="78"/>
      <c r="E7" s="78"/>
      <c r="F7" s="78"/>
      <c r="G7" s="78"/>
      <c r="H7" s="78"/>
      <c r="I7" s="36" t="str">
        <f t="shared" ref="I7:I10" si="9">(IF(W7&lt;&gt;0,"◄",""))</f>
        <v>◄</v>
      </c>
      <c r="J7" s="37"/>
      <c r="K7" s="48">
        <f t="shared" ref="K7:K10" si="10">IF(D7="",1,0)</f>
        <v>1</v>
      </c>
      <c r="L7" s="60">
        <f t="shared" ref="L7:L10" si="11">K7*S7</f>
        <v>0</v>
      </c>
      <c r="M7" s="51">
        <f t="shared" ref="M7:M10" si="12">S7*K7*20</f>
        <v>0</v>
      </c>
      <c r="N7" s="51">
        <f t="shared" ref="N7:N10" si="13">(IF(F7&lt;&gt;"",1/3,0)+IF(G7&lt;&gt;"",2/3,0)+IF(H7&lt;&gt;"",1,0))*K7*20</f>
        <v>0</v>
      </c>
      <c r="O7" s="51" t="e">
        <f>IF(#REF!=0,0,M7/#REF!)</f>
        <v>#REF!</v>
      </c>
      <c r="P7" s="51">
        <f t="shared" ref="P7:P10" si="14">IF($T$5=0,0,N7/$L$5)</f>
        <v>0</v>
      </c>
      <c r="Q7" s="51" t="e">
        <f>O7*#REF!</f>
        <v>#REF!</v>
      </c>
      <c r="R7" s="51" t="e">
        <f>P7*#REF!</f>
        <v>#REF!</v>
      </c>
      <c r="S7" s="50">
        <f t="shared" ref="S7:S10" si="15">IF(D7="",IF(E7&lt;&gt;"",1,0)+IF(F7&lt;&gt;"",1,0)+IF(G7&lt;&gt;"",1,0)+IF(H7&lt;&gt;"",1,0),0)</f>
        <v>0</v>
      </c>
      <c r="T7" s="52">
        <f t="shared" ref="T7:T10" si="16">IF(D7&lt;&gt;"",0,(IF(E7&lt;&gt;"",0.02,(N7/(K7*20)))))</f>
        <v>0</v>
      </c>
      <c r="U7" s="52">
        <f t="shared" ref="U7:U10" si="17">IF(S7=0,0,K7)</f>
        <v>0</v>
      </c>
      <c r="V7" s="64">
        <f t="shared" ref="V7:V10" si="18">IF(D7&lt;&gt;"",IF(E7&lt;&gt;"",1,0)+IF(F7&lt;&gt;"",1,0)+IF(G7&lt;&gt;"",1,0)+IF(H7&lt;&gt;"",1,0),0)</f>
        <v>0</v>
      </c>
      <c r="W7" s="53">
        <f t="shared" ref="W7:W10" si="19">IF(OR(S7&gt;1,V7&gt;0,AND(D7="",S7=0)),1,0)</f>
        <v>1</v>
      </c>
      <c r="X7" s="53" t="s">
        <v>46</v>
      </c>
      <c r="Y7" s="33" t="s">
        <v>46</v>
      </c>
    </row>
    <row r="8" spans="1:29" ht="12.75" customHeight="1" x14ac:dyDescent="0.2">
      <c r="A8" s="98"/>
      <c r="B8" s="99"/>
      <c r="C8" s="80" t="s">
        <v>59</v>
      </c>
      <c r="D8" s="80"/>
      <c r="E8" s="80"/>
      <c r="F8" s="80"/>
      <c r="G8" s="80"/>
      <c r="H8" s="80"/>
      <c r="I8" s="36" t="str">
        <f t="shared" si="9"/>
        <v>◄</v>
      </c>
      <c r="J8" s="37"/>
      <c r="K8" s="48">
        <f t="shared" si="10"/>
        <v>1</v>
      </c>
      <c r="L8" s="60">
        <f t="shared" si="11"/>
        <v>0</v>
      </c>
      <c r="M8" s="51">
        <f t="shared" si="12"/>
        <v>0</v>
      </c>
      <c r="N8" s="51">
        <f t="shared" si="13"/>
        <v>0</v>
      </c>
      <c r="O8" s="51" t="e">
        <f>IF(#REF!=0,0,M8/#REF!)</f>
        <v>#REF!</v>
      </c>
      <c r="P8" s="51">
        <f t="shared" si="14"/>
        <v>0</v>
      </c>
      <c r="Q8" s="51" t="e">
        <f>O8*#REF!</f>
        <v>#REF!</v>
      </c>
      <c r="R8" s="51" t="e">
        <f>P8*#REF!</f>
        <v>#REF!</v>
      </c>
      <c r="S8" s="50">
        <f t="shared" si="15"/>
        <v>0</v>
      </c>
      <c r="T8" s="52">
        <f t="shared" si="16"/>
        <v>0</v>
      </c>
      <c r="U8" s="52">
        <f t="shared" si="17"/>
        <v>0</v>
      </c>
      <c r="V8" s="64">
        <f t="shared" si="18"/>
        <v>0</v>
      </c>
      <c r="W8" s="53">
        <f t="shared" si="19"/>
        <v>1</v>
      </c>
      <c r="X8" s="53" t="s">
        <v>46</v>
      </c>
      <c r="Y8" s="33" t="s">
        <v>46</v>
      </c>
    </row>
    <row r="9" spans="1:29" ht="12.75" customHeight="1" x14ac:dyDescent="0.2">
      <c r="A9" s="98"/>
      <c r="B9" s="99"/>
      <c r="C9" s="78" t="s">
        <v>60</v>
      </c>
      <c r="D9" s="78"/>
      <c r="E9" s="78"/>
      <c r="F9" s="78"/>
      <c r="G9" s="78"/>
      <c r="H9" s="78"/>
      <c r="I9" s="36" t="str">
        <f t="shared" si="9"/>
        <v>◄</v>
      </c>
      <c r="J9" s="37"/>
      <c r="K9" s="48">
        <f t="shared" si="10"/>
        <v>1</v>
      </c>
      <c r="L9" s="60">
        <f t="shared" si="11"/>
        <v>0</v>
      </c>
      <c r="M9" s="51">
        <f t="shared" si="12"/>
        <v>0</v>
      </c>
      <c r="N9" s="51">
        <f t="shared" si="13"/>
        <v>0</v>
      </c>
      <c r="O9" s="51" t="e">
        <f>IF(#REF!=0,0,M9/#REF!)</f>
        <v>#REF!</v>
      </c>
      <c r="P9" s="51">
        <f t="shared" si="14"/>
        <v>0</v>
      </c>
      <c r="Q9" s="51" t="e">
        <f>O9*#REF!</f>
        <v>#REF!</v>
      </c>
      <c r="R9" s="51" t="e">
        <f>P9*#REF!</f>
        <v>#REF!</v>
      </c>
      <c r="S9" s="50">
        <f t="shared" si="15"/>
        <v>0</v>
      </c>
      <c r="T9" s="52">
        <f t="shared" si="16"/>
        <v>0</v>
      </c>
      <c r="U9" s="52">
        <f t="shared" si="17"/>
        <v>0</v>
      </c>
      <c r="V9" s="64">
        <f t="shared" si="18"/>
        <v>0</v>
      </c>
      <c r="W9" s="53">
        <f t="shared" si="19"/>
        <v>1</v>
      </c>
      <c r="X9" s="53" t="s">
        <v>46</v>
      </c>
      <c r="Y9" s="33" t="s">
        <v>46</v>
      </c>
    </row>
    <row r="10" spans="1:29" x14ac:dyDescent="0.2">
      <c r="A10" s="98"/>
      <c r="B10" s="99"/>
      <c r="C10" s="80" t="s">
        <v>61</v>
      </c>
      <c r="D10" s="80"/>
      <c r="E10" s="80"/>
      <c r="F10" s="80"/>
      <c r="G10" s="80"/>
      <c r="H10" s="80"/>
      <c r="I10" s="36" t="str">
        <f t="shared" si="9"/>
        <v>◄</v>
      </c>
      <c r="J10" s="37"/>
      <c r="K10" s="48">
        <f t="shared" si="10"/>
        <v>1</v>
      </c>
      <c r="L10" s="60">
        <f t="shared" si="11"/>
        <v>0</v>
      </c>
      <c r="M10" s="51">
        <f t="shared" si="12"/>
        <v>0</v>
      </c>
      <c r="N10" s="51">
        <f t="shared" si="13"/>
        <v>0</v>
      </c>
      <c r="O10" s="51" t="e">
        <f>IF(#REF!=0,0,M10/#REF!)</f>
        <v>#REF!</v>
      </c>
      <c r="P10" s="51">
        <f t="shared" si="14"/>
        <v>0</v>
      </c>
      <c r="Q10" s="51" t="e">
        <f>O10*#REF!</f>
        <v>#REF!</v>
      </c>
      <c r="R10" s="51" t="e">
        <f>P10*#REF!</f>
        <v>#REF!</v>
      </c>
      <c r="S10" s="50">
        <f t="shared" si="15"/>
        <v>0</v>
      </c>
      <c r="T10" s="52">
        <f t="shared" si="16"/>
        <v>0</v>
      </c>
      <c r="U10" s="52">
        <f t="shared" si="17"/>
        <v>0</v>
      </c>
      <c r="V10" s="64">
        <f t="shared" si="18"/>
        <v>0</v>
      </c>
      <c r="W10" s="53">
        <f t="shared" si="19"/>
        <v>1</v>
      </c>
      <c r="X10" s="53" t="s">
        <v>46</v>
      </c>
      <c r="Y10" s="33" t="s">
        <v>46</v>
      </c>
    </row>
    <row r="11" spans="1:29" x14ac:dyDescent="0.2">
      <c r="A11" s="96" t="s">
        <v>49</v>
      </c>
      <c r="B11" s="97"/>
      <c r="C11" s="75" t="s">
        <v>54</v>
      </c>
      <c r="D11" s="93"/>
      <c r="E11" s="94"/>
      <c r="F11" s="94"/>
      <c r="G11" s="94"/>
      <c r="H11" s="95"/>
      <c r="I11" s="36" t="s">
        <v>46</v>
      </c>
      <c r="J11" s="37"/>
      <c r="K11" s="70">
        <v>0.2</v>
      </c>
      <c r="L11" s="60">
        <f>SUM(L12:L14)</f>
        <v>0</v>
      </c>
      <c r="M11" s="51"/>
      <c r="P11" s="51">
        <f>SUM(P12:P14)</f>
        <v>0</v>
      </c>
      <c r="S11" s="50">
        <f>SUM(S12:S14)</f>
        <v>0</v>
      </c>
      <c r="T11" s="62"/>
      <c r="V11" s="64"/>
      <c r="W11" s="53">
        <f>SUM(W12:W14)</f>
        <v>3</v>
      </c>
      <c r="X11" s="53">
        <v>4</v>
      </c>
    </row>
    <row r="12" spans="1:29" ht="12.75" customHeight="1" x14ac:dyDescent="0.2">
      <c r="A12" s="98"/>
      <c r="B12" s="99"/>
      <c r="C12" s="81" t="s">
        <v>62</v>
      </c>
      <c r="D12" s="81"/>
      <c r="E12" s="81"/>
      <c r="F12" s="81"/>
      <c r="G12" s="81"/>
      <c r="H12" s="81"/>
      <c r="I12" s="36" t="str">
        <f t="shared" si="0"/>
        <v>◄</v>
      </c>
      <c r="J12" s="37"/>
      <c r="K12" s="48">
        <f t="shared" ref="K12:K16" si="20">IF(D12="",1,0)</f>
        <v>1</v>
      </c>
      <c r="L12" s="60">
        <f t="shared" si="1"/>
        <v>0</v>
      </c>
      <c r="M12" s="51">
        <f t="shared" si="2"/>
        <v>0</v>
      </c>
      <c r="N12" s="51">
        <f t="shared" si="3"/>
        <v>0</v>
      </c>
      <c r="O12" s="51" t="e">
        <f>IF(#REF!=0,0,M12/#REF!)</f>
        <v>#REF!</v>
      </c>
      <c r="P12" s="51">
        <f>IF($T$11=0,0,N12/$L$11)</f>
        <v>0</v>
      </c>
      <c r="Q12" s="51" t="e">
        <f>O12*#REF!</f>
        <v>#REF!</v>
      </c>
      <c r="R12" s="51" t="e">
        <f>P12*#REF!</f>
        <v>#REF!</v>
      </c>
      <c r="S12" s="50">
        <f t="shared" si="4"/>
        <v>0</v>
      </c>
      <c r="T12" s="52">
        <f t="shared" si="5"/>
        <v>0</v>
      </c>
      <c r="U12" s="52">
        <f t="shared" si="6"/>
        <v>0</v>
      </c>
      <c r="V12" s="64">
        <f t="shared" si="7"/>
        <v>0</v>
      </c>
      <c r="W12" s="53">
        <f t="shared" si="8"/>
        <v>1</v>
      </c>
    </row>
    <row r="13" spans="1:29" ht="12.75" customHeight="1" x14ac:dyDescent="0.2">
      <c r="A13" s="98"/>
      <c r="B13" s="99"/>
      <c r="C13" s="79" t="s">
        <v>63</v>
      </c>
      <c r="D13" s="79"/>
      <c r="E13" s="79"/>
      <c r="F13" s="79"/>
      <c r="G13" s="79"/>
      <c r="H13" s="79"/>
      <c r="I13" s="36" t="str">
        <f t="shared" ref="I13:I14" si="21">(IF(W13&lt;&gt;0,"◄",""))</f>
        <v>◄</v>
      </c>
      <c r="J13" s="37"/>
      <c r="K13" s="48">
        <f t="shared" ref="K13:K14" si="22">IF(D13="",1,0)</f>
        <v>1</v>
      </c>
      <c r="L13" s="60">
        <f t="shared" ref="L13:L14" si="23">K13*S13</f>
        <v>0</v>
      </c>
      <c r="M13" s="51">
        <f t="shared" ref="M13:M14" si="24">S13*K13*20</f>
        <v>0</v>
      </c>
      <c r="N13" s="51">
        <f t="shared" ref="N13:N14" si="25">(IF(F13&lt;&gt;"",1/3,0)+IF(G13&lt;&gt;"",2/3,0)+IF(H13&lt;&gt;"",1,0))*K13*20</f>
        <v>0</v>
      </c>
      <c r="O13" s="51" t="e">
        <f>IF(#REF!=0,0,M13/#REF!)</f>
        <v>#REF!</v>
      </c>
      <c r="P13" s="51">
        <f t="shared" ref="P13:P14" si="26">IF($T$11=0,0,N13/$L$11)</f>
        <v>0</v>
      </c>
      <c r="Q13" s="51" t="e">
        <f>O13*#REF!</f>
        <v>#REF!</v>
      </c>
      <c r="R13" s="51" t="e">
        <f>P13*#REF!</f>
        <v>#REF!</v>
      </c>
      <c r="S13" s="50">
        <f t="shared" ref="S13:S14" si="27">IF(D13="",IF(E13&lt;&gt;"",1,0)+IF(F13&lt;&gt;"",1,0)+IF(G13&lt;&gt;"",1,0)+IF(H13&lt;&gt;"",1,0),0)</f>
        <v>0</v>
      </c>
      <c r="T13" s="52">
        <f t="shared" ref="T13:T14" si="28">IF(D13&lt;&gt;"",0,(IF(E13&lt;&gt;"",0.02,(N13/(K13*20)))))</f>
        <v>0</v>
      </c>
      <c r="U13" s="52">
        <f t="shared" ref="U13:U14" si="29">IF(S13=0,0,K13)</f>
        <v>0</v>
      </c>
      <c r="V13" s="64">
        <f t="shared" ref="V13:V14" si="30">IF(D13&lt;&gt;"",IF(E13&lt;&gt;"",1,0)+IF(F13&lt;&gt;"",1,0)+IF(G13&lt;&gt;"",1,0)+IF(H13&lt;&gt;"",1,0),0)</f>
        <v>0</v>
      </c>
      <c r="W13" s="53">
        <f t="shared" ref="W13:W14" si="31">IF(OR(S13&gt;1,V13&gt;0,AND(D13="",S13=0)),1,0)</f>
        <v>1</v>
      </c>
    </row>
    <row r="14" spans="1:29" x14ac:dyDescent="0.2">
      <c r="A14" s="98"/>
      <c r="B14" s="99"/>
      <c r="C14" s="81" t="s">
        <v>64</v>
      </c>
      <c r="D14" s="81"/>
      <c r="E14" s="81"/>
      <c r="F14" s="81"/>
      <c r="G14" s="81"/>
      <c r="H14" s="81"/>
      <c r="I14" s="36" t="str">
        <f t="shared" si="21"/>
        <v>◄</v>
      </c>
      <c r="J14" s="37"/>
      <c r="K14" s="48">
        <f t="shared" si="22"/>
        <v>1</v>
      </c>
      <c r="L14" s="60">
        <f t="shared" si="23"/>
        <v>0</v>
      </c>
      <c r="M14" s="51">
        <f t="shared" si="24"/>
        <v>0</v>
      </c>
      <c r="N14" s="51">
        <f t="shared" si="25"/>
        <v>0</v>
      </c>
      <c r="O14" s="51" t="e">
        <f>IF(#REF!=0,0,M14/#REF!)</f>
        <v>#REF!</v>
      </c>
      <c r="P14" s="51">
        <f t="shared" si="26"/>
        <v>0</v>
      </c>
      <c r="Q14" s="51" t="e">
        <f>O14*#REF!</f>
        <v>#REF!</v>
      </c>
      <c r="R14" s="51" t="e">
        <f>P14*#REF!</f>
        <v>#REF!</v>
      </c>
      <c r="S14" s="50">
        <f t="shared" si="27"/>
        <v>0</v>
      </c>
      <c r="T14" s="52">
        <f t="shared" si="28"/>
        <v>0</v>
      </c>
      <c r="U14" s="52">
        <f t="shared" si="29"/>
        <v>0</v>
      </c>
      <c r="V14" s="64">
        <f t="shared" si="30"/>
        <v>0</v>
      </c>
      <c r="W14" s="53">
        <f t="shared" si="31"/>
        <v>1</v>
      </c>
    </row>
    <row r="15" spans="1:29" ht="13.5" customHeight="1" x14ac:dyDescent="0.2">
      <c r="A15" s="96" t="s">
        <v>50</v>
      </c>
      <c r="B15" s="97"/>
      <c r="C15" s="75" t="s">
        <v>65</v>
      </c>
      <c r="D15" s="117"/>
      <c r="E15" s="118"/>
      <c r="F15" s="118"/>
      <c r="G15" s="118"/>
      <c r="H15" s="119"/>
      <c r="I15" s="36" t="s">
        <v>46</v>
      </c>
      <c r="J15" s="37"/>
      <c r="K15" s="70">
        <v>0.2</v>
      </c>
      <c r="L15" s="60">
        <f>SUM(L19:L19)</f>
        <v>0</v>
      </c>
      <c r="M15" s="51"/>
      <c r="P15" s="51">
        <f>SUM(P19:P19)</f>
        <v>0</v>
      </c>
      <c r="S15" s="50">
        <f>SUM(S16:S19)</f>
        <v>0</v>
      </c>
      <c r="T15" s="62"/>
      <c r="V15" s="64"/>
      <c r="W15" s="53">
        <f>SUM(W19:W19)</f>
        <v>1</v>
      </c>
      <c r="X15" s="53">
        <v>4</v>
      </c>
      <c r="AA15" s="23" t="s">
        <v>46</v>
      </c>
    </row>
    <row r="16" spans="1:29" ht="13.5" customHeight="1" x14ac:dyDescent="0.2">
      <c r="A16" s="98"/>
      <c r="B16" s="99"/>
      <c r="C16" s="80" t="s">
        <v>66</v>
      </c>
      <c r="D16" s="80"/>
      <c r="E16" s="80"/>
      <c r="F16" s="80"/>
      <c r="G16" s="80"/>
      <c r="H16" s="80"/>
      <c r="I16" s="36" t="str">
        <f t="shared" si="0"/>
        <v>◄</v>
      </c>
      <c r="J16" s="37"/>
      <c r="K16" s="48">
        <f t="shared" si="20"/>
        <v>1</v>
      </c>
      <c r="L16" s="60">
        <f t="shared" si="1"/>
        <v>0</v>
      </c>
      <c r="M16" s="51">
        <f t="shared" si="2"/>
        <v>0</v>
      </c>
      <c r="N16" s="51">
        <f t="shared" si="3"/>
        <v>0</v>
      </c>
      <c r="O16" s="51" t="e">
        <f>IF(#REF!=0,0,M16/#REF!)</f>
        <v>#REF!</v>
      </c>
      <c r="P16" s="51">
        <f>IF($T$15=0,0,N16/$L$15)</f>
        <v>0</v>
      </c>
      <c r="Q16" s="51" t="e">
        <f>O16*#REF!</f>
        <v>#REF!</v>
      </c>
      <c r="R16" s="51" t="e">
        <f>P16*#REF!</f>
        <v>#REF!</v>
      </c>
      <c r="S16" s="50">
        <f t="shared" si="4"/>
        <v>0</v>
      </c>
      <c r="T16" s="52">
        <f t="shared" si="5"/>
        <v>0</v>
      </c>
      <c r="U16" s="52">
        <f t="shared" si="6"/>
        <v>0</v>
      </c>
      <c r="V16" s="64">
        <f t="shared" si="7"/>
        <v>0</v>
      </c>
      <c r="W16" s="53">
        <f t="shared" si="8"/>
        <v>1</v>
      </c>
    </row>
    <row r="17" spans="1:26" ht="13.5" customHeight="1" x14ac:dyDescent="0.2">
      <c r="A17" s="98"/>
      <c r="B17" s="99"/>
      <c r="C17" s="78" t="s">
        <v>67</v>
      </c>
      <c r="D17" s="78"/>
      <c r="E17" s="78"/>
      <c r="F17" s="78"/>
      <c r="G17" s="78"/>
      <c r="H17" s="78"/>
      <c r="I17" s="36" t="str">
        <f t="shared" ref="I17:I19" si="32">(IF(W17&lt;&gt;0,"◄",""))</f>
        <v>◄</v>
      </c>
      <c r="J17" s="37"/>
      <c r="K17" s="48">
        <f t="shared" ref="K17:K19" si="33">IF(D17="",1,0)</f>
        <v>1</v>
      </c>
      <c r="L17" s="60">
        <f t="shared" ref="L17:L19" si="34">K17*S17</f>
        <v>0</v>
      </c>
      <c r="M17" s="51">
        <f t="shared" ref="M17:M19" si="35">S17*K17*20</f>
        <v>0</v>
      </c>
      <c r="N17" s="51">
        <f t="shared" ref="N17:N19" si="36">(IF(F17&lt;&gt;"",1/3,0)+IF(G17&lt;&gt;"",2/3,0)+IF(H17&lt;&gt;"",1,0))*K17*20</f>
        <v>0</v>
      </c>
      <c r="O17" s="51" t="e">
        <f>IF(#REF!=0,0,M17/#REF!)</f>
        <v>#REF!</v>
      </c>
      <c r="P17" s="51">
        <f t="shared" ref="P17:P19" si="37">IF($T$15=0,0,N17/$L$15)</f>
        <v>0</v>
      </c>
      <c r="Q17" s="51" t="e">
        <f>O17*#REF!</f>
        <v>#REF!</v>
      </c>
      <c r="R17" s="51" t="e">
        <f>P17*#REF!</f>
        <v>#REF!</v>
      </c>
      <c r="S17" s="50">
        <f t="shared" ref="S17:S19" si="38">IF(D17="",IF(E17&lt;&gt;"",1,0)+IF(F17&lt;&gt;"",1,0)+IF(G17&lt;&gt;"",1,0)+IF(H17&lt;&gt;"",1,0),0)</f>
        <v>0</v>
      </c>
      <c r="T17" s="52">
        <f t="shared" ref="T17:T19" si="39">IF(D17&lt;&gt;"",0,(IF(E17&lt;&gt;"",0.02,(N17/(K17*20)))))</f>
        <v>0</v>
      </c>
      <c r="U17" s="52">
        <f t="shared" ref="U17:U19" si="40">IF(S17=0,0,K17)</f>
        <v>0</v>
      </c>
      <c r="V17" s="64">
        <f t="shared" ref="V17:V19" si="41">IF(D17&lt;&gt;"",IF(E17&lt;&gt;"",1,0)+IF(F17&lt;&gt;"",1,0)+IF(G17&lt;&gt;"",1,0)+IF(H17&lt;&gt;"",1,0),0)</f>
        <v>0</v>
      </c>
      <c r="W17" s="53">
        <f t="shared" ref="W17:W19" si="42">IF(OR(S17&gt;1,V17&gt;0,AND(D17="",S17=0)),1,0)</f>
        <v>1</v>
      </c>
    </row>
    <row r="18" spans="1:26" ht="13.5" customHeight="1" x14ac:dyDescent="0.2">
      <c r="A18" s="98"/>
      <c r="B18" s="99"/>
      <c r="C18" s="80" t="s">
        <v>68</v>
      </c>
      <c r="D18" s="80"/>
      <c r="E18" s="80"/>
      <c r="F18" s="80"/>
      <c r="G18" s="80"/>
      <c r="H18" s="80"/>
      <c r="I18" s="36" t="str">
        <f t="shared" si="32"/>
        <v>◄</v>
      </c>
      <c r="J18" s="37"/>
      <c r="K18" s="48">
        <f t="shared" si="33"/>
        <v>1</v>
      </c>
      <c r="L18" s="60">
        <f t="shared" si="34"/>
        <v>0</v>
      </c>
      <c r="M18" s="51">
        <f t="shared" si="35"/>
        <v>0</v>
      </c>
      <c r="N18" s="51">
        <f t="shared" si="36"/>
        <v>0</v>
      </c>
      <c r="O18" s="51" t="e">
        <f>IF(#REF!=0,0,M18/#REF!)</f>
        <v>#REF!</v>
      </c>
      <c r="P18" s="51">
        <f t="shared" si="37"/>
        <v>0</v>
      </c>
      <c r="Q18" s="51" t="e">
        <f>O18*#REF!</f>
        <v>#REF!</v>
      </c>
      <c r="R18" s="51" t="e">
        <f>P18*#REF!</f>
        <v>#REF!</v>
      </c>
      <c r="S18" s="50">
        <f t="shared" si="38"/>
        <v>0</v>
      </c>
      <c r="T18" s="52">
        <f t="shared" si="39"/>
        <v>0</v>
      </c>
      <c r="U18" s="52">
        <f t="shared" si="40"/>
        <v>0</v>
      </c>
      <c r="V18" s="64">
        <f t="shared" si="41"/>
        <v>0</v>
      </c>
      <c r="W18" s="53">
        <f t="shared" si="42"/>
        <v>1</v>
      </c>
    </row>
    <row r="19" spans="1:26" ht="12.75" customHeight="1" x14ac:dyDescent="0.2">
      <c r="A19" s="98"/>
      <c r="B19" s="99"/>
      <c r="C19" s="78" t="s">
        <v>69</v>
      </c>
      <c r="D19" s="78"/>
      <c r="E19" s="78"/>
      <c r="F19" s="78"/>
      <c r="G19" s="78"/>
      <c r="H19" s="78"/>
      <c r="I19" s="36" t="str">
        <f t="shared" si="32"/>
        <v>◄</v>
      </c>
      <c r="J19" s="37"/>
      <c r="K19" s="48">
        <f t="shared" si="33"/>
        <v>1</v>
      </c>
      <c r="L19" s="60">
        <f t="shared" si="34"/>
        <v>0</v>
      </c>
      <c r="M19" s="51">
        <f t="shared" si="35"/>
        <v>0</v>
      </c>
      <c r="N19" s="51">
        <f t="shared" si="36"/>
        <v>0</v>
      </c>
      <c r="O19" s="51" t="e">
        <f>IF(#REF!=0,0,M19/#REF!)</f>
        <v>#REF!</v>
      </c>
      <c r="P19" s="51">
        <f t="shared" si="37"/>
        <v>0</v>
      </c>
      <c r="Q19" s="51" t="e">
        <f>O19*#REF!</f>
        <v>#REF!</v>
      </c>
      <c r="R19" s="51" t="e">
        <f>P19*#REF!</f>
        <v>#REF!</v>
      </c>
      <c r="S19" s="50">
        <f t="shared" si="38"/>
        <v>0</v>
      </c>
      <c r="T19" s="52">
        <f t="shared" si="39"/>
        <v>0</v>
      </c>
      <c r="U19" s="52">
        <f t="shared" si="40"/>
        <v>0</v>
      </c>
      <c r="V19" s="64">
        <f t="shared" si="41"/>
        <v>0</v>
      </c>
      <c r="W19" s="53">
        <f t="shared" si="42"/>
        <v>1</v>
      </c>
      <c r="Z19" s="23" t="s">
        <v>46</v>
      </c>
    </row>
    <row r="20" spans="1:26" x14ac:dyDescent="0.2">
      <c r="A20" s="96" t="s">
        <v>51</v>
      </c>
      <c r="B20" s="97"/>
      <c r="C20" s="75" t="s">
        <v>70</v>
      </c>
      <c r="D20" s="100"/>
      <c r="E20" s="101"/>
      <c r="F20" s="101"/>
      <c r="G20" s="101"/>
      <c r="H20" s="102"/>
      <c r="I20" s="36"/>
      <c r="J20" s="37"/>
      <c r="K20" s="70">
        <v>0.1</v>
      </c>
      <c r="L20" s="60"/>
      <c r="M20" s="51"/>
      <c r="V20" s="64"/>
    </row>
    <row r="21" spans="1:26" x14ac:dyDescent="0.2">
      <c r="A21" s="98"/>
      <c r="B21" s="99"/>
      <c r="C21" s="81" t="s">
        <v>71</v>
      </c>
      <c r="D21" s="81"/>
      <c r="E21" s="81"/>
      <c r="F21" s="81"/>
      <c r="G21" s="81"/>
      <c r="H21" s="81"/>
      <c r="I21" s="36" t="str">
        <f t="shared" ref="I21" si="43">(IF(W21&lt;&gt;0,"◄",""))</f>
        <v>◄</v>
      </c>
      <c r="J21" s="37"/>
      <c r="K21" s="48">
        <f t="shared" ref="K21" si="44">IF(D21="",1,0)</f>
        <v>1</v>
      </c>
      <c r="L21" s="60">
        <f t="shared" ref="L21" si="45">K21*S21</f>
        <v>0</v>
      </c>
      <c r="M21" s="51">
        <f t="shared" ref="M21" si="46">S21*K21*20</f>
        <v>0</v>
      </c>
      <c r="N21" s="51">
        <f t="shared" ref="N21" si="47">(IF(F21&lt;&gt;"",1/3,0)+IF(G21&lt;&gt;"",2/3,0)+IF(H21&lt;&gt;"",1,0))*K21*20</f>
        <v>0</v>
      </c>
      <c r="O21" s="51" t="e">
        <f>IF(#REF!=0,0,M21/#REF!)</f>
        <v>#REF!</v>
      </c>
      <c r="P21" s="51">
        <f t="shared" ref="P21" si="48">IF($T$15=0,0,N21/$L$15)</f>
        <v>0</v>
      </c>
      <c r="Q21" s="51" t="e">
        <f>O21*#REF!</f>
        <v>#REF!</v>
      </c>
      <c r="R21" s="51" t="e">
        <f>P21*#REF!</f>
        <v>#REF!</v>
      </c>
      <c r="S21" s="50">
        <f t="shared" ref="S21" si="49">IF(D21="",IF(E21&lt;&gt;"",1,0)+IF(F21&lt;&gt;"",1,0)+IF(G21&lt;&gt;"",1,0)+IF(H21&lt;&gt;"",1,0),0)</f>
        <v>0</v>
      </c>
      <c r="T21" s="52">
        <f t="shared" ref="T21" si="50">IF(D21&lt;&gt;"",0,(IF(E21&lt;&gt;"",0.02,(N21/(K21*20)))))</f>
        <v>0</v>
      </c>
      <c r="U21" s="52">
        <f t="shared" ref="U21" si="51">IF(S21=0,0,K21)</f>
        <v>0</v>
      </c>
      <c r="V21" s="64">
        <f t="shared" ref="V21" si="52">IF(D21&lt;&gt;"",IF(E21&lt;&gt;"",1,0)+IF(F21&lt;&gt;"",1,0)+IF(G21&lt;&gt;"",1,0)+IF(H21&lt;&gt;"",1,0),0)</f>
        <v>0</v>
      </c>
      <c r="W21" s="53">
        <f t="shared" ref="W21" si="53">IF(OR(S21&gt;1,V21&gt;0,AND(D21="",S21=0)),1,0)</f>
        <v>1</v>
      </c>
    </row>
    <row r="22" spans="1:26" ht="24" x14ac:dyDescent="0.2">
      <c r="A22" s="98"/>
      <c r="B22" s="99"/>
      <c r="C22" s="79" t="s">
        <v>72</v>
      </c>
      <c r="D22" s="79"/>
      <c r="E22" s="79"/>
      <c r="F22" s="79"/>
      <c r="G22" s="79"/>
      <c r="H22" s="79"/>
      <c r="I22" s="36" t="str">
        <f t="shared" ref="I22:I24" si="54">(IF(W22&lt;&gt;0,"◄",""))</f>
        <v>◄</v>
      </c>
      <c r="J22" s="37"/>
      <c r="K22" s="48">
        <f t="shared" ref="K22:K24" si="55">IF(D22="",1,0)</f>
        <v>1</v>
      </c>
      <c r="L22" s="60">
        <f t="shared" ref="L22:L24" si="56">K22*S22</f>
        <v>0</v>
      </c>
      <c r="M22" s="51">
        <f t="shared" ref="M22:M24" si="57">S22*K22*20</f>
        <v>0</v>
      </c>
      <c r="N22" s="51">
        <f t="shared" ref="N22:N24" si="58">(IF(F22&lt;&gt;"",1/3,0)+IF(G22&lt;&gt;"",2/3,0)+IF(H22&lt;&gt;"",1,0))*K22*20</f>
        <v>0</v>
      </c>
      <c r="O22" s="51" t="e">
        <f>IF(#REF!=0,0,M22/#REF!)</f>
        <v>#REF!</v>
      </c>
      <c r="P22" s="51">
        <f t="shared" ref="P22:P24" si="59">IF($T$15=0,0,N22/$L$15)</f>
        <v>0</v>
      </c>
      <c r="Q22" s="51" t="e">
        <f>O22*#REF!</f>
        <v>#REF!</v>
      </c>
      <c r="R22" s="51" t="e">
        <f>P22*#REF!</f>
        <v>#REF!</v>
      </c>
      <c r="S22" s="50">
        <f t="shared" ref="S22:S24" si="60">IF(D22="",IF(E22&lt;&gt;"",1,0)+IF(F22&lt;&gt;"",1,0)+IF(G22&lt;&gt;"",1,0)+IF(H22&lt;&gt;"",1,0),0)</f>
        <v>0</v>
      </c>
      <c r="T22" s="52">
        <f t="shared" ref="T22:T24" si="61">IF(D22&lt;&gt;"",0,(IF(E22&lt;&gt;"",0.02,(N22/(K22*20)))))</f>
        <v>0</v>
      </c>
      <c r="U22" s="52">
        <f t="shared" ref="U22:U24" si="62">IF(S22=0,0,K22)</f>
        <v>0</v>
      </c>
      <c r="V22" s="64">
        <f t="shared" ref="V22:V24" si="63">IF(D22&lt;&gt;"",IF(E22&lt;&gt;"",1,0)+IF(F22&lt;&gt;"",1,0)+IF(G22&lt;&gt;"",1,0)+IF(H22&lt;&gt;"",1,0),0)</f>
        <v>0</v>
      </c>
      <c r="W22" s="53">
        <f t="shared" ref="W22:W24" si="64">IF(OR(S22&gt;1,V22&gt;0,AND(D22="",S22=0)),1,0)</f>
        <v>1</v>
      </c>
    </row>
    <row r="23" spans="1:26" x14ac:dyDescent="0.2">
      <c r="A23" s="98"/>
      <c r="B23" s="99"/>
      <c r="C23" s="81" t="s">
        <v>73</v>
      </c>
      <c r="D23" s="81"/>
      <c r="E23" s="81"/>
      <c r="F23" s="81"/>
      <c r="G23" s="81"/>
      <c r="H23" s="81"/>
      <c r="I23" s="36" t="str">
        <f t="shared" si="54"/>
        <v>◄</v>
      </c>
      <c r="J23" s="37"/>
      <c r="K23" s="48">
        <f t="shared" si="55"/>
        <v>1</v>
      </c>
      <c r="L23" s="60">
        <f t="shared" si="56"/>
        <v>0</v>
      </c>
      <c r="M23" s="51">
        <f t="shared" si="57"/>
        <v>0</v>
      </c>
      <c r="N23" s="51">
        <f t="shared" si="58"/>
        <v>0</v>
      </c>
      <c r="O23" s="51" t="e">
        <f>IF(#REF!=0,0,M23/#REF!)</f>
        <v>#REF!</v>
      </c>
      <c r="P23" s="51">
        <f t="shared" si="59"/>
        <v>0</v>
      </c>
      <c r="Q23" s="51" t="e">
        <f>O23*#REF!</f>
        <v>#REF!</v>
      </c>
      <c r="R23" s="51" t="e">
        <f>P23*#REF!</f>
        <v>#REF!</v>
      </c>
      <c r="S23" s="50">
        <f t="shared" si="60"/>
        <v>0</v>
      </c>
      <c r="T23" s="52">
        <f t="shared" si="61"/>
        <v>0</v>
      </c>
      <c r="U23" s="52">
        <f t="shared" si="62"/>
        <v>0</v>
      </c>
      <c r="V23" s="64">
        <f t="shared" si="63"/>
        <v>0</v>
      </c>
      <c r="W23" s="53">
        <f t="shared" si="64"/>
        <v>1</v>
      </c>
    </row>
    <row r="24" spans="1:26" x14ac:dyDescent="0.2">
      <c r="A24" s="98"/>
      <c r="B24" s="99"/>
      <c r="C24" s="81" t="s">
        <v>74</v>
      </c>
      <c r="D24" s="81"/>
      <c r="E24" s="81"/>
      <c r="F24" s="81"/>
      <c r="G24" s="81"/>
      <c r="H24" s="81"/>
      <c r="I24" s="36" t="str">
        <f t="shared" si="54"/>
        <v>◄</v>
      </c>
      <c r="J24" s="37"/>
      <c r="K24" s="48">
        <f t="shared" si="55"/>
        <v>1</v>
      </c>
      <c r="L24" s="60">
        <f t="shared" si="56"/>
        <v>0</v>
      </c>
      <c r="M24" s="51">
        <f t="shared" si="57"/>
        <v>0</v>
      </c>
      <c r="N24" s="51">
        <f t="shared" si="58"/>
        <v>0</v>
      </c>
      <c r="O24" s="51" t="e">
        <f>IF(#REF!=0,0,M24/#REF!)</f>
        <v>#REF!</v>
      </c>
      <c r="P24" s="51">
        <f t="shared" si="59"/>
        <v>0</v>
      </c>
      <c r="Q24" s="51" t="e">
        <f>O24*#REF!</f>
        <v>#REF!</v>
      </c>
      <c r="R24" s="51" t="e">
        <f>P24*#REF!</f>
        <v>#REF!</v>
      </c>
      <c r="S24" s="50">
        <f t="shared" si="60"/>
        <v>0</v>
      </c>
      <c r="T24" s="52">
        <f t="shared" si="61"/>
        <v>0</v>
      </c>
      <c r="U24" s="52">
        <f t="shared" si="62"/>
        <v>0</v>
      </c>
      <c r="V24" s="64">
        <f t="shared" si="63"/>
        <v>0</v>
      </c>
      <c r="W24" s="53">
        <f t="shared" si="64"/>
        <v>1</v>
      </c>
    </row>
    <row r="25" spans="1:26" x14ac:dyDescent="0.2">
      <c r="A25" s="96" t="s">
        <v>52</v>
      </c>
      <c r="B25" s="97"/>
      <c r="C25" s="76" t="s">
        <v>75</v>
      </c>
      <c r="D25" s="100"/>
      <c r="E25" s="101"/>
      <c r="F25" s="101"/>
      <c r="G25" s="101"/>
      <c r="H25" s="102"/>
      <c r="I25" s="36" t="s">
        <v>46</v>
      </c>
      <c r="J25" s="37"/>
      <c r="K25" s="70">
        <v>0.2</v>
      </c>
      <c r="L25" s="60">
        <f>SUM(L26:L30)</f>
        <v>0</v>
      </c>
      <c r="M25" s="51"/>
      <c r="P25" s="51">
        <f>SUM(P26:P30)</f>
        <v>0</v>
      </c>
      <c r="S25" s="50">
        <f>SUM(S26:S30)</f>
        <v>0</v>
      </c>
      <c r="T25" s="62"/>
      <c r="V25" s="64"/>
      <c r="W25" s="53">
        <f>SUM(W26:W30)</f>
        <v>5</v>
      </c>
      <c r="X25" s="53">
        <v>4</v>
      </c>
    </row>
    <row r="26" spans="1:26" ht="13.5" customHeight="1" x14ac:dyDescent="0.2">
      <c r="A26" s="98"/>
      <c r="B26" s="99"/>
      <c r="C26" s="80" t="s">
        <v>76</v>
      </c>
      <c r="D26" s="80"/>
      <c r="E26" s="80"/>
      <c r="F26" s="80"/>
      <c r="G26" s="80"/>
      <c r="H26" s="80"/>
      <c r="I26" s="36" t="str">
        <f t="shared" ref="I26:I32" si="65">(IF(W26&lt;&gt;0,"◄",""))</f>
        <v>◄</v>
      </c>
      <c r="J26" s="37"/>
      <c r="K26" s="48">
        <f>IF(D26="",1,0)</f>
        <v>1</v>
      </c>
      <c r="L26" s="60">
        <f t="shared" ref="L26:L32" si="66">K26*S26</f>
        <v>0</v>
      </c>
      <c r="M26" s="51">
        <f t="shared" ref="M26:M32" si="67">S26*K26*20</f>
        <v>0</v>
      </c>
      <c r="N26" s="51">
        <f t="shared" ref="N26:N32" si="68">(IF(F26&lt;&gt;"",1/3,0)+IF(G26&lt;&gt;"",2/3,0)+IF(H26&lt;&gt;"",1,0))*K26*20</f>
        <v>0</v>
      </c>
      <c r="O26" s="51" t="e">
        <f>IF(#REF!=0,0,M26/#REF!)</f>
        <v>#REF!</v>
      </c>
      <c r="P26" s="51">
        <f>IF($T$25=0,0,N26/$L$25)</f>
        <v>0</v>
      </c>
      <c r="Q26" s="51" t="e">
        <f>O26*#REF!</f>
        <v>#REF!</v>
      </c>
      <c r="R26" s="51" t="e">
        <f>P26*#REF!</f>
        <v>#REF!</v>
      </c>
      <c r="S26" s="50">
        <f t="shared" ref="S26:S32" si="69">IF(D26="",IF(E26&lt;&gt;"",1,0)+IF(F26&lt;&gt;"",1,0)+IF(G26&lt;&gt;"",1,0)+IF(H26&lt;&gt;"",1,0),0)</f>
        <v>0</v>
      </c>
      <c r="T26" s="52">
        <f t="shared" ref="T26:T32" si="70">IF(D26&lt;&gt;"",0,(IF(E26&lt;&gt;"",0.02,(N26/(K26*20)))))</f>
        <v>0</v>
      </c>
      <c r="U26" s="52">
        <f t="shared" ref="U26:U32" si="71">IF(S26=0,0,K26)</f>
        <v>0</v>
      </c>
      <c r="V26" s="64">
        <f t="shared" ref="V26:V32" si="72">IF(D26&lt;&gt;"",IF(E26&lt;&gt;"",1,0)+IF(F26&lt;&gt;"",1,0)+IF(G26&lt;&gt;"",1,0)+IF(H26&lt;&gt;"",1,0),0)</f>
        <v>0</v>
      </c>
      <c r="W26" s="53">
        <f t="shared" ref="W26:W32" si="73">IF(OR(S26&gt;1,V26&gt;0,AND(D26="",S26=0)),1,0)</f>
        <v>1</v>
      </c>
    </row>
    <row r="27" spans="1:26" ht="13.5" customHeight="1" x14ac:dyDescent="0.2">
      <c r="A27" s="98"/>
      <c r="B27" s="99"/>
      <c r="C27" s="78" t="s">
        <v>77</v>
      </c>
      <c r="D27" s="78"/>
      <c r="E27" s="78"/>
      <c r="F27" s="78"/>
      <c r="G27" s="78"/>
      <c r="H27" s="78"/>
      <c r="I27" s="36" t="str">
        <f t="shared" ref="I27:I30" si="74">(IF(W27&lt;&gt;0,"◄",""))</f>
        <v>◄</v>
      </c>
      <c r="J27" s="37"/>
      <c r="K27" s="48">
        <f t="shared" ref="K27:K30" si="75">IF(D27="",1,0)</f>
        <v>1</v>
      </c>
      <c r="L27" s="60">
        <f t="shared" ref="L27:L30" si="76">K27*S27</f>
        <v>0</v>
      </c>
      <c r="M27" s="51">
        <f t="shared" ref="M27:M30" si="77">S27*K27*20</f>
        <v>0</v>
      </c>
      <c r="N27" s="51">
        <f t="shared" ref="N27:N30" si="78">(IF(F27&lt;&gt;"",1/3,0)+IF(G27&lt;&gt;"",2/3,0)+IF(H27&lt;&gt;"",1,0))*K27*20</f>
        <v>0</v>
      </c>
      <c r="O27" s="51" t="e">
        <f>IF(#REF!=0,0,M27/#REF!)</f>
        <v>#REF!</v>
      </c>
      <c r="P27" s="51">
        <f t="shared" ref="P27:P30" si="79">IF($T$25=0,0,N27/$L$25)</f>
        <v>0</v>
      </c>
      <c r="Q27" s="51" t="e">
        <f>O27*#REF!</f>
        <v>#REF!</v>
      </c>
      <c r="R27" s="51" t="e">
        <f>P27*#REF!</f>
        <v>#REF!</v>
      </c>
      <c r="S27" s="50">
        <f t="shared" ref="S27:S30" si="80">IF(D27="",IF(E27&lt;&gt;"",1,0)+IF(F27&lt;&gt;"",1,0)+IF(G27&lt;&gt;"",1,0)+IF(H27&lt;&gt;"",1,0),0)</f>
        <v>0</v>
      </c>
      <c r="T27" s="52">
        <f t="shared" ref="T27:T30" si="81">IF(D27&lt;&gt;"",0,(IF(E27&lt;&gt;"",0.02,(N27/(K27*20)))))</f>
        <v>0</v>
      </c>
      <c r="U27" s="52">
        <f t="shared" ref="U27:U30" si="82">IF(S27=0,0,K27)</f>
        <v>0</v>
      </c>
      <c r="V27" s="64">
        <f t="shared" ref="V27:V30" si="83">IF(D27&lt;&gt;"",IF(E27&lt;&gt;"",1,0)+IF(F27&lt;&gt;"",1,0)+IF(G27&lt;&gt;"",1,0)+IF(H27&lt;&gt;"",1,0),0)</f>
        <v>0</v>
      </c>
      <c r="W27" s="53">
        <f t="shared" ref="W27:W30" si="84">IF(OR(S27&gt;1,V27&gt;0,AND(D27="",S27=0)),1,0)</f>
        <v>1</v>
      </c>
    </row>
    <row r="28" spans="1:26" ht="13.5" customHeight="1" x14ac:dyDescent="0.2">
      <c r="A28" s="98"/>
      <c r="B28" s="99"/>
      <c r="C28" s="80" t="s">
        <v>78</v>
      </c>
      <c r="D28" s="80"/>
      <c r="E28" s="80"/>
      <c r="F28" s="80"/>
      <c r="G28" s="80"/>
      <c r="H28" s="80"/>
      <c r="I28" s="36" t="str">
        <f t="shared" si="74"/>
        <v>◄</v>
      </c>
      <c r="J28" s="37"/>
      <c r="K28" s="48">
        <f t="shared" si="75"/>
        <v>1</v>
      </c>
      <c r="L28" s="60">
        <f t="shared" si="76"/>
        <v>0</v>
      </c>
      <c r="M28" s="51">
        <f t="shared" si="77"/>
        <v>0</v>
      </c>
      <c r="N28" s="51">
        <f t="shared" si="78"/>
        <v>0</v>
      </c>
      <c r="O28" s="51" t="e">
        <f>IF(#REF!=0,0,M28/#REF!)</f>
        <v>#REF!</v>
      </c>
      <c r="P28" s="51">
        <f t="shared" si="79"/>
        <v>0</v>
      </c>
      <c r="Q28" s="51" t="e">
        <f>O28*#REF!</f>
        <v>#REF!</v>
      </c>
      <c r="R28" s="51" t="e">
        <f>P28*#REF!</f>
        <v>#REF!</v>
      </c>
      <c r="S28" s="50">
        <f t="shared" si="80"/>
        <v>0</v>
      </c>
      <c r="T28" s="52">
        <f t="shared" si="81"/>
        <v>0</v>
      </c>
      <c r="U28" s="52">
        <f t="shared" si="82"/>
        <v>0</v>
      </c>
      <c r="V28" s="64">
        <f t="shared" si="83"/>
        <v>0</v>
      </c>
      <c r="W28" s="53">
        <f t="shared" si="84"/>
        <v>1</v>
      </c>
    </row>
    <row r="29" spans="1:26" ht="13.5" customHeight="1" x14ac:dyDescent="0.2">
      <c r="A29" s="98"/>
      <c r="B29" s="99"/>
      <c r="C29" s="80" t="s">
        <v>79</v>
      </c>
      <c r="D29" s="80"/>
      <c r="E29" s="80"/>
      <c r="F29" s="80"/>
      <c r="G29" s="80"/>
      <c r="H29" s="80"/>
      <c r="I29" s="36" t="str">
        <f t="shared" si="74"/>
        <v>◄</v>
      </c>
      <c r="J29" s="37"/>
      <c r="K29" s="48">
        <f t="shared" si="75"/>
        <v>1</v>
      </c>
      <c r="L29" s="60">
        <f t="shared" si="76"/>
        <v>0</v>
      </c>
      <c r="M29" s="51">
        <f t="shared" si="77"/>
        <v>0</v>
      </c>
      <c r="N29" s="51">
        <f t="shared" si="78"/>
        <v>0</v>
      </c>
      <c r="O29" s="51" t="e">
        <f>IF(#REF!=0,0,M29/#REF!)</f>
        <v>#REF!</v>
      </c>
      <c r="P29" s="51">
        <f t="shared" si="79"/>
        <v>0</v>
      </c>
      <c r="Q29" s="51" t="e">
        <f>O29*#REF!</f>
        <v>#REF!</v>
      </c>
      <c r="R29" s="51" t="e">
        <f>P29*#REF!</f>
        <v>#REF!</v>
      </c>
      <c r="S29" s="50">
        <f t="shared" si="80"/>
        <v>0</v>
      </c>
      <c r="T29" s="52">
        <f t="shared" si="81"/>
        <v>0</v>
      </c>
      <c r="U29" s="52">
        <f t="shared" si="82"/>
        <v>0</v>
      </c>
      <c r="V29" s="64">
        <f t="shared" si="83"/>
        <v>0</v>
      </c>
      <c r="W29" s="53">
        <f t="shared" si="84"/>
        <v>1</v>
      </c>
    </row>
    <row r="30" spans="1:26" ht="13.5" customHeight="1" x14ac:dyDescent="0.2">
      <c r="A30" s="110"/>
      <c r="B30" s="111"/>
      <c r="C30" s="78" t="s">
        <v>80</v>
      </c>
      <c r="D30" s="78"/>
      <c r="E30" s="78"/>
      <c r="F30" s="78"/>
      <c r="G30" s="78"/>
      <c r="H30" s="78"/>
      <c r="I30" s="36" t="str">
        <f t="shared" si="74"/>
        <v>◄</v>
      </c>
      <c r="J30" s="37"/>
      <c r="K30" s="48">
        <f t="shared" si="75"/>
        <v>1</v>
      </c>
      <c r="L30" s="60">
        <f t="shared" si="76"/>
        <v>0</v>
      </c>
      <c r="M30" s="51">
        <f t="shared" si="77"/>
        <v>0</v>
      </c>
      <c r="N30" s="51">
        <f t="shared" si="78"/>
        <v>0</v>
      </c>
      <c r="O30" s="51" t="e">
        <f>IF(#REF!=0,0,M30/#REF!)</f>
        <v>#REF!</v>
      </c>
      <c r="P30" s="51">
        <f t="shared" si="79"/>
        <v>0</v>
      </c>
      <c r="Q30" s="51" t="e">
        <f>O30*#REF!</f>
        <v>#REF!</v>
      </c>
      <c r="R30" s="51" t="e">
        <f>P30*#REF!</f>
        <v>#REF!</v>
      </c>
      <c r="S30" s="50">
        <f t="shared" si="80"/>
        <v>0</v>
      </c>
      <c r="T30" s="52">
        <f t="shared" si="81"/>
        <v>0</v>
      </c>
      <c r="U30" s="52">
        <f t="shared" si="82"/>
        <v>0</v>
      </c>
      <c r="V30" s="64">
        <f t="shared" si="83"/>
        <v>0</v>
      </c>
      <c r="W30" s="53">
        <f t="shared" si="84"/>
        <v>1</v>
      </c>
    </row>
    <row r="31" spans="1:26" ht="13.5" customHeight="1" x14ac:dyDescent="0.2">
      <c r="A31" s="96" t="s">
        <v>86</v>
      </c>
      <c r="B31" s="97"/>
      <c r="C31" s="77" t="s">
        <v>55</v>
      </c>
      <c r="D31" s="114"/>
      <c r="E31" s="115"/>
      <c r="F31" s="115"/>
      <c r="G31" s="115"/>
      <c r="H31" s="116"/>
      <c r="I31" s="36" t="s">
        <v>46</v>
      </c>
      <c r="J31" s="37"/>
      <c r="K31" s="70">
        <v>0.2</v>
      </c>
      <c r="L31" s="60">
        <f>SUM(L32:L36)</f>
        <v>0</v>
      </c>
      <c r="M31" s="51"/>
      <c r="P31" s="51">
        <f>SUM(P32:P36)</f>
        <v>0</v>
      </c>
      <c r="S31" s="50">
        <f>SUM(S32:S36)</f>
        <v>0</v>
      </c>
      <c r="T31" s="62"/>
      <c r="V31" s="64"/>
      <c r="W31" s="53">
        <f>SUM(W32:W36)</f>
        <v>5</v>
      </c>
      <c r="X31" s="53">
        <v>4</v>
      </c>
    </row>
    <row r="32" spans="1:26" ht="13.5" customHeight="1" x14ac:dyDescent="0.2">
      <c r="A32" s="98"/>
      <c r="B32" s="99"/>
      <c r="C32" s="81" t="s">
        <v>81</v>
      </c>
      <c r="D32" s="81"/>
      <c r="E32" s="81"/>
      <c r="F32" s="81"/>
      <c r="G32" s="81"/>
      <c r="H32" s="81"/>
      <c r="I32" s="36" t="str">
        <f t="shared" si="65"/>
        <v>◄</v>
      </c>
      <c r="J32" s="37"/>
      <c r="K32" s="48">
        <f t="shared" ref="K32" si="85">IF(D32="",1,0)</f>
        <v>1</v>
      </c>
      <c r="L32" s="60">
        <f t="shared" si="66"/>
        <v>0</v>
      </c>
      <c r="M32" s="51">
        <f t="shared" si="67"/>
        <v>0</v>
      </c>
      <c r="N32" s="51">
        <f t="shared" si="68"/>
        <v>0</v>
      </c>
      <c r="O32" s="51" t="e">
        <f>IF(#REF!=0,0,M32/#REF!)</f>
        <v>#REF!</v>
      </c>
      <c r="P32" s="51">
        <f>IF($T$31=0,0,N32/$L$31)</f>
        <v>0</v>
      </c>
      <c r="Q32" s="51" t="e">
        <f>O32*#REF!</f>
        <v>#REF!</v>
      </c>
      <c r="R32" s="51" t="e">
        <f>P32*#REF!</f>
        <v>#REF!</v>
      </c>
      <c r="S32" s="50">
        <f t="shared" si="69"/>
        <v>0</v>
      </c>
      <c r="T32" s="52">
        <f t="shared" si="70"/>
        <v>0</v>
      </c>
      <c r="U32" s="52">
        <f t="shared" si="71"/>
        <v>0</v>
      </c>
      <c r="V32" s="64">
        <f t="shared" si="72"/>
        <v>0</v>
      </c>
      <c r="W32" s="53">
        <f t="shared" si="73"/>
        <v>1</v>
      </c>
    </row>
    <row r="33" spans="1:24" ht="13.5" customHeight="1" x14ac:dyDescent="0.2">
      <c r="A33" s="98"/>
      <c r="B33" s="99"/>
      <c r="C33" s="79" t="s">
        <v>82</v>
      </c>
      <c r="D33" s="79"/>
      <c r="E33" s="79"/>
      <c r="F33" s="79"/>
      <c r="G33" s="79"/>
      <c r="H33" s="79"/>
      <c r="I33" s="36" t="str">
        <f t="shared" ref="I33:I36" si="86">(IF(W33&lt;&gt;0,"◄",""))</f>
        <v>◄</v>
      </c>
      <c r="J33" s="37"/>
      <c r="K33" s="48">
        <f t="shared" ref="K33:K36" si="87">IF(D33="",1,0)</f>
        <v>1</v>
      </c>
      <c r="L33" s="60">
        <f t="shared" ref="L33:L36" si="88">K33*S33</f>
        <v>0</v>
      </c>
      <c r="M33" s="51">
        <f t="shared" ref="M33:M36" si="89">S33*K33*20</f>
        <v>0</v>
      </c>
      <c r="N33" s="51">
        <f t="shared" ref="N33:N36" si="90">(IF(F33&lt;&gt;"",1/3,0)+IF(G33&lt;&gt;"",2/3,0)+IF(H33&lt;&gt;"",1,0))*K33*20</f>
        <v>0</v>
      </c>
      <c r="O33" s="51" t="e">
        <f>IF(#REF!=0,0,M33/#REF!)</f>
        <v>#REF!</v>
      </c>
      <c r="P33" s="51">
        <f t="shared" ref="P33:P36" si="91">IF($T$31=0,0,N33/$L$31)</f>
        <v>0</v>
      </c>
      <c r="Q33" s="51" t="e">
        <f>O33*#REF!</f>
        <v>#REF!</v>
      </c>
      <c r="R33" s="51" t="e">
        <f>P33*#REF!</f>
        <v>#REF!</v>
      </c>
      <c r="S33" s="50">
        <f t="shared" ref="S33:S36" si="92">IF(D33="",IF(E33&lt;&gt;"",1,0)+IF(F33&lt;&gt;"",1,0)+IF(G33&lt;&gt;"",1,0)+IF(H33&lt;&gt;"",1,0),0)</f>
        <v>0</v>
      </c>
      <c r="T33" s="52">
        <f t="shared" ref="T33:T36" si="93">IF(D33&lt;&gt;"",0,(IF(E33&lt;&gt;"",0.02,(N33/(K33*20)))))</f>
        <v>0</v>
      </c>
      <c r="U33" s="52">
        <f t="shared" ref="U33:U36" si="94">IF(S33=0,0,K33)</f>
        <v>0</v>
      </c>
      <c r="V33" s="64">
        <f t="shared" ref="V33:V36" si="95">IF(D33&lt;&gt;"",IF(E33&lt;&gt;"",1,0)+IF(F33&lt;&gt;"",1,0)+IF(G33&lt;&gt;"",1,0)+IF(H33&lt;&gt;"",1,0),0)</f>
        <v>0</v>
      </c>
      <c r="W33" s="53">
        <f t="shared" ref="W33:W36" si="96">IF(OR(S33&gt;1,V33&gt;0,AND(D33="",S33=0)),1,0)</f>
        <v>1</v>
      </c>
    </row>
    <row r="34" spans="1:24" ht="13.5" customHeight="1" x14ac:dyDescent="0.2">
      <c r="A34" s="98"/>
      <c r="B34" s="99"/>
      <c r="C34" s="81" t="s">
        <v>83</v>
      </c>
      <c r="D34" s="81"/>
      <c r="E34" s="81"/>
      <c r="F34" s="81"/>
      <c r="G34" s="81"/>
      <c r="H34" s="81"/>
      <c r="I34" s="36" t="str">
        <f t="shared" si="86"/>
        <v>◄</v>
      </c>
      <c r="J34" s="37"/>
      <c r="K34" s="48">
        <f t="shared" si="87"/>
        <v>1</v>
      </c>
      <c r="L34" s="60">
        <f t="shared" si="88"/>
        <v>0</v>
      </c>
      <c r="M34" s="51">
        <f t="shared" si="89"/>
        <v>0</v>
      </c>
      <c r="N34" s="51">
        <f t="shared" si="90"/>
        <v>0</v>
      </c>
      <c r="O34" s="51" t="e">
        <f>IF(#REF!=0,0,M34/#REF!)</f>
        <v>#REF!</v>
      </c>
      <c r="P34" s="51">
        <f t="shared" si="91"/>
        <v>0</v>
      </c>
      <c r="Q34" s="51" t="e">
        <f>O34*#REF!</f>
        <v>#REF!</v>
      </c>
      <c r="R34" s="51" t="e">
        <f>P34*#REF!</f>
        <v>#REF!</v>
      </c>
      <c r="S34" s="50">
        <f t="shared" si="92"/>
        <v>0</v>
      </c>
      <c r="T34" s="52">
        <f t="shared" si="93"/>
        <v>0</v>
      </c>
      <c r="U34" s="52">
        <f t="shared" si="94"/>
        <v>0</v>
      </c>
      <c r="V34" s="64">
        <f t="shared" si="95"/>
        <v>0</v>
      </c>
      <c r="W34" s="53">
        <f t="shared" si="96"/>
        <v>1</v>
      </c>
    </row>
    <row r="35" spans="1:24" ht="13.5" customHeight="1" x14ac:dyDescent="0.2">
      <c r="A35" s="98"/>
      <c r="B35" s="99"/>
      <c r="C35" s="81" t="s">
        <v>84</v>
      </c>
      <c r="D35" s="81"/>
      <c r="E35" s="81"/>
      <c r="F35" s="81"/>
      <c r="G35" s="81"/>
      <c r="H35" s="81"/>
      <c r="I35" s="36" t="str">
        <f t="shared" si="86"/>
        <v>◄</v>
      </c>
      <c r="J35" s="37"/>
      <c r="K35" s="48">
        <f t="shared" si="87"/>
        <v>1</v>
      </c>
      <c r="L35" s="60">
        <f t="shared" si="88"/>
        <v>0</v>
      </c>
      <c r="M35" s="51">
        <f t="shared" si="89"/>
        <v>0</v>
      </c>
      <c r="N35" s="51">
        <f t="shared" si="90"/>
        <v>0</v>
      </c>
      <c r="O35" s="51" t="e">
        <f>IF(#REF!=0,0,M35/#REF!)</f>
        <v>#REF!</v>
      </c>
      <c r="P35" s="51">
        <f t="shared" si="91"/>
        <v>0</v>
      </c>
      <c r="Q35" s="51" t="e">
        <f>O35*#REF!</f>
        <v>#REF!</v>
      </c>
      <c r="R35" s="51" t="e">
        <f>P35*#REF!</f>
        <v>#REF!</v>
      </c>
      <c r="S35" s="50">
        <f t="shared" si="92"/>
        <v>0</v>
      </c>
      <c r="T35" s="52">
        <f t="shared" si="93"/>
        <v>0</v>
      </c>
      <c r="U35" s="52">
        <f t="shared" si="94"/>
        <v>0</v>
      </c>
      <c r="V35" s="64">
        <f t="shared" si="95"/>
        <v>0</v>
      </c>
      <c r="W35" s="53">
        <f t="shared" si="96"/>
        <v>1</v>
      </c>
    </row>
    <row r="36" spans="1:24" ht="13.5" customHeight="1" x14ac:dyDescent="0.2">
      <c r="A36" s="112"/>
      <c r="B36" s="113"/>
      <c r="C36" s="79" t="s">
        <v>85</v>
      </c>
      <c r="D36" s="79"/>
      <c r="E36" s="79"/>
      <c r="F36" s="79"/>
      <c r="G36" s="79"/>
      <c r="H36" s="79"/>
      <c r="I36" s="36" t="str">
        <f t="shared" si="86"/>
        <v>◄</v>
      </c>
      <c r="J36" s="37"/>
      <c r="K36" s="48">
        <f t="shared" si="87"/>
        <v>1</v>
      </c>
      <c r="L36" s="60">
        <f t="shared" si="88"/>
        <v>0</v>
      </c>
      <c r="M36" s="51">
        <f t="shared" si="89"/>
        <v>0</v>
      </c>
      <c r="N36" s="51">
        <f t="shared" si="90"/>
        <v>0</v>
      </c>
      <c r="O36" s="51" t="e">
        <f>IF(#REF!=0,0,M36/#REF!)</f>
        <v>#REF!</v>
      </c>
      <c r="P36" s="51">
        <f t="shared" si="91"/>
        <v>0</v>
      </c>
      <c r="Q36" s="51" t="e">
        <f>O36*#REF!</f>
        <v>#REF!</v>
      </c>
      <c r="R36" s="51" t="e">
        <f>P36*#REF!</f>
        <v>#REF!</v>
      </c>
      <c r="S36" s="50">
        <f t="shared" si="92"/>
        <v>0</v>
      </c>
      <c r="T36" s="52">
        <f t="shared" si="93"/>
        <v>0</v>
      </c>
      <c r="U36" s="52">
        <f t="shared" si="94"/>
        <v>0</v>
      </c>
      <c r="V36" s="64">
        <f t="shared" si="95"/>
        <v>0</v>
      </c>
      <c r="W36" s="53">
        <f t="shared" si="96"/>
        <v>1</v>
      </c>
    </row>
    <row r="37" spans="1:24" ht="17.850000000000001" customHeight="1" x14ac:dyDescent="0.2">
      <c r="C37" s="38"/>
      <c r="E37" s="92"/>
      <c r="F37" s="92"/>
      <c r="G37" s="92"/>
      <c r="H37" s="92"/>
      <c r="I37" s="36"/>
      <c r="K37" s="35"/>
      <c r="L37" s="65"/>
      <c r="S37" s="61"/>
      <c r="U37" s="66"/>
      <c r="V37" s="67"/>
      <c r="W37" s="63"/>
      <c r="X37" s="61"/>
    </row>
    <row r="38" spans="1:24" ht="14.1" customHeight="1" thickBot="1" x14ac:dyDescent="0.25">
      <c r="A38" s="40"/>
      <c r="B38" s="40"/>
      <c r="C38" s="103" t="str">
        <f>(IF(W37&gt;0,"ATTENTION. Erreur de saisie : cocher une seule colonne par ligne ! Voir repères ◄ à droite de la grille.",""))</f>
        <v/>
      </c>
      <c r="D38" s="103"/>
      <c r="E38" s="103"/>
      <c r="F38" s="103"/>
      <c r="G38" s="103"/>
      <c r="H38" s="103"/>
      <c r="I38" s="39" t="s">
        <v>34</v>
      </c>
    </row>
    <row r="39" spans="1:24" ht="15" customHeight="1" x14ac:dyDescent="0.2">
      <c r="A39" s="104" t="s">
        <v>35</v>
      </c>
      <c r="B39" s="104"/>
      <c r="C39" s="105"/>
      <c r="D39" s="105"/>
      <c r="E39" s="105"/>
      <c r="F39" s="105"/>
      <c r="G39" s="105"/>
      <c r="H39" s="105"/>
      <c r="I39" s="41"/>
    </row>
    <row r="40" spans="1:24" ht="84.75" customHeight="1" thickBot="1" x14ac:dyDescent="0.25">
      <c r="A40" s="106"/>
      <c r="B40" s="106"/>
      <c r="C40" s="106"/>
      <c r="D40" s="106"/>
      <c r="E40" s="106"/>
      <c r="F40" s="106"/>
      <c r="G40" s="106"/>
      <c r="H40" s="106"/>
      <c r="I40" s="42"/>
    </row>
    <row r="41" spans="1:24" ht="7.5" customHeight="1" x14ac:dyDescent="0.2">
      <c r="A41" s="42"/>
      <c r="B41" s="43"/>
      <c r="C41" s="43"/>
      <c r="D41" s="44"/>
      <c r="E41" s="44"/>
      <c r="F41" s="44"/>
      <c r="G41" s="44"/>
      <c r="H41" s="44"/>
      <c r="I41" s="45"/>
    </row>
    <row r="43" spans="1:24" ht="14.25" x14ac:dyDescent="0.2">
      <c r="A43" s="129">
        <f>W37</f>
        <v>0</v>
      </c>
      <c r="B43" s="46"/>
    </row>
    <row r="44" spans="1:24" x14ac:dyDescent="0.2">
      <c r="A44" s="130">
        <f>W5</f>
        <v>5</v>
      </c>
    </row>
    <row r="45" spans="1:24" x14ac:dyDescent="0.2">
      <c r="A45" s="130">
        <f>W11</f>
        <v>3</v>
      </c>
    </row>
    <row r="46" spans="1:24" x14ac:dyDescent="0.2">
      <c r="A46" s="129">
        <f>W15</f>
        <v>1</v>
      </c>
    </row>
    <row r="47" spans="1:24" x14ac:dyDescent="0.2">
      <c r="A47" s="129">
        <f>W25</f>
        <v>5</v>
      </c>
    </row>
    <row r="48" spans="1:24" x14ac:dyDescent="0.2">
      <c r="A48" s="129">
        <f>W31</f>
        <v>5</v>
      </c>
    </row>
    <row r="49" spans="1:1" x14ac:dyDescent="0.2">
      <c r="A49" s="129">
        <f>W6</f>
        <v>1</v>
      </c>
    </row>
  </sheetData>
  <mergeCells count="20">
    <mergeCell ref="C38:H38"/>
    <mergeCell ref="A39:B39"/>
    <mergeCell ref="C39:H39"/>
    <mergeCell ref="A40:H40"/>
    <mergeCell ref="D5:H5"/>
    <mergeCell ref="A25:B30"/>
    <mergeCell ref="A31:B36"/>
    <mergeCell ref="D31:H31"/>
    <mergeCell ref="D25:H25"/>
    <mergeCell ref="D15:H15"/>
    <mergeCell ref="A5:B10"/>
    <mergeCell ref="A15:B19"/>
    <mergeCell ref="A11:B14"/>
    <mergeCell ref="D2:J2"/>
    <mergeCell ref="D3:J3"/>
    <mergeCell ref="A4:B4"/>
    <mergeCell ref="E37:H37"/>
    <mergeCell ref="D11:H11"/>
    <mergeCell ref="A20:B24"/>
    <mergeCell ref="D20:H20"/>
  </mergeCells>
  <phoneticPr fontId="17" type="noConversion"/>
  <printOptions horizontalCentered="1" verticalCentered="1"/>
  <pageMargins left="0.27569444444444446" right="0.19652777777777777" top="0.12986111111111112" bottom="0.15763888888888888" header="0.51180555555555551" footer="0.15763888888888888"/>
  <pageSetup paperSize="9" scale="68" firstPageNumber="0" orientation="landscape" horizontalDpi="300" verticalDpi="300" r:id="rId1"/>
  <headerFooter>
    <oddFooter>&amp;RPage 2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G24"/>
  <sheetViews>
    <sheetView workbookViewId="0">
      <selection activeCell="G16" sqref="G16:G17"/>
    </sheetView>
  </sheetViews>
  <sheetFormatPr baseColWidth="10" defaultRowHeight="12.75" x14ac:dyDescent="0.2"/>
  <sheetData>
    <row r="6" spans="4:7" x14ac:dyDescent="0.2">
      <c r="D6" s="122"/>
      <c r="E6" s="123"/>
      <c r="F6" s="122"/>
      <c r="G6" s="123"/>
    </row>
    <row r="7" spans="4:7" x14ac:dyDescent="0.2">
      <c r="D7" s="122"/>
      <c r="E7" s="124"/>
      <c r="F7" s="124"/>
      <c r="G7" s="123"/>
    </row>
    <row r="8" spans="4:7" ht="24" customHeight="1" x14ac:dyDescent="0.2">
      <c r="D8" s="125" t="s">
        <v>36</v>
      </c>
      <c r="E8" s="125" t="s">
        <v>37</v>
      </c>
      <c r="F8" s="125" t="s">
        <v>36</v>
      </c>
      <c r="G8" s="125" t="s">
        <v>37</v>
      </c>
    </row>
    <row r="9" spans="4:7" x14ac:dyDescent="0.2">
      <c r="D9" s="126"/>
      <c r="E9" s="126"/>
      <c r="F9" s="126"/>
      <c r="G9" s="126"/>
    </row>
    <row r="10" spans="4:7" ht="60" customHeight="1" x14ac:dyDescent="0.2">
      <c r="D10" s="125" t="s">
        <v>38</v>
      </c>
      <c r="E10" s="125" t="s">
        <v>39</v>
      </c>
      <c r="F10" s="125" t="s">
        <v>38</v>
      </c>
      <c r="G10" s="125" t="s">
        <v>39</v>
      </c>
    </row>
    <row r="11" spans="4:7" x14ac:dyDescent="0.2">
      <c r="D11" s="126"/>
      <c r="E11" s="126"/>
      <c r="F11" s="126"/>
      <c r="G11" s="126"/>
    </row>
    <row r="12" spans="4:7" ht="36" customHeight="1" x14ac:dyDescent="0.2">
      <c r="D12" s="125" t="s">
        <v>40</v>
      </c>
      <c r="E12" s="125" t="s">
        <v>41</v>
      </c>
      <c r="F12" s="125" t="s">
        <v>40</v>
      </c>
      <c r="G12" s="125" t="s">
        <v>41</v>
      </c>
    </row>
    <row r="13" spans="4:7" x14ac:dyDescent="0.2">
      <c r="D13" s="126"/>
      <c r="E13" s="126"/>
      <c r="F13" s="126"/>
      <c r="G13" s="126"/>
    </row>
    <row r="14" spans="4:7" ht="60" customHeight="1" x14ac:dyDescent="0.2">
      <c r="D14" s="127"/>
      <c r="E14" s="127"/>
      <c r="F14" s="125" t="s">
        <v>42</v>
      </c>
      <c r="G14" s="125" t="s">
        <v>43</v>
      </c>
    </row>
    <row r="15" spans="4:7" x14ac:dyDescent="0.2">
      <c r="D15" s="128"/>
      <c r="E15" s="128"/>
      <c r="F15" s="126"/>
      <c r="G15" s="126"/>
    </row>
    <row r="16" spans="4:7" ht="60" customHeight="1" x14ac:dyDescent="0.2">
      <c r="D16" s="127"/>
      <c r="E16" s="127"/>
      <c r="F16" s="125" t="s">
        <v>44</v>
      </c>
      <c r="G16" s="125" t="s">
        <v>45</v>
      </c>
    </row>
    <row r="17" spans="4:7" x14ac:dyDescent="0.2">
      <c r="D17" s="128"/>
      <c r="E17" s="128"/>
      <c r="F17" s="126"/>
      <c r="G17" s="126"/>
    </row>
    <row r="18" spans="4:7" x14ac:dyDescent="0.2">
      <c r="D18" s="122"/>
      <c r="E18" s="124"/>
      <c r="F18" s="124"/>
      <c r="G18" s="123"/>
    </row>
    <row r="19" spans="4:7" x14ac:dyDescent="0.2">
      <c r="D19" s="68"/>
      <c r="E19" s="68"/>
      <c r="F19" s="68"/>
      <c r="G19" s="68"/>
    </row>
    <row r="20" spans="4:7" x14ac:dyDescent="0.2">
      <c r="D20" s="68"/>
      <c r="E20" s="68"/>
      <c r="F20" s="68"/>
      <c r="G20" s="68"/>
    </row>
    <row r="21" spans="4:7" x14ac:dyDescent="0.2">
      <c r="D21" s="68"/>
      <c r="E21" s="68"/>
      <c r="F21" s="68"/>
      <c r="G21" s="68"/>
    </row>
    <row r="22" spans="4:7" x14ac:dyDescent="0.2">
      <c r="D22" s="68"/>
      <c r="E22" s="68"/>
      <c r="F22" s="68"/>
      <c r="G22" s="68"/>
    </row>
    <row r="23" spans="4:7" x14ac:dyDescent="0.2">
      <c r="D23" s="68"/>
      <c r="E23" s="68"/>
      <c r="F23" s="68"/>
      <c r="G23" s="68"/>
    </row>
    <row r="24" spans="4:7" x14ac:dyDescent="0.2">
      <c r="D24" s="68"/>
      <c r="E24" s="68"/>
      <c r="F24" s="68"/>
      <c r="G24" s="68"/>
    </row>
  </sheetData>
  <mergeCells count="24">
    <mergeCell ref="D18:G18"/>
    <mergeCell ref="D14:D15"/>
    <mergeCell ref="E14:E15"/>
    <mergeCell ref="F14:F15"/>
    <mergeCell ref="G14:G15"/>
    <mergeCell ref="D16:D17"/>
    <mergeCell ref="E16:E17"/>
    <mergeCell ref="F16:F17"/>
    <mergeCell ref="G16:G17"/>
    <mergeCell ref="D10:D11"/>
    <mergeCell ref="E10:E11"/>
    <mergeCell ref="F10:F11"/>
    <mergeCell ref="G10:G11"/>
    <mergeCell ref="D12:D13"/>
    <mergeCell ref="E12:E13"/>
    <mergeCell ref="F12:F13"/>
    <mergeCell ref="G12:G13"/>
    <mergeCell ref="D6:E6"/>
    <mergeCell ref="F6:G6"/>
    <mergeCell ref="D7:G7"/>
    <mergeCell ref="D8:D9"/>
    <mergeCell ref="E8:E9"/>
    <mergeCell ref="F8:F9"/>
    <mergeCell ref="G8:G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Identification projet</vt:lpstr>
      <vt:lpstr>Notation Candidat</vt:lpstr>
      <vt:lpstr>Feuil1</vt:lpstr>
      <vt:lpstr>'Identification projet'!Zone_d_impression</vt:lpstr>
      <vt:lpstr>'Notation Candidat'!Zone_d_impression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Jean-Claude FRICOU</dc:creator>
  <cp:lastModifiedBy>Jean-Claude FRICOU</cp:lastModifiedBy>
  <dcterms:created xsi:type="dcterms:W3CDTF">2014-04-10T14:21:14Z</dcterms:created>
  <dcterms:modified xsi:type="dcterms:W3CDTF">2015-10-08T20:16:23Z</dcterms:modified>
</cp:coreProperties>
</file>